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8.xml" ContentType="application/vnd.openxmlformats-officedocument.drawingml.chartshapes+xml"/>
  <Override PartName="/xl/drawings/drawing9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10.xml" ContentType="application/vnd.openxmlformats-officedocument.drawingml.chartshapes+xml"/>
  <Override PartName="/xl/drawings/drawing11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1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1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6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mal/Desktop/"/>
    </mc:Choice>
  </mc:AlternateContent>
  <xr:revisionPtr revIDLastSave="0" documentId="8_{DB2CAB0B-8407-984A-AF41-BE0B54090E8F}" xr6:coauthVersionLast="47" xr6:coauthVersionMax="47" xr10:uidLastSave="{00000000-0000-0000-0000-000000000000}"/>
  <bookViews>
    <workbookView xWindow="7740" yWindow="1740" windowWidth="28800" windowHeight="16260" activeTab="3" xr2:uid="{AF9D161B-C782-6E48-8E0A-17CA224A5A8B}"/>
  </bookViews>
  <sheets>
    <sheet name="4.1 kg" sheetId="1" r:id="rId1"/>
    <sheet name="16.4 kg" sheetId="2" r:id="rId2"/>
    <sheet name="73 kg" sheetId="5" r:id="rId3"/>
    <sheet name="73 kg (2)" sheetId="11" r:id="rId4"/>
    <sheet name="Clevidipine" sheetId="3" r:id="rId5"/>
    <sheet name="Ericsson" sheetId="4" r:id="rId6"/>
    <sheet name="BP PK" sheetId="6" r:id="rId7"/>
    <sheet name="2COMP" sheetId="7" r:id="rId8"/>
    <sheet name="3COMP" sheetId="8" r:id="rId9"/>
    <sheet name="3COMP (C)" sheetId="9" r:id="rId10"/>
    <sheet name="3COMP (B)" sheetId="10" r:id="rId11"/>
  </sheets>
  <definedNames>
    <definedName name="Decay">'BP PK'!$D$11</definedName>
    <definedName name="FLOW">'BP PK'!$D$10</definedName>
    <definedName name="FLOWSS">'BP PK'!$D$9</definedName>
    <definedName name="K_10" localSheetId="8">'3COMP'!$L$29</definedName>
    <definedName name="K_10" localSheetId="10">'3COMP (B)'!$L$29</definedName>
    <definedName name="K_10" localSheetId="9">'3COMP (C)'!$L$29</definedName>
    <definedName name="K_10">'2COMP'!$S$41</definedName>
    <definedName name="K_12" localSheetId="8">'3COMP'!$N$26</definedName>
    <definedName name="K_12" localSheetId="10">'3COMP (B)'!$N$26</definedName>
    <definedName name="K_12" localSheetId="9">'3COMP (C)'!$N$26</definedName>
    <definedName name="K_12">'2COMP'!$S$39</definedName>
    <definedName name="K_13" localSheetId="10">'3COMP (B)'!$J$26</definedName>
    <definedName name="K_13" localSheetId="9">'3COMP (C)'!$J$26</definedName>
    <definedName name="K_13">'3COMP'!$J$26</definedName>
    <definedName name="K_21" localSheetId="8">'3COMP'!$N$27</definedName>
    <definedName name="K_21" localSheetId="10">'3COMP (B)'!$N$28</definedName>
    <definedName name="K_21" localSheetId="9">'3COMP (C)'!$N$28</definedName>
    <definedName name="K_21">'2COMP'!$S$40</definedName>
    <definedName name="K_31" localSheetId="10">'3COMP (B)'!$J$28</definedName>
    <definedName name="K_31" localSheetId="9">'3COMP (C)'!$J$28</definedName>
    <definedName name="K_31">'3COMP'!$J$27</definedName>
    <definedName name="StepDUR">'BP PK'!$B$14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X7" i="11" l="1"/>
  <c r="AY7" i="11" s="1"/>
  <c r="B44" i="11"/>
  <c r="B20" i="11"/>
  <c r="B21" i="11" s="1"/>
  <c r="B19" i="11"/>
  <c r="B18" i="11"/>
  <c r="B14" i="11"/>
  <c r="B12" i="11"/>
  <c r="B10" i="11"/>
  <c r="E10" i="11" s="1"/>
  <c r="B24" i="11" s="1"/>
  <c r="B26" i="11" s="1"/>
  <c r="B9" i="11"/>
  <c r="BH7" i="11"/>
  <c r="BB7" i="11"/>
  <c r="B7" i="11"/>
  <c r="BH6" i="11"/>
  <c r="BB6" i="11"/>
  <c r="AY6" i="11"/>
  <c r="BI5" i="11"/>
  <c r="BH5" i="11"/>
  <c r="BB5" i="11"/>
  <c r="AY5" i="11"/>
  <c r="B4" i="11"/>
  <c r="BI7" i="5"/>
  <c r="BH6" i="5"/>
  <c r="BH7" i="5"/>
  <c r="BH5" i="5"/>
  <c r="AY5" i="5"/>
  <c r="BD5" i="5" s="1"/>
  <c r="BE5" i="5" s="1"/>
  <c r="AY6" i="5"/>
  <c r="BD6" i="5" s="1"/>
  <c r="BE6" i="5" s="1"/>
  <c r="BB6" i="5"/>
  <c r="BB7" i="5"/>
  <c r="BB5" i="5"/>
  <c r="B30" i="6"/>
  <c r="B31" i="6"/>
  <c r="B32" i="6"/>
  <c r="B33" i="6"/>
  <c r="B34" i="6"/>
  <c r="B35" i="6"/>
  <c r="B36" i="6"/>
  <c r="B37" i="6"/>
  <c r="B19" i="6"/>
  <c r="C23" i="6" s="1"/>
  <c r="B20" i="6"/>
  <c r="B21" i="6"/>
  <c r="B22" i="6"/>
  <c r="B23" i="6"/>
  <c r="B24" i="6"/>
  <c r="B25" i="6"/>
  <c r="B26" i="6"/>
  <c r="B27" i="6"/>
  <c r="B28" i="6"/>
  <c r="B29" i="6"/>
  <c r="B18" i="6"/>
  <c r="C22" i="6" s="1"/>
  <c r="BD6" i="11" l="1"/>
  <c r="BE6" i="11" s="1"/>
  <c r="BD5" i="11"/>
  <c r="BE5" i="11" s="1"/>
  <c r="BI6" i="11"/>
  <c r="BI7" i="11"/>
  <c r="BD7" i="11"/>
  <c r="BE7" i="11" s="1"/>
  <c r="BI6" i="5"/>
  <c r="BI5" i="5"/>
  <c r="AX7" i="5"/>
  <c r="AY7" i="5" s="1"/>
  <c r="BD7" i="5" s="1"/>
  <c r="BE7" i="5" s="1"/>
  <c r="C25" i="6"/>
  <c r="C24" i="6"/>
  <c r="C21" i="6"/>
  <c r="C20" i="6"/>
  <c r="C19" i="6"/>
  <c r="C18" i="6"/>
  <c r="F10" i="10" l="1"/>
  <c r="E10" i="10"/>
  <c r="D10" i="10"/>
  <c r="F11" i="10" s="1"/>
  <c r="B10" i="10"/>
  <c r="B11" i="10" s="1"/>
  <c r="B12" i="10" s="1"/>
  <c r="B13" i="10" s="1"/>
  <c r="B14" i="10" s="1"/>
  <c r="B15" i="10" s="1"/>
  <c r="B16" i="10" s="1"/>
  <c r="B17" i="10" s="1"/>
  <c r="B18" i="10" s="1"/>
  <c r="B19" i="10" s="1"/>
  <c r="B20" i="10" s="1"/>
  <c r="B21" i="10" s="1"/>
  <c r="B22" i="10" s="1"/>
  <c r="B23" i="10" s="1"/>
  <c r="B24" i="10" s="1"/>
  <c r="B25" i="10" s="1"/>
  <c r="B26" i="10" s="1"/>
  <c r="B27" i="10" s="1"/>
  <c r="B28" i="10" s="1"/>
  <c r="B29" i="10" s="1"/>
  <c r="B30" i="10" s="1"/>
  <c r="B31" i="10" s="1"/>
  <c r="B32" i="10" s="1"/>
  <c r="B33" i="10" s="1"/>
  <c r="B34" i="10" s="1"/>
  <c r="B35" i="10" s="1"/>
  <c r="B36" i="10" s="1"/>
  <c r="B37" i="10" s="1"/>
  <c r="B38" i="10" s="1"/>
  <c r="B39" i="10" s="1"/>
  <c r="B40" i="10" s="1"/>
  <c r="B41" i="10" s="1"/>
  <c r="B42" i="10" s="1"/>
  <c r="B43" i="10" s="1"/>
  <c r="B44" i="10" s="1"/>
  <c r="B45" i="10" s="1"/>
  <c r="B46" i="10" s="1"/>
  <c r="B47" i="10" s="1"/>
  <c r="B48" i="10" s="1"/>
  <c r="B49" i="10" s="1"/>
  <c r="B50" i="10" s="1"/>
  <c r="B51" i="10" s="1"/>
  <c r="B52" i="10" s="1"/>
  <c r="B53" i="10" s="1"/>
  <c r="B54" i="10" s="1"/>
  <c r="B55" i="10" s="1"/>
  <c r="B56" i="10" s="1"/>
  <c r="B57" i="10" s="1"/>
  <c r="B58" i="10" s="1"/>
  <c r="B59" i="10" s="1"/>
  <c r="B60" i="10" s="1"/>
  <c r="B61" i="10" s="1"/>
  <c r="B62" i="10" s="1"/>
  <c r="B63" i="10" s="1"/>
  <c r="B64" i="10" s="1"/>
  <c r="B65" i="10" s="1"/>
  <c r="B66" i="10" s="1"/>
  <c r="B67" i="10" s="1"/>
  <c r="B68" i="10" s="1"/>
  <c r="B69" i="10" s="1"/>
  <c r="B70" i="10" s="1"/>
  <c r="B71" i="10" s="1"/>
  <c r="B72" i="10" s="1"/>
  <c r="B73" i="10" s="1"/>
  <c r="B74" i="10" s="1"/>
  <c r="B75" i="10" s="1"/>
  <c r="B76" i="10" s="1"/>
  <c r="B77" i="10" s="1"/>
  <c r="B78" i="10" s="1"/>
  <c r="B79" i="10" s="1"/>
  <c r="B80" i="10" s="1"/>
  <c r="B81" i="10" s="1"/>
  <c r="B82" i="10" s="1"/>
  <c r="B83" i="10" s="1"/>
  <c r="B84" i="10" s="1"/>
  <c r="B85" i="10" s="1"/>
  <c r="B86" i="10" s="1"/>
  <c r="B87" i="10" s="1"/>
  <c r="B88" i="10" s="1"/>
  <c r="B89" i="10" s="1"/>
  <c r="B90" i="10" s="1"/>
  <c r="B91" i="10" s="1"/>
  <c r="B92" i="10" s="1"/>
  <c r="B93" i="10" s="1"/>
  <c r="B94" i="10" s="1"/>
  <c r="B95" i="10" s="1"/>
  <c r="B96" i="10" s="1"/>
  <c r="B97" i="10" s="1"/>
  <c r="B98" i="10" s="1"/>
  <c r="B99" i="10" s="1"/>
  <c r="B100" i="10" s="1"/>
  <c r="B101" i="10" s="1"/>
  <c r="B102" i="10" s="1"/>
  <c r="B103" i="10" s="1"/>
  <c r="B104" i="10" s="1"/>
  <c r="B105" i="10" s="1"/>
  <c r="B106" i="10" s="1"/>
  <c r="B107" i="10" s="1"/>
  <c r="B108" i="10" s="1"/>
  <c r="B109" i="10" s="1"/>
  <c r="B110" i="10" s="1"/>
  <c r="B111" i="10" s="1"/>
  <c r="B112" i="10" s="1"/>
  <c r="B113" i="10" s="1"/>
  <c r="B114" i="10" s="1"/>
  <c r="B115" i="10" s="1"/>
  <c r="B116" i="10" s="1"/>
  <c r="B117" i="10" s="1"/>
  <c r="B118" i="10" s="1"/>
  <c r="B119" i="10" s="1"/>
  <c r="B120" i="10" s="1"/>
  <c r="B121" i="10" s="1"/>
  <c r="B122" i="10" s="1"/>
  <c r="B123" i="10" s="1"/>
  <c r="B124" i="10" s="1"/>
  <c r="B125" i="10" s="1"/>
  <c r="B126" i="10" s="1"/>
  <c r="B127" i="10" s="1"/>
  <c r="B128" i="10" s="1"/>
  <c r="B129" i="10" s="1"/>
  <c r="B130" i="10" s="1"/>
  <c r="B131" i="10" s="1"/>
  <c r="B132" i="10" s="1"/>
  <c r="B133" i="10" s="1"/>
  <c r="B134" i="10" s="1"/>
  <c r="B135" i="10" s="1"/>
  <c r="B136" i="10" s="1"/>
  <c r="B137" i="10" s="1"/>
  <c r="B138" i="10" s="1"/>
  <c r="B139" i="10" s="1"/>
  <c r="B140" i="10" s="1"/>
  <c r="B141" i="10" s="1"/>
  <c r="B142" i="10" s="1"/>
  <c r="B143" i="10" s="1"/>
  <c r="B144" i="10" s="1"/>
  <c r="B145" i="10" s="1"/>
  <c r="B146" i="10" s="1"/>
  <c r="B147" i="10" s="1"/>
  <c r="B148" i="10" s="1"/>
  <c r="B149" i="10" s="1"/>
  <c r="B150" i="10" s="1"/>
  <c r="B151" i="10" s="1"/>
  <c r="B152" i="10" s="1"/>
  <c r="B153" i="10" s="1"/>
  <c r="B154" i="10" s="1"/>
  <c r="B155" i="10" s="1"/>
  <c r="B156" i="10" s="1"/>
  <c r="B157" i="10" s="1"/>
  <c r="B158" i="10" s="1"/>
  <c r="B159" i="10" s="1"/>
  <c r="B160" i="10" s="1"/>
  <c r="B161" i="10" s="1"/>
  <c r="B162" i="10" s="1"/>
  <c r="B163" i="10" s="1"/>
  <c r="B164" i="10" s="1"/>
  <c r="B165" i="10" s="1"/>
  <c r="B166" i="10" s="1"/>
  <c r="B167" i="10" s="1"/>
  <c r="B168" i="10" s="1"/>
  <c r="B169" i="10" s="1"/>
  <c r="B170" i="10" s="1"/>
  <c r="B171" i="10" s="1"/>
  <c r="B172" i="10" s="1"/>
  <c r="B173" i="10" s="1"/>
  <c r="B174" i="10" s="1"/>
  <c r="B175" i="10" s="1"/>
  <c r="B176" i="10" s="1"/>
  <c r="B177" i="10" s="1"/>
  <c r="B178" i="10" s="1"/>
  <c r="B179" i="10" s="1"/>
  <c r="B180" i="10" s="1"/>
  <c r="B181" i="10" s="1"/>
  <c r="B182" i="10" s="1"/>
  <c r="B183" i="10" s="1"/>
  <c r="B184" i="10" s="1"/>
  <c r="B185" i="10" s="1"/>
  <c r="B186" i="10" s="1"/>
  <c r="B187" i="10" s="1"/>
  <c r="B188" i="10" s="1"/>
  <c r="B189" i="10" s="1"/>
  <c r="B190" i="10" s="1"/>
  <c r="B191" i="10" s="1"/>
  <c r="B192" i="10" s="1"/>
  <c r="B193" i="10" s="1"/>
  <c r="B194" i="10" s="1"/>
  <c r="B195" i="10" s="1"/>
  <c r="B196" i="10" s="1"/>
  <c r="B197" i="10" s="1"/>
  <c r="B198" i="10" s="1"/>
  <c r="B199" i="10" s="1"/>
  <c r="B200" i="10" s="1"/>
  <c r="B201" i="10" s="1"/>
  <c r="B202" i="10" s="1"/>
  <c r="B203" i="10" s="1"/>
  <c r="B204" i="10" s="1"/>
  <c r="B205" i="10" s="1"/>
  <c r="B206" i="10" s="1"/>
  <c r="B207" i="10" s="1"/>
  <c r="B208" i="10" s="1"/>
  <c r="B209" i="10" s="1"/>
  <c r="B210" i="10" s="1"/>
  <c r="B211" i="10" s="1"/>
  <c r="B212" i="10" s="1"/>
  <c r="B213" i="10" s="1"/>
  <c r="B214" i="10" s="1"/>
  <c r="B215" i="10" s="1"/>
  <c r="B216" i="10" s="1"/>
  <c r="B217" i="10" s="1"/>
  <c r="B218" i="10" s="1"/>
  <c r="B219" i="10" s="1"/>
  <c r="B220" i="10" s="1"/>
  <c r="B221" i="10" s="1"/>
  <c r="B222" i="10" s="1"/>
  <c r="B223" i="10" s="1"/>
  <c r="B224" i="10" s="1"/>
  <c r="B225" i="10" s="1"/>
  <c r="B226" i="10" s="1"/>
  <c r="B227" i="10" s="1"/>
  <c r="B228" i="10" s="1"/>
  <c r="B229" i="10" s="1"/>
  <c r="B230" i="10" s="1"/>
  <c r="B231" i="10" s="1"/>
  <c r="B232" i="10" s="1"/>
  <c r="B233" i="10" s="1"/>
  <c r="B234" i="10" s="1"/>
  <c r="B235" i="10" s="1"/>
  <c r="B236" i="10" s="1"/>
  <c r="B237" i="10" s="1"/>
  <c r="B238" i="10" s="1"/>
  <c r="B239" i="10" s="1"/>
  <c r="B240" i="10" s="1"/>
  <c r="B241" i="10" s="1"/>
  <c r="B242" i="10" s="1"/>
  <c r="B243" i="10" s="1"/>
  <c r="B244" i="10" s="1"/>
  <c r="B245" i="10" s="1"/>
  <c r="B246" i="10" s="1"/>
  <c r="B247" i="10" s="1"/>
  <c r="B248" i="10" s="1"/>
  <c r="B249" i="10" s="1"/>
  <c r="B250" i="10" s="1"/>
  <c r="B251" i="10" s="1"/>
  <c r="B252" i="10" s="1"/>
  <c r="B253" i="10" s="1"/>
  <c r="B254" i="10" s="1"/>
  <c r="B255" i="10" s="1"/>
  <c r="B256" i="10" s="1"/>
  <c r="B257" i="10" s="1"/>
  <c r="B258" i="10" s="1"/>
  <c r="B259" i="10" s="1"/>
  <c r="B260" i="10" s="1"/>
  <c r="B261" i="10" s="1"/>
  <c r="B262" i="10" s="1"/>
  <c r="B263" i="10" s="1"/>
  <c r="B264" i="10" s="1"/>
  <c r="B265" i="10" s="1"/>
  <c r="B266" i="10" s="1"/>
  <c r="B267" i="10" s="1"/>
  <c r="B268" i="10" s="1"/>
  <c r="B269" i="10" s="1"/>
  <c r="B270" i="10" s="1"/>
  <c r="B271" i="10" s="1"/>
  <c r="B272" i="10" s="1"/>
  <c r="B273" i="10" s="1"/>
  <c r="B274" i="10" s="1"/>
  <c r="B275" i="10" s="1"/>
  <c r="B276" i="10" s="1"/>
  <c r="B277" i="10" s="1"/>
  <c r="B278" i="10" s="1"/>
  <c r="B279" i="10" s="1"/>
  <c r="B280" i="10" s="1"/>
  <c r="B281" i="10" s="1"/>
  <c r="B282" i="10" s="1"/>
  <c r="B283" i="10" s="1"/>
  <c r="B284" i="10" s="1"/>
  <c r="B285" i="10" s="1"/>
  <c r="B286" i="10" s="1"/>
  <c r="B287" i="10" s="1"/>
  <c r="B288" i="10" s="1"/>
  <c r="B289" i="10" s="1"/>
  <c r="B290" i="10" s="1"/>
  <c r="B291" i="10" s="1"/>
  <c r="B292" i="10" s="1"/>
  <c r="B293" i="10" s="1"/>
  <c r="B294" i="10" s="1"/>
  <c r="B295" i="10" s="1"/>
  <c r="B296" i="10" s="1"/>
  <c r="B297" i="10" s="1"/>
  <c r="B298" i="10" s="1"/>
  <c r="B299" i="10" s="1"/>
  <c r="B300" i="10" s="1"/>
  <c r="B301" i="10" s="1"/>
  <c r="B302" i="10" s="1"/>
  <c r="B303" i="10" s="1"/>
  <c r="B304" i="10" s="1"/>
  <c r="B305" i="10" s="1"/>
  <c r="B306" i="10" s="1"/>
  <c r="B307" i="10" s="1"/>
  <c r="B308" i="10" s="1"/>
  <c r="B309" i="10" s="1"/>
  <c r="B310" i="10" s="1"/>
  <c r="B311" i="10" s="1"/>
  <c r="B312" i="10" s="1"/>
  <c r="B313" i="10" s="1"/>
  <c r="B314" i="10" s="1"/>
  <c r="B315" i="10" s="1"/>
  <c r="B316" i="10" s="1"/>
  <c r="B317" i="10" s="1"/>
  <c r="B318" i="10" s="1"/>
  <c r="B319" i="10" s="1"/>
  <c r="B320" i="10" s="1"/>
  <c r="B321" i="10" s="1"/>
  <c r="B322" i="10" s="1"/>
  <c r="B323" i="10" s="1"/>
  <c r="B324" i="10" s="1"/>
  <c r="B325" i="10" s="1"/>
  <c r="B326" i="10" s="1"/>
  <c r="B327" i="10" s="1"/>
  <c r="B328" i="10" s="1"/>
  <c r="B329" i="10" s="1"/>
  <c r="B330" i="10" s="1"/>
  <c r="B331" i="10" s="1"/>
  <c r="B332" i="10" s="1"/>
  <c r="B333" i="10" s="1"/>
  <c r="B334" i="10" s="1"/>
  <c r="B335" i="10" s="1"/>
  <c r="B336" i="10" s="1"/>
  <c r="B337" i="10" s="1"/>
  <c r="B338" i="10" s="1"/>
  <c r="B339" i="10" s="1"/>
  <c r="B340" i="10" s="1"/>
  <c r="B341" i="10" s="1"/>
  <c r="B342" i="10" s="1"/>
  <c r="B343" i="10" s="1"/>
  <c r="B344" i="10" s="1"/>
  <c r="B345" i="10" s="1"/>
  <c r="B346" i="10" s="1"/>
  <c r="B347" i="10" s="1"/>
  <c r="B348" i="10" s="1"/>
  <c r="B349" i="10" s="1"/>
  <c r="B350" i="10" s="1"/>
  <c r="B351" i="10" s="1"/>
  <c r="B352" i="10" s="1"/>
  <c r="B353" i="10" s="1"/>
  <c r="B354" i="10" s="1"/>
  <c r="B355" i="10" s="1"/>
  <c r="B356" i="10" s="1"/>
  <c r="B357" i="10" s="1"/>
  <c r="B358" i="10" s="1"/>
  <c r="B359" i="10" s="1"/>
  <c r="B360" i="10" s="1"/>
  <c r="B361" i="10" s="1"/>
  <c r="B362" i="10" s="1"/>
  <c r="B363" i="10" s="1"/>
  <c r="B364" i="10" s="1"/>
  <c r="B365" i="10" s="1"/>
  <c r="B366" i="10" s="1"/>
  <c r="B367" i="10" s="1"/>
  <c r="B368" i="10" s="1"/>
  <c r="B369" i="10" s="1"/>
  <c r="B370" i="10" s="1"/>
  <c r="B371" i="10" s="1"/>
  <c r="B372" i="10" s="1"/>
  <c r="B373" i="10" s="1"/>
  <c r="B374" i="10" s="1"/>
  <c r="B375" i="10" s="1"/>
  <c r="B376" i="10" s="1"/>
  <c r="B377" i="10" s="1"/>
  <c r="B378" i="10" s="1"/>
  <c r="B379" i="10" s="1"/>
  <c r="B380" i="10" s="1"/>
  <c r="B381" i="10" s="1"/>
  <c r="B382" i="10" s="1"/>
  <c r="B383" i="10" s="1"/>
  <c r="B384" i="10" s="1"/>
  <c r="B385" i="10" s="1"/>
  <c r="B386" i="10" s="1"/>
  <c r="B387" i="10" s="1"/>
  <c r="B388" i="10" s="1"/>
  <c r="B389" i="10" s="1"/>
  <c r="B390" i="10" s="1"/>
  <c r="B391" i="10" s="1"/>
  <c r="B392" i="10" s="1"/>
  <c r="B393" i="10" s="1"/>
  <c r="B394" i="10" s="1"/>
  <c r="B395" i="10" s="1"/>
  <c r="B396" i="10" s="1"/>
  <c r="B397" i="10" s="1"/>
  <c r="B398" i="10" s="1"/>
  <c r="B399" i="10" s="1"/>
  <c r="B400" i="10" s="1"/>
  <c r="B401" i="10" s="1"/>
  <c r="B402" i="10" s="1"/>
  <c r="B403" i="10" s="1"/>
  <c r="B404" i="10" s="1"/>
  <c r="B405" i="10" s="1"/>
  <c r="B406" i="10" s="1"/>
  <c r="B407" i="10" s="1"/>
  <c r="B408" i="10" s="1"/>
  <c r="B409" i="10" s="1"/>
  <c r="B410" i="10" s="1"/>
  <c r="B411" i="10" s="1"/>
  <c r="B412" i="10" s="1"/>
  <c r="B413" i="10" s="1"/>
  <c r="B414" i="10" s="1"/>
  <c r="B415" i="10" s="1"/>
  <c r="B416" i="10" s="1"/>
  <c r="B417" i="10" s="1"/>
  <c r="B418" i="10" s="1"/>
  <c r="B419" i="10" s="1"/>
  <c r="B420" i="10" s="1"/>
  <c r="B421" i="10" s="1"/>
  <c r="B422" i="10" s="1"/>
  <c r="B423" i="10" s="1"/>
  <c r="B424" i="10" s="1"/>
  <c r="B425" i="10" s="1"/>
  <c r="B426" i="10" s="1"/>
  <c r="B427" i="10" s="1"/>
  <c r="B428" i="10" s="1"/>
  <c r="B429" i="10" s="1"/>
  <c r="B430" i="10" s="1"/>
  <c r="B431" i="10" s="1"/>
  <c r="B432" i="10" s="1"/>
  <c r="B433" i="10" s="1"/>
  <c r="B434" i="10" s="1"/>
  <c r="B435" i="10" s="1"/>
  <c r="B436" i="10" s="1"/>
  <c r="B437" i="10" s="1"/>
  <c r="B438" i="10" s="1"/>
  <c r="B439" i="10" s="1"/>
  <c r="B440" i="10" s="1"/>
  <c r="B441" i="10" s="1"/>
  <c r="B442" i="10" s="1"/>
  <c r="B443" i="10" s="1"/>
  <c r="B444" i="10" s="1"/>
  <c r="B445" i="10" s="1"/>
  <c r="B446" i="10" s="1"/>
  <c r="B447" i="10" s="1"/>
  <c r="B448" i="10" s="1"/>
  <c r="B449" i="10" s="1"/>
  <c r="B450" i="10" s="1"/>
  <c r="B451" i="10" s="1"/>
  <c r="B452" i="10" s="1"/>
  <c r="B453" i="10" s="1"/>
  <c r="B454" i="10" s="1"/>
  <c r="B455" i="10" s="1"/>
  <c r="B456" i="10" s="1"/>
  <c r="B457" i="10" s="1"/>
  <c r="B458" i="10" s="1"/>
  <c r="B459" i="10" s="1"/>
  <c r="B460" i="10" s="1"/>
  <c r="B461" i="10" s="1"/>
  <c r="B462" i="10" s="1"/>
  <c r="B463" i="10" s="1"/>
  <c r="B464" i="10" s="1"/>
  <c r="B465" i="10" s="1"/>
  <c r="B466" i="10" s="1"/>
  <c r="B467" i="10" s="1"/>
  <c r="B468" i="10" s="1"/>
  <c r="B469" i="10" s="1"/>
  <c r="B470" i="10" s="1"/>
  <c r="B471" i="10" s="1"/>
  <c r="B472" i="10" s="1"/>
  <c r="B473" i="10" s="1"/>
  <c r="B474" i="10" s="1"/>
  <c r="B475" i="10" s="1"/>
  <c r="B476" i="10" s="1"/>
  <c r="B477" i="10" s="1"/>
  <c r="B478" i="10" s="1"/>
  <c r="B479" i="10" s="1"/>
  <c r="B480" i="10" s="1"/>
  <c r="B481" i="10" s="1"/>
  <c r="B482" i="10" s="1"/>
  <c r="B483" i="10" s="1"/>
  <c r="B484" i="10" s="1"/>
  <c r="B485" i="10" s="1"/>
  <c r="B486" i="10" s="1"/>
  <c r="B487" i="10" s="1"/>
  <c r="B488" i="10" s="1"/>
  <c r="B489" i="10" s="1"/>
  <c r="B490" i="10" s="1"/>
  <c r="B491" i="10" s="1"/>
  <c r="B492" i="10" s="1"/>
  <c r="B493" i="10" s="1"/>
  <c r="B494" i="10" s="1"/>
  <c r="B495" i="10" s="1"/>
  <c r="B496" i="10" s="1"/>
  <c r="B497" i="10" s="1"/>
  <c r="B498" i="10" s="1"/>
  <c r="B499" i="10" s="1"/>
  <c r="B500" i="10" s="1"/>
  <c r="B501" i="10" s="1"/>
  <c r="B502" i="10" s="1"/>
  <c r="B503" i="10" s="1"/>
  <c r="B504" i="10" s="1"/>
  <c r="B505" i="10" s="1"/>
  <c r="B506" i="10" s="1"/>
  <c r="B507" i="10" s="1"/>
  <c r="B508" i="10" s="1"/>
  <c r="B509" i="10" s="1"/>
  <c r="B510" i="10" s="1"/>
  <c r="B511" i="10" s="1"/>
  <c r="B512" i="10" s="1"/>
  <c r="B513" i="10" s="1"/>
  <c r="B514" i="10" s="1"/>
  <c r="B515" i="10" s="1"/>
  <c r="B516" i="10" s="1"/>
  <c r="B517" i="10" s="1"/>
  <c r="B518" i="10" s="1"/>
  <c r="B519" i="10" s="1"/>
  <c r="B520" i="10" s="1"/>
  <c r="B521" i="10" s="1"/>
  <c r="B522" i="10" s="1"/>
  <c r="B523" i="10" s="1"/>
  <c r="B524" i="10" s="1"/>
  <c r="B525" i="10" s="1"/>
  <c r="B526" i="10" s="1"/>
  <c r="B527" i="10" s="1"/>
  <c r="B528" i="10" s="1"/>
  <c r="B529" i="10" s="1"/>
  <c r="B530" i="10" s="1"/>
  <c r="B531" i="10" s="1"/>
  <c r="B532" i="10" s="1"/>
  <c r="B533" i="10" s="1"/>
  <c r="B534" i="10" s="1"/>
  <c r="B535" i="10" s="1"/>
  <c r="B536" i="10" s="1"/>
  <c r="B537" i="10" s="1"/>
  <c r="B538" i="10" s="1"/>
  <c r="B539" i="10" s="1"/>
  <c r="B540" i="10" s="1"/>
  <c r="B541" i="10" s="1"/>
  <c r="B542" i="10" s="1"/>
  <c r="B543" i="10" s="1"/>
  <c r="B544" i="10" s="1"/>
  <c r="B545" i="10" s="1"/>
  <c r="B546" i="10" s="1"/>
  <c r="B547" i="10" s="1"/>
  <c r="B548" i="10" s="1"/>
  <c r="B549" i="10" s="1"/>
  <c r="B550" i="10" s="1"/>
  <c r="B551" i="10" s="1"/>
  <c r="B552" i="10" s="1"/>
  <c r="B553" i="10" s="1"/>
  <c r="B554" i="10" s="1"/>
  <c r="B555" i="10" s="1"/>
  <c r="B556" i="10" s="1"/>
  <c r="B557" i="10" s="1"/>
  <c r="B558" i="10" s="1"/>
  <c r="B559" i="10" s="1"/>
  <c r="B560" i="10" s="1"/>
  <c r="B561" i="10" s="1"/>
  <c r="B562" i="10" s="1"/>
  <c r="B563" i="10" s="1"/>
  <c r="B564" i="10" s="1"/>
  <c r="B565" i="10" s="1"/>
  <c r="B566" i="10" s="1"/>
  <c r="B567" i="10" s="1"/>
  <c r="B568" i="10" s="1"/>
  <c r="B569" i="10" s="1"/>
  <c r="B570" i="10" s="1"/>
  <c r="B571" i="10" s="1"/>
  <c r="B572" i="10" s="1"/>
  <c r="B573" i="10" s="1"/>
  <c r="B574" i="10" s="1"/>
  <c r="B575" i="10" s="1"/>
  <c r="B576" i="10" s="1"/>
  <c r="B577" i="10" s="1"/>
  <c r="B578" i="10" s="1"/>
  <c r="B579" i="10" s="1"/>
  <c r="B580" i="10" s="1"/>
  <c r="B581" i="10" s="1"/>
  <c r="B582" i="10" s="1"/>
  <c r="B583" i="10" s="1"/>
  <c r="B584" i="10" s="1"/>
  <c r="B585" i="10" s="1"/>
  <c r="B586" i="10" s="1"/>
  <c r="B587" i="10" s="1"/>
  <c r="B588" i="10" s="1"/>
  <c r="B589" i="10" s="1"/>
  <c r="B590" i="10" s="1"/>
  <c r="B591" i="10" s="1"/>
  <c r="B592" i="10" s="1"/>
  <c r="B593" i="10" s="1"/>
  <c r="B594" i="10" s="1"/>
  <c r="B595" i="10" s="1"/>
  <c r="B596" i="10" s="1"/>
  <c r="B597" i="10" s="1"/>
  <c r="B598" i="10" s="1"/>
  <c r="B599" i="10" s="1"/>
  <c r="B600" i="10" s="1"/>
  <c r="B601" i="10" s="1"/>
  <c r="B602" i="10" s="1"/>
  <c r="B603" i="10" s="1"/>
  <c r="B604" i="10" s="1"/>
  <c r="B605" i="10" s="1"/>
  <c r="B606" i="10" s="1"/>
  <c r="B607" i="10" s="1"/>
  <c r="B608" i="10" s="1"/>
  <c r="B609" i="10" s="1"/>
  <c r="B610" i="10" s="1"/>
  <c r="B611" i="10" s="1"/>
  <c r="B612" i="10" s="1"/>
  <c r="B613" i="10" s="1"/>
  <c r="B614" i="10" s="1"/>
  <c r="B615" i="10" s="1"/>
  <c r="B616" i="10" s="1"/>
  <c r="B617" i="10" s="1"/>
  <c r="B618" i="10" s="1"/>
  <c r="B619" i="10" s="1"/>
  <c r="B620" i="10" s="1"/>
  <c r="B621" i="10" s="1"/>
  <c r="B622" i="10" s="1"/>
  <c r="B623" i="10" s="1"/>
  <c r="B624" i="10" s="1"/>
  <c r="B625" i="10" s="1"/>
  <c r="B626" i="10" s="1"/>
  <c r="B627" i="10" s="1"/>
  <c r="B628" i="10" s="1"/>
  <c r="B629" i="10" s="1"/>
  <c r="B630" i="10" s="1"/>
  <c r="B631" i="10" s="1"/>
  <c r="B632" i="10" s="1"/>
  <c r="B633" i="10" s="1"/>
  <c r="B634" i="10" s="1"/>
  <c r="B635" i="10" s="1"/>
  <c r="B636" i="10" s="1"/>
  <c r="B637" i="10" s="1"/>
  <c r="B638" i="10" s="1"/>
  <c r="B639" i="10" s="1"/>
  <c r="B640" i="10" s="1"/>
  <c r="B641" i="10" s="1"/>
  <c r="B642" i="10" s="1"/>
  <c r="B643" i="10" s="1"/>
  <c r="B644" i="10" s="1"/>
  <c r="B645" i="10" s="1"/>
  <c r="B646" i="10" s="1"/>
  <c r="B647" i="10" s="1"/>
  <c r="B648" i="10" s="1"/>
  <c r="B649" i="10" s="1"/>
  <c r="B650" i="10" s="1"/>
  <c r="B651" i="10" s="1"/>
  <c r="B652" i="10" s="1"/>
  <c r="B653" i="10" s="1"/>
  <c r="B654" i="10" s="1"/>
  <c r="B655" i="10" s="1"/>
  <c r="B656" i="10" s="1"/>
  <c r="B657" i="10" s="1"/>
  <c r="B658" i="10" s="1"/>
  <c r="B659" i="10" s="1"/>
  <c r="B660" i="10" s="1"/>
  <c r="B661" i="10" s="1"/>
  <c r="B662" i="10" s="1"/>
  <c r="B663" i="10" s="1"/>
  <c r="B664" i="10" s="1"/>
  <c r="B665" i="10" s="1"/>
  <c r="B666" i="10" s="1"/>
  <c r="B667" i="10" s="1"/>
  <c r="B668" i="10" s="1"/>
  <c r="B669" i="10" s="1"/>
  <c r="B670" i="10" s="1"/>
  <c r="B671" i="10" s="1"/>
  <c r="B672" i="10" s="1"/>
  <c r="B673" i="10" s="1"/>
  <c r="B674" i="10" s="1"/>
  <c r="B675" i="10" s="1"/>
  <c r="B676" i="10" s="1"/>
  <c r="B677" i="10" s="1"/>
  <c r="B678" i="10" s="1"/>
  <c r="B679" i="10" s="1"/>
  <c r="B680" i="10" s="1"/>
  <c r="B681" i="10" s="1"/>
  <c r="B682" i="10" s="1"/>
  <c r="B683" i="10" s="1"/>
  <c r="B684" i="10" s="1"/>
  <c r="B685" i="10" s="1"/>
  <c r="B686" i="10" s="1"/>
  <c r="B687" i="10" s="1"/>
  <c r="B688" i="10" s="1"/>
  <c r="B689" i="10" s="1"/>
  <c r="B690" i="10" s="1"/>
  <c r="B691" i="10" s="1"/>
  <c r="B692" i="10" s="1"/>
  <c r="B693" i="10" s="1"/>
  <c r="B694" i="10" s="1"/>
  <c r="B695" i="10" s="1"/>
  <c r="B696" i="10" s="1"/>
  <c r="B697" i="10" s="1"/>
  <c r="B698" i="10" s="1"/>
  <c r="B699" i="10" s="1"/>
  <c r="B700" i="10" s="1"/>
  <c r="B701" i="10" s="1"/>
  <c r="B702" i="10" s="1"/>
  <c r="B703" i="10" s="1"/>
  <c r="B704" i="10" s="1"/>
  <c r="B705" i="10" s="1"/>
  <c r="B706" i="10" s="1"/>
  <c r="B707" i="10" s="1"/>
  <c r="B708" i="10" s="1"/>
  <c r="B709" i="10" s="1"/>
  <c r="B710" i="10" s="1"/>
  <c r="B711" i="10" s="1"/>
  <c r="B712" i="10" s="1"/>
  <c r="B713" i="10" s="1"/>
  <c r="B714" i="10" s="1"/>
  <c r="B715" i="10" s="1"/>
  <c r="B716" i="10" s="1"/>
  <c r="B717" i="10" s="1"/>
  <c r="B718" i="10" s="1"/>
  <c r="B719" i="10" s="1"/>
  <c r="B720" i="10" s="1"/>
  <c r="B721" i="10" s="1"/>
  <c r="B722" i="10" s="1"/>
  <c r="B723" i="10" s="1"/>
  <c r="B724" i="10" s="1"/>
  <c r="B725" i="10" s="1"/>
  <c r="B726" i="10" s="1"/>
  <c r="B727" i="10" s="1"/>
  <c r="B728" i="10" s="1"/>
  <c r="B729" i="10" s="1"/>
  <c r="B730" i="10" s="1"/>
  <c r="B731" i="10" s="1"/>
  <c r="B732" i="10" s="1"/>
  <c r="B733" i="10" s="1"/>
  <c r="B734" i="10" s="1"/>
  <c r="B735" i="10" s="1"/>
  <c r="B736" i="10" s="1"/>
  <c r="B737" i="10" s="1"/>
  <c r="B738" i="10" s="1"/>
  <c r="B739" i="10" s="1"/>
  <c r="B740" i="10" s="1"/>
  <c r="B741" i="10" s="1"/>
  <c r="B742" i="10" s="1"/>
  <c r="B743" i="10" s="1"/>
  <c r="B744" i="10" s="1"/>
  <c r="B745" i="10" s="1"/>
  <c r="B746" i="10" s="1"/>
  <c r="B747" i="10" s="1"/>
  <c r="B748" i="10" s="1"/>
  <c r="B749" i="10" s="1"/>
  <c r="B750" i="10" s="1"/>
  <c r="B751" i="10" s="1"/>
  <c r="B752" i="10" s="1"/>
  <c r="B753" i="10" s="1"/>
  <c r="B754" i="10" s="1"/>
  <c r="B755" i="10" s="1"/>
  <c r="B756" i="10" s="1"/>
  <c r="B757" i="10" s="1"/>
  <c r="B758" i="10" s="1"/>
  <c r="B759" i="10" s="1"/>
  <c r="B760" i="10" s="1"/>
  <c r="B761" i="10" s="1"/>
  <c r="B762" i="10" s="1"/>
  <c r="B763" i="10" s="1"/>
  <c r="B764" i="10" s="1"/>
  <c r="B765" i="10" s="1"/>
  <c r="B766" i="10" s="1"/>
  <c r="B767" i="10" s="1"/>
  <c r="B768" i="10" s="1"/>
  <c r="B769" i="10" s="1"/>
  <c r="B770" i="10" s="1"/>
  <c r="B771" i="10" s="1"/>
  <c r="B772" i="10" s="1"/>
  <c r="B773" i="10" s="1"/>
  <c r="B774" i="10" s="1"/>
  <c r="B775" i="10" s="1"/>
  <c r="B776" i="10" s="1"/>
  <c r="B777" i="10" s="1"/>
  <c r="B778" i="10" s="1"/>
  <c r="B779" i="10" s="1"/>
  <c r="B780" i="10" s="1"/>
  <c r="B781" i="10" s="1"/>
  <c r="B782" i="10" s="1"/>
  <c r="B783" i="10" s="1"/>
  <c r="B784" i="10" s="1"/>
  <c r="B785" i="10" s="1"/>
  <c r="B786" i="10" s="1"/>
  <c r="B787" i="10" s="1"/>
  <c r="B788" i="10" s="1"/>
  <c r="B789" i="10" s="1"/>
  <c r="B790" i="10" s="1"/>
  <c r="B791" i="10" s="1"/>
  <c r="B792" i="10" s="1"/>
  <c r="B793" i="10" s="1"/>
  <c r="B794" i="10" s="1"/>
  <c r="B795" i="10" s="1"/>
  <c r="B796" i="10" s="1"/>
  <c r="B797" i="10" s="1"/>
  <c r="B798" i="10" s="1"/>
  <c r="B799" i="10" s="1"/>
  <c r="B800" i="10" s="1"/>
  <c r="B801" i="10" s="1"/>
  <c r="B802" i="10" s="1"/>
  <c r="B803" i="10" s="1"/>
  <c r="B804" i="10" s="1"/>
  <c r="B805" i="10" s="1"/>
  <c r="B806" i="10" s="1"/>
  <c r="B807" i="10" s="1"/>
  <c r="B808" i="10" s="1"/>
  <c r="B809" i="10" s="1"/>
  <c r="B810" i="10" s="1"/>
  <c r="B811" i="10" s="1"/>
  <c r="B812" i="10" s="1"/>
  <c r="B813" i="10" s="1"/>
  <c r="B814" i="10" s="1"/>
  <c r="B815" i="10" s="1"/>
  <c r="B816" i="10" s="1"/>
  <c r="B817" i="10" s="1"/>
  <c r="B818" i="10" s="1"/>
  <c r="B819" i="10" s="1"/>
  <c r="B820" i="10" s="1"/>
  <c r="B821" i="10" s="1"/>
  <c r="B822" i="10" s="1"/>
  <c r="B823" i="10" s="1"/>
  <c r="B824" i="10" s="1"/>
  <c r="B825" i="10" s="1"/>
  <c r="B826" i="10" s="1"/>
  <c r="B827" i="10" s="1"/>
  <c r="B828" i="10" s="1"/>
  <c r="B829" i="10" s="1"/>
  <c r="B830" i="10" s="1"/>
  <c r="B831" i="10" s="1"/>
  <c r="B832" i="10" s="1"/>
  <c r="B833" i="10" s="1"/>
  <c r="B834" i="10" s="1"/>
  <c r="B835" i="10" s="1"/>
  <c r="B836" i="10" s="1"/>
  <c r="B837" i="10" s="1"/>
  <c r="B838" i="10" s="1"/>
  <c r="B839" i="10" s="1"/>
  <c r="B840" i="10" s="1"/>
  <c r="B841" i="10" s="1"/>
  <c r="B842" i="10" s="1"/>
  <c r="B843" i="10" s="1"/>
  <c r="B844" i="10" s="1"/>
  <c r="B845" i="10" s="1"/>
  <c r="B846" i="10" s="1"/>
  <c r="B847" i="10" s="1"/>
  <c r="B848" i="10" s="1"/>
  <c r="B849" i="10" s="1"/>
  <c r="B850" i="10" s="1"/>
  <c r="B851" i="10" s="1"/>
  <c r="B852" i="10" s="1"/>
  <c r="B853" i="10" s="1"/>
  <c r="B854" i="10" s="1"/>
  <c r="B855" i="10" s="1"/>
  <c r="B856" i="10" s="1"/>
  <c r="B857" i="10" s="1"/>
  <c r="B858" i="10" s="1"/>
  <c r="B859" i="10" s="1"/>
  <c r="B860" i="10" s="1"/>
  <c r="B861" i="10" s="1"/>
  <c r="B862" i="10" s="1"/>
  <c r="B863" i="10" s="1"/>
  <c r="B864" i="10" s="1"/>
  <c r="B865" i="10" s="1"/>
  <c r="B866" i="10" s="1"/>
  <c r="B867" i="10" s="1"/>
  <c r="B868" i="10" s="1"/>
  <c r="B869" i="10" s="1"/>
  <c r="B870" i="10" s="1"/>
  <c r="B871" i="10" s="1"/>
  <c r="B872" i="10" s="1"/>
  <c r="B873" i="10" s="1"/>
  <c r="B874" i="10" s="1"/>
  <c r="B875" i="10" s="1"/>
  <c r="B876" i="10" s="1"/>
  <c r="B877" i="10" s="1"/>
  <c r="B878" i="10" s="1"/>
  <c r="B879" i="10" s="1"/>
  <c r="B880" i="10" s="1"/>
  <c r="B881" i="10" s="1"/>
  <c r="B882" i="10" s="1"/>
  <c r="B883" i="10" s="1"/>
  <c r="B884" i="10" s="1"/>
  <c r="B885" i="10" s="1"/>
  <c r="B886" i="10" s="1"/>
  <c r="B887" i="10" s="1"/>
  <c r="B888" i="10" s="1"/>
  <c r="B889" i="10" s="1"/>
  <c r="B890" i="10" s="1"/>
  <c r="B891" i="10" s="1"/>
  <c r="B892" i="10" s="1"/>
  <c r="B893" i="10" s="1"/>
  <c r="B894" i="10" s="1"/>
  <c r="B895" i="10" s="1"/>
  <c r="B896" i="10" s="1"/>
  <c r="B897" i="10" s="1"/>
  <c r="B898" i="10" s="1"/>
  <c r="B899" i="10" s="1"/>
  <c r="B900" i="10" s="1"/>
  <c r="B901" i="10" s="1"/>
  <c r="B902" i="10" s="1"/>
  <c r="B903" i="10" s="1"/>
  <c r="B904" i="10" s="1"/>
  <c r="B905" i="10" s="1"/>
  <c r="B906" i="10" s="1"/>
  <c r="B907" i="10" s="1"/>
  <c r="B908" i="10" s="1"/>
  <c r="B909" i="10" s="1"/>
  <c r="B910" i="10" s="1"/>
  <c r="B911" i="10" s="1"/>
  <c r="B912" i="10" s="1"/>
  <c r="B913" i="10" s="1"/>
  <c r="B914" i="10" s="1"/>
  <c r="B915" i="10" s="1"/>
  <c r="B916" i="10" s="1"/>
  <c r="B917" i="10" s="1"/>
  <c r="B918" i="10" s="1"/>
  <c r="B919" i="10" s="1"/>
  <c r="B920" i="10" s="1"/>
  <c r="B921" i="10" s="1"/>
  <c r="B922" i="10" s="1"/>
  <c r="B923" i="10" s="1"/>
  <c r="B924" i="10" s="1"/>
  <c r="B925" i="10" s="1"/>
  <c r="B926" i="10" s="1"/>
  <c r="B927" i="10" s="1"/>
  <c r="B928" i="10" s="1"/>
  <c r="B929" i="10" s="1"/>
  <c r="B930" i="10" s="1"/>
  <c r="B931" i="10" s="1"/>
  <c r="B932" i="10" s="1"/>
  <c r="B933" i="10" s="1"/>
  <c r="B934" i="10" s="1"/>
  <c r="B935" i="10" s="1"/>
  <c r="B936" i="10" s="1"/>
  <c r="B937" i="10" s="1"/>
  <c r="B938" i="10" s="1"/>
  <c r="B939" i="10" s="1"/>
  <c r="B940" i="10" s="1"/>
  <c r="B941" i="10" s="1"/>
  <c r="B942" i="10" s="1"/>
  <c r="B943" i="10" s="1"/>
  <c r="B944" i="10" s="1"/>
  <c r="B945" i="10" s="1"/>
  <c r="B946" i="10" s="1"/>
  <c r="B947" i="10" s="1"/>
  <c r="B948" i="10" s="1"/>
  <c r="B949" i="10" s="1"/>
  <c r="B950" i="10" s="1"/>
  <c r="B951" i="10" s="1"/>
  <c r="B952" i="10" s="1"/>
  <c r="B953" i="10" s="1"/>
  <c r="B954" i="10" s="1"/>
  <c r="B955" i="10" s="1"/>
  <c r="B956" i="10" s="1"/>
  <c r="B957" i="10" s="1"/>
  <c r="B958" i="10" s="1"/>
  <c r="B959" i="10" s="1"/>
  <c r="B960" i="10" s="1"/>
  <c r="B961" i="10" s="1"/>
  <c r="B962" i="10" s="1"/>
  <c r="B963" i="10" s="1"/>
  <c r="B964" i="10" s="1"/>
  <c r="B965" i="10" s="1"/>
  <c r="B966" i="10" s="1"/>
  <c r="B967" i="10" s="1"/>
  <c r="B968" i="10" s="1"/>
  <c r="B969" i="10" s="1"/>
  <c r="B970" i="10" s="1"/>
  <c r="B971" i="10" s="1"/>
  <c r="B972" i="10" s="1"/>
  <c r="B973" i="10" s="1"/>
  <c r="B974" i="10" s="1"/>
  <c r="B975" i="10" s="1"/>
  <c r="B976" i="10" s="1"/>
  <c r="B977" i="10" s="1"/>
  <c r="B978" i="10" s="1"/>
  <c r="B979" i="10" s="1"/>
  <c r="B980" i="10" s="1"/>
  <c r="B981" i="10" s="1"/>
  <c r="B982" i="10" s="1"/>
  <c r="B983" i="10" s="1"/>
  <c r="B984" i="10" s="1"/>
  <c r="B985" i="10" s="1"/>
  <c r="B986" i="10" s="1"/>
  <c r="B987" i="10" s="1"/>
  <c r="B988" i="10" s="1"/>
  <c r="B989" i="10" s="1"/>
  <c r="B990" i="10" s="1"/>
  <c r="B991" i="10" s="1"/>
  <c r="B992" i="10" s="1"/>
  <c r="B993" i="10" s="1"/>
  <c r="B994" i="10" s="1"/>
  <c r="B995" i="10" s="1"/>
  <c r="B996" i="10" s="1"/>
  <c r="B997" i="10" s="1"/>
  <c r="B998" i="10" s="1"/>
  <c r="B999" i="10" s="1"/>
  <c r="B1000" i="10" s="1"/>
  <c r="B1001" i="10" s="1"/>
  <c r="B1002" i="10" s="1"/>
  <c r="B1003" i="10" s="1"/>
  <c r="B1004" i="10" s="1"/>
  <c r="B1005" i="10" s="1"/>
  <c r="B1006" i="10" s="1"/>
  <c r="B1007" i="10" s="1"/>
  <c r="B1008" i="10" s="1"/>
  <c r="B1009" i="10" s="1"/>
  <c r="B1010" i="10" s="1"/>
  <c r="B1011" i="10" s="1"/>
  <c r="B1012" i="10" s="1"/>
  <c r="B1013" i="10" s="1"/>
  <c r="B1014" i="10" s="1"/>
  <c r="B1015" i="10" s="1"/>
  <c r="B1016" i="10" s="1"/>
  <c r="B1017" i="10" s="1"/>
  <c r="B1018" i="10" s="1"/>
  <c r="B1019" i="10" s="1"/>
  <c r="B1020" i="10" s="1"/>
  <c r="B1021" i="10" s="1"/>
  <c r="B1022" i="10" s="1"/>
  <c r="B1023" i="10" s="1"/>
  <c r="B1024" i="10" s="1"/>
  <c r="B1025" i="10" s="1"/>
  <c r="B1026" i="10" s="1"/>
  <c r="B1027" i="10" s="1"/>
  <c r="B1028" i="10" s="1"/>
  <c r="B1029" i="10" s="1"/>
  <c r="B1030" i="10" s="1"/>
  <c r="B1031" i="10" s="1"/>
  <c r="B1032" i="10" s="1"/>
  <c r="B1033" i="10" s="1"/>
  <c r="B1034" i="10" s="1"/>
  <c r="B1035" i="10" s="1"/>
  <c r="B1036" i="10" s="1"/>
  <c r="B1037" i="10" s="1"/>
  <c r="B1038" i="10" s="1"/>
  <c r="B1039" i="10" s="1"/>
  <c r="B1040" i="10" s="1"/>
  <c r="B1041" i="10" s="1"/>
  <c r="B1042" i="10" s="1"/>
  <c r="B1043" i="10" s="1"/>
  <c r="B1044" i="10" s="1"/>
  <c r="B1045" i="10" s="1"/>
  <c r="B1046" i="10" s="1"/>
  <c r="B1047" i="10" s="1"/>
  <c r="B1048" i="10" s="1"/>
  <c r="B1049" i="10" s="1"/>
  <c r="B1050" i="10" s="1"/>
  <c r="B1051" i="10" s="1"/>
  <c r="B1052" i="10" s="1"/>
  <c r="B1053" i="10" s="1"/>
  <c r="B1054" i="10" s="1"/>
  <c r="B1055" i="10" s="1"/>
  <c r="B1056" i="10" s="1"/>
  <c r="B1057" i="10" s="1"/>
  <c r="B1058" i="10" s="1"/>
  <c r="B1059" i="10" s="1"/>
  <c r="B1060" i="10" s="1"/>
  <c r="B1061" i="10" s="1"/>
  <c r="B1062" i="10" s="1"/>
  <c r="B1063" i="10" s="1"/>
  <c r="B1064" i="10" s="1"/>
  <c r="B1065" i="10" s="1"/>
  <c r="B1066" i="10" s="1"/>
  <c r="B1067" i="10" s="1"/>
  <c r="B1068" i="10" s="1"/>
  <c r="B1069" i="10" s="1"/>
  <c r="B1070" i="10" s="1"/>
  <c r="B1071" i="10" s="1"/>
  <c r="B1072" i="10" s="1"/>
  <c r="B1073" i="10" s="1"/>
  <c r="B1074" i="10" s="1"/>
  <c r="B1075" i="10" s="1"/>
  <c r="B1076" i="10" s="1"/>
  <c r="B1077" i="10" s="1"/>
  <c r="B1078" i="10" s="1"/>
  <c r="B1079" i="10" s="1"/>
  <c r="B1080" i="10" s="1"/>
  <c r="B1081" i="10" s="1"/>
  <c r="B1082" i="10" s="1"/>
  <c r="B1083" i="10" s="1"/>
  <c r="B1084" i="10" s="1"/>
  <c r="B1085" i="10" s="1"/>
  <c r="B1086" i="10" s="1"/>
  <c r="B1087" i="10" s="1"/>
  <c r="B1088" i="10" s="1"/>
  <c r="B1089" i="10" s="1"/>
  <c r="B1090" i="10" s="1"/>
  <c r="B1091" i="10" s="1"/>
  <c r="B1092" i="10" s="1"/>
  <c r="B1093" i="10" s="1"/>
  <c r="B1094" i="10" s="1"/>
  <c r="B1095" i="10" s="1"/>
  <c r="B1096" i="10" s="1"/>
  <c r="B1097" i="10" s="1"/>
  <c r="B1098" i="10" s="1"/>
  <c r="B1099" i="10" s="1"/>
  <c r="B1100" i="10" s="1"/>
  <c r="B1101" i="10" s="1"/>
  <c r="B1102" i="10" s="1"/>
  <c r="B1103" i="10" s="1"/>
  <c r="B1104" i="10" s="1"/>
  <c r="B1105" i="10" s="1"/>
  <c r="B1106" i="10" s="1"/>
  <c r="B1107" i="10" s="1"/>
  <c r="B1108" i="10" s="1"/>
  <c r="B1109" i="10" s="1"/>
  <c r="B1110" i="10" s="1"/>
  <c r="B1111" i="10" s="1"/>
  <c r="B1112" i="10" s="1"/>
  <c r="B1113" i="10" s="1"/>
  <c r="B1114" i="10" s="1"/>
  <c r="B1115" i="10" s="1"/>
  <c r="B1116" i="10" s="1"/>
  <c r="B1117" i="10" s="1"/>
  <c r="B1118" i="10" s="1"/>
  <c r="B1119" i="10" s="1"/>
  <c r="B1120" i="10" s="1"/>
  <c r="B1121" i="10" s="1"/>
  <c r="B1122" i="10" s="1"/>
  <c r="B1123" i="10" s="1"/>
  <c r="B1124" i="10" s="1"/>
  <c r="B1125" i="10" s="1"/>
  <c r="B1126" i="10" s="1"/>
  <c r="B1127" i="10" s="1"/>
  <c r="B1128" i="10" s="1"/>
  <c r="B1129" i="10" s="1"/>
  <c r="B1130" i="10" s="1"/>
  <c r="B1131" i="10" s="1"/>
  <c r="B1132" i="10" s="1"/>
  <c r="B1133" i="10" s="1"/>
  <c r="B1134" i="10" s="1"/>
  <c r="B1135" i="10" s="1"/>
  <c r="B1136" i="10" s="1"/>
  <c r="B1137" i="10" s="1"/>
  <c r="B1138" i="10" s="1"/>
  <c r="B1139" i="10" s="1"/>
  <c r="B1140" i="10" s="1"/>
  <c r="B1141" i="10" s="1"/>
  <c r="B1142" i="10" s="1"/>
  <c r="B1143" i="10" s="1"/>
  <c r="B1144" i="10" s="1"/>
  <c r="B1145" i="10" s="1"/>
  <c r="B1146" i="10" s="1"/>
  <c r="B1147" i="10" s="1"/>
  <c r="B1148" i="10" s="1"/>
  <c r="B1149" i="10" s="1"/>
  <c r="B1150" i="10" s="1"/>
  <c r="B1151" i="10" s="1"/>
  <c r="B1152" i="10" s="1"/>
  <c r="B1153" i="10" s="1"/>
  <c r="B1154" i="10" s="1"/>
  <c r="B1155" i="10" s="1"/>
  <c r="B1156" i="10" s="1"/>
  <c r="B1157" i="10" s="1"/>
  <c r="B1158" i="10" s="1"/>
  <c r="B1159" i="10" s="1"/>
  <c r="B1160" i="10" s="1"/>
  <c r="B1161" i="10" s="1"/>
  <c r="B1162" i="10" s="1"/>
  <c r="B1163" i="10" s="1"/>
  <c r="B1164" i="10" s="1"/>
  <c r="B1165" i="10" s="1"/>
  <c r="B1166" i="10" s="1"/>
  <c r="B1167" i="10" s="1"/>
  <c r="B1168" i="10" s="1"/>
  <c r="B1169" i="10" s="1"/>
  <c r="B1170" i="10" s="1"/>
  <c r="B1171" i="10" s="1"/>
  <c r="B1172" i="10" s="1"/>
  <c r="B1173" i="10" s="1"/>
  <c r="B1174" i="10" s="1"/>
  <c r="B1175" i="10" s="1"/>
  <c r="B1176" i="10" s="1"/>
  <c r="B1177" i="10" s="1"/>
  <c r="B1178" i="10" s="1"/>
  <c r="B1179" i="10" s="1"/>
  <c r="B1180" i="10" s="1"/>
  <c r="B1181" i="10" s="1"/>
  <c r="B1182" i="10" s="1"/>
  <c r="B1183" i="10" s="1"/>
  <c r="B1184" i="10" s="1"/>
  <c r="B1185" i="10" s="1"/>
  <c r="B1186" i="10" s="1"/>
  <c r="B1187" i="10" s="1"/>
  <c r="B1188" i="10" s="1"/>
  <c r="B1189" i="10" s="1"/>
  <c r="B1190" i="10" s="1"/>
  <c r="B1191" i="10" s="1"/>
  <c r="B1192" i="10" s="1"/>
  <c r="B1193" i="10" s="1"/>
  <c r="B1194" i="10" s="1"/>
  <c r="B1195" i="10" s="1"/>
  <c r="B1196" i="10" s="1"/>
  <c r="B1197" i="10" s="1"/>
  <c r="B1198" i="10" s="1"/>
  <c r="B1199" i="10" s="1"/>
  <c r="B1200" i="10" s="1"/>
  <c r="B1201" i="10" s="1"/>
  <c r="B1202" i="10" s="1"/>
  <c r="B1203" i="10" s="1"/>
  <c r="B1204" i="10" s="1"/>
  <c r="B1205" i="10" s="1"/>
  <c r="B1206" i="10" s="1"/>
  <c r="B1207" i="10" s="1"/>
  <c r="B1208" i="10" s="1"/>
  <c r="B1209" i="10" s="1"/>
  <c r="B1210" i="10" s="1"/>
  <c r="B1211" i="10" s="1"/>
  <c r="B1212" i="10" s="1"/>
  <c r="B1213" i="10" s="1"/>
  <c r="B1214" i="10" s="1"/>
  <c r="B1215" i="10" s="1"/>
  <c r="B1216" i="10" s="1"/>
  <c r="B1217" i="10" s="1"/>
  <c r="B1218" i="10" s="1"/>
  <c r="B1219" i="10" s="1"/>
  <c r="B1220" i="10" s="1"/>
  <c r="B1221" i="10" s="1"/>
  <c r="B1222" i="10" s="1"/>
  <c r="B1223" i="10" s="1"/>
  <c r="B1224" i="10" s="1"/>
  <c r="B1225" i="10" s="1"/>
  <c r="B1226" i="10" s="1"/>
  <c r="F10" i="9"/>
  <c r="E10" i="9"/>
  <c r="D10" i="9"/>
  <c r="B15" i="9"/>
  <c r="B16" i="9" s="1"/>
  <c r="B17" i="9" s="1"/>
  <c r="B18" i="9" s="1"/>
  <c r="B19" i="9" s="1"/>
  <c r="B20" i="9" s="1"/>
  <c r="B21" i="9" s="1"/>
  <c r="B22" i="9" s="1"/>
  <c r="B23" i="9" s="1"/>
  <c r="B24" i="9" s="1"/>
  <c r="B25" i="9" s="1"/>
  <c r="B26" i="9" s="1"/>
  <c r="B27" i="9" s="1"/>
  <c r="B28" i="9" s="1"/>
  <c r="B29" i="9" s="1"/>
  <c r="B30" i="9" s="1"/>
  <c r="B31" i="9" s="1"/>
  <c r="B32" i="9" s="1"/>
  <c r="B33" i="9" s="1"/>
  <c r="B34" i="9" s="1"/>
  <c r="B35" i="9" s="1"/>
  <c r="B36" i="9" s="1"/>
  <c r="B37" i="9" s="1"/>
  <c r="B38" i="9" s="1"/>
  <c r="B39" i="9" s="1"/>
  <c r="B40" i="9" s="1"/>
  <c r="B41" i="9" s="1"/>
  <c r="B42" i="9" s="1"/>
  <c r="B43" i="9" s="1"/>
  <c r="B44" i="9" s="1"/>
  <c r="B45" i="9" s="1"/>
  <c r="B46" i="9" s="1"/>
  <c r="B47" i="9" s="1"/>
  <c r="B48" i="9" s="1"/>
  <c r="B49" i="9" s="1"/>
  <c r="B50" i="9" s="1"/>
  <c r="B51" i="9" s="1"/>
  <c r="B52" i="9" s="1"/>
  <c r="B53" i="9" s="1"/>
  <c r="B54" i="9" s="1"/>
  <c r="B55" i="9" s="1"/>
  <c r="B56" i="9" s="1"/>
  <c r="B57" i="9" s="1"/>
  <c r="B58" i="9" s="1"/>
  <c r="B59" i="9" s="1"/>
  <c r="B60" i="9" s="1"/>
  <c r="B61" i="9" s="1"/>
  <c r="B62" i="9" s="1"/>
  <c r="B63" i="9" s="1"/>
  <c r="B64" i="9" s="1"/>
  <c r="B65" i="9" s="1"/>
  <c r="B66" i="9" s="1"/>
  <c r="B67" i="9" s="1"/>
  <c r="B68" i="9" s="1"/>
  <c r="B69" i="9" s="1"/>
  <c r="B70" i="9" s="1"/>
  <c r="B71" i="9" s="1"/>
  <c r="B72" i="9" s="1"/>
  <c r="B73" i="9" s="1"/>
  <c r="B74" i="9" s="1"/>
  <c r="B75" i="9" s="1"/>
  <c r="B76" i="9" s="1"/>
  <c r="B77" i="9" s="1"/>
  <c r="B78" i="9" s="1"/>
  <c r="B79" i="9" s="1"/>
  <c r="B80" i="9" s="1"/>
  <c r="B81" i="9" s="1"/>
  <c r="B82" i="9" s="1"/>
  <c r="B83" i="9" s="1"/>
  <c r="B84" i="9" s="1"/>
  <c r="B85" i="9" s="1"/>
  <c r="B86" i="9" s="1"/>
  <c r="B87" i="9" s="1"/>
  <c r="B88" i="9" s="1"/>
  <c r="B89" i="9" s="1"/>
  <c r="B90" i="9" s="1"/>
  <c r="B91" i="9" s="1"/>
  <c r="B92" i="9" s="1"/>
  <c r="B93" i="9" s="1"/>
  <c r="B94" i="9" s="1"/>
  <c r="B95" i="9" s="1"/>
  <c r="B96" i="9" s="1"/>
  <c r="B97" i="9" s="1"/>
  <c r="B98" i="9" s="1"/>
  <c r="B99" i="9" s="1"/>
  <c r="B100" i="9" s="1"/>
  <c r="B101" i="9" s="1"/>
  <c r="B102" i="9" s="1"/>
  <c r="B103" i="9" s="1"/>
  <c r="B104" i="9" s="1"/>
  <c r="B105" i="9" s="1"/>
  <c r="B106" i="9" s="1"/>
  <c r="B107" i="9" s="1"/>
  <c r="B108" i="9" s="1"/>
  <c r="B109" i="9" s="1"/>
  <c r="B110" i="9" s="1"/>
  <c r="B111" i="9" s="1"/>
  <c r="B112" i="9" s="1"/>
  <c r="B113" i="9" s="1"/>
  <c r="B114" i="9" s="1"/>
  <c r="B115" i="9" s="1"/>
  <c r="B116" i="9" s="1"/>
  <c r="B117" i="9" s="1"/>
  <c r="B118" i="9" s="1"/>
  <c r="B119" i="9" s="1"/>
  <c r="B120" i="9" s="1"/>
  <c r="B121" i="9" s="1"/>
  <c r="B122" i="9" s="1"/>
  <c r="B123" i="9" s="1"/>
  <c r="B124" i="9" s="1"/>
  <c r="B125" i="9" s="1"/>
  <c r="B126" i="9" s="1"/>
  <c r="B127" i="9" s="1"/>
  <c r="B128" i="9" s="1"/>
  <c r="B129" i="9" s="1"/>
  <c r="B130" i="9" s="1"/>
  <c r="B131" i="9" s="1"/>
  <c r="B132" i="9" s="1"/>
  <c r="B133" i="9" s="1"/>
  <c r="B134" i="9" s="1"/>
  <c r="B135" i="9" s="1"/>
  <c r="B136" i="9" s="1"/>
  <c r="B137" i="9" s="1"/>
  <c r="B138" i="9" s="1"/>
  <c r="B139" i="9" s="1"/>
  <c r="B140" i="9" s="1"/>
  <c r="B141" i="9" s="1"/>
  <c r="B142" i="9" s="1"/>
  <c r="B143" i="9" s="1"/>
  <c r="B144" i="9" s="1"/>
  <c r="B145" i="9" s="1"/>
  <c r="B146" i="9" s="1"/>
  <c r="B147" i="9" s="1"/>
  <c r="B148" i="9" s="1"/>
  <c r="B149" i="9" s="1"/>
  <c r="B150" i="9" s="1"/>
  <c r="B151" i="9" s="1"/>
  <c r="B152" i="9" s="1"/>
  <c r="B153" i="9" s="1"/>
  <c r="B154" i="9" s="1"/>
  <c r="B155" i="9" s="1"/>
  <c r="B156" i="9" s="1"/>
  <c r="B157" i="9" s="1"/>
  <c r="B158" i="9" s="1"/>
  <c r="B159" i="9" s="1"/>
  <c r="B160" i="9" s="1"/>
  <c r="B161" i="9" s="1"/>
  <c r="B162" i="9" s="1"/>
  <c r="B163" i="9" s="1"/>
  <c r="B164" i="9" s="1"/>
  <c r="B165" i="9" s="1"/>
  <c r="B166" i="9" s="1"/>
  <c r="B167" i="9" s="1"/>
  <c r="B168" i="9" s="1"/>
  <c r="B169" i="9" s="1"/>
  <c r="B170" i="9" s="1"/>
  <c r="B171" i="9" s="1"/>
  <c r="B172" i="9" s="1"/>
  <c r="B173" i="9" s="1"/>
  <c r="B174" i="9" s="1"/>
  <c r="B175" i="9" s="1"/>
  <c r="B176" i="9" s="1"/>
  <c r="B177" i="9" s="1"/>
  <c r="B178" i="9" s="1"/>
  <c r="B179" i="9" s="1"/>
  <c r="B180" i="9" s="1"/>
  <c r="B181" i="9" s="1"/>
  <c r="B182" i="9" s="1"/>
  <c r="B183" i="9" s="1"/>
  <c r="B184" i="9" s="1"/>
  <c r="B185" i="9" s="1"/>
  <c r="B186" i="9" s="1"/>
  <c r="B187" i="9" s="1"/>
  <c r="B188" i="9" s="1"/>
  <c r="B189" i="9" s="1"/>
  <c r="B190" i="9" s="1"/>
  <c r="B191" i="9" s="1"/>
  <c r="B192" i="9" s="1"/>
  <c r="B193" i="9" s="1"/>
  <c r="B194" i="9" s="1"/>
  <c r="B195" i="9" s="1"/>
  <c r="B196" i="9" s="1"/>
  <c r="B197" i="9" s="1"/>
  <c r="B198" i="9" s="1"/>
  <c r="B199" i="9" s="1"/>
  <c r="B200" i="9" s="1"/>
  <c r="B201" i="9" s="1"/>
  <c r="B202" i="9" s="1"/>
  <c r="B203" i="9" s="1"/>
  <c r="B204" i="9" s="1"/>
  <c r="B205" i="9" s="1"/>
  <c r="B206" i="9" s="1"/>
  <c r="B207" i="9" s="1"/>
  <c r="B208" i="9" s="1"/>
  <c r="B209" i="9" s="1"/>
  <c r="B210" i="9" s="1"/>
  <c r="B211" i="9" s="1"/>
  <c r="B212" i="9" s="1"/>
  <c r="B213" i="9" s="1"/>
  <c r="B214" i="9" s="1"/>
  <c r="B215" i="9" s="1"/>
  <c r="B216" i="9" s="1"/>
  <c r="B217" i="9" s="1"/>
  <c r="B218" i="9" s="1"/>
  <c r="B219" i="9" s="1"/>
  <c r="B220" i="9" s="1"/>
  <c r="B221" i="9" s="1"/>
  <c r="B222" i="9" s="1"/>
  <c r="B223" i="9" s="1"/>
  <c r="B224" i="9" s="1"/>
  <c r="B225" i="9" s="1"/>
  <c r="B226" i="9" s="1"/>
  <c r="B227" i="9" s="1"/>
  <c r="B228" i="9" s="1"/>
  <c r="B229" i="9" s="1"/>
  <c r="B230" i="9" s="1"/>
  <c r="B231" i="9" s="1"/>
  <c r="B232" i="9" s="1"/>
  <c r="B233" i="9" s="1"/>
  <c r="B234" i="9" s="1"/>
  <c r="B235" i="9" s="1"/>
  <c r="B236" i="9" s="1"/>
  <c r="B237" i="9" s="1"/>
  <c r="B238" i="9" s="1"/>
  <c r="B239" i="9" s="1"/>
  <c r="B240" i="9" s="1"/>
  <c r="B241" i="9" s="1"/>
  <c r="B242" i="9" s="1"/>
  <c r="B243" i="9" s="1"/>
  <c r="B244" i="9" s="1"/>
  <c r="B245" i="9" s="1"/>
  <c r="B246" i="9" s="1"/>
  <c r="B247" i="9" s="1"/>
  <c r="B248" i="9" s="1"/>
  <c r="B249" i="9" s="1"/>
  <c r="B250" i="9" s="1"/>
  <c r="B251" i="9" s="1"/>
  <c r="B252" i="9" s="1"/>
  <c r="B253" i="9" s="1"/>
  <c r="B254" i="9" s="1"/>
  <c r="B255" i="9" s="1"/>
  <c r="B256" i="9" s="1"/>
  <c r="B257" i="9" s="1"/>
  <c r="B258" i="9" s="1"/>
  <c r="B259" i="9" s="1"/>
  <c r="B260" i="9" s="1"/>
  <c r="B261" i="9" s="1"/>
  <c r="B262" i="9" s="1"/>
  <c r="B263" i="9" s="1"/>
  <c r="B264" i="9" s="1"/>
  <c r="B265" i="9" s="1"/>
  <c r="B266" i="9" s="1"/>
  <c r="B267" i="9" s="1"/>
  <c r="B268" i="9" s="1"/>
  <c r="B269" i="9" s="1"/>
  <c r="B270" i="9" s="1"/>
  <c r="B271" i="9" s="1"/>
  <c r="B272" i="9" s="1"/>
  <c r="B273" i="9" s="1"/>
  <c r="B274" i="9" s="1"/>
  <c r="B275" i="9" s="1"/>
  <c r="B276" i="9" s="1"/>
  <c r="B277" i="9" s="1"/>
  <c r="B278" i="9" s="1"/>
  <c r="B279" i="9" s="1"/>
  <c r="B280" i="9" s="1"/>
  <c r="B281" i="9" s="1"/>
  <c r="B282" i="9" s="1"/>
  <c r="B283" i="9" s="1"/>
  <c r="B284" i="9" s="1"/>
  <c r="B285" i="9" s="1"/>
  <c r="B286" i="9" s="1"/>
  <c r="B287" i="9" s="1"/>
  <c r="B288" i="9" s="1"/>
  <c r="B289" i="9" s="1"/>
  <c r="B290" i="9" s="1"/>
  <c r="B291" i="9" s="1"/>
  <c r="B292" i="9" s="1"/>
  <c r="B293" i="9" s="1"/>
  <c r="B294" i="9" s="1"/>
  <c r="B295" i="9" s="1"/>
  <c r="B296" i="9" s="1"/>
  <c r="B297" i="9" s="1"/>
  <c r="B298" i="9" s="1"/>
  <c r="B299" i="9" s="1"/>
  <c r="B300" i="9" s="1"/>
  <c r="B301" i="9" s="1"/>
  <c r="B302" i="9" s="1"/>
  <c r="B303" i="9" s="1"/>
  <c r="B304" i="9" s="1"/>
  <c r="B305" i="9" s="1"/>
  <c r="B306" i="9" s="1"/>
  <c r="B307" i="9" s="1"/>
  <c r="B308" i="9" s="1"/>
  <c r="B309" i="9" s="1"/>
  <c r="B310" i="9" s="1"/>
  <c r="B311" i="9" s="1"/>
  <c r="B312" i="9" s="1"/>
  <c r="B313" i="9" s="1"/>
  <c r="B314" i="9" s="1"/>
  <c r="B315" i="9" s="1"/>
  <c r="B316" i="9" s="1"/>
  <c r="B317" i="9" s="1"/>
  <c r="B318" i="9" s="1"/>
  <c r="B319" i="9" s="1"/>
  <c r="B320" i="9" s="1"/>
  <c r="B321" i="9" s="1"/>
  <c r="B322" i="9" s="1"/>
  <c r="B323" i="9" s="1"/>
  <c r="B324" i="9" s="1"/>
  <c r="B325" i="9" s="1"/>
  <c r="B326" i="9" s="1"/>
  <c r="B327" i="9" s="1"/>
  <c r="B328" i="9" s="1"/>
  <c r="B329" i="9" s="1"/>
  <c r="B330" i="9" s="1"/>
  <c r="B331" i="9" s="1"/>
  <c r="B332" i="9" s="1"/>
  <c r="B333" i="9" s="1"/>
  <c r="B334" i="9" s="1"/>
  <c r="B335" i="9" s="1"/>
  <c r="B336" i="9" s="1"/>
  <c r="B337" i="9" s="1"/>
  <c r="B338" i="9" s="1"/>
  <c r="B339" i="9" s="1"/>
  <c r="B340" i="9" s="1"/>
  <c r="B341" i="9" s="1"/>
  <c r="B342" i="9" s="1"/>
  <c r="B343" i="9" s="1"/>
  <c r="B344" i="9" s="1"/>
  <c r="B345" i="9" s="1"/>
  <c r="B346" i="9" s="1"/>
  <c r="B347" i="9" s="1"/>
  <c r="B348" i="9" s="1"/>
  <c r="B349" i="9" s="1"/>
  <c r="B350" i="9" s="1"/>
  <c r="B351" i="9" s="1"/>
  <c r="B352" i="9" s="1"/>
  <c r="B353" i="9" s="1"/>
  <c r="B354" i="9" s="1"/>
  <c r="B355" i="9" s="1"/>
  <c r="B356" i="9" s="1"/>
  <c r="B357" i="9" s="1"/>
  <c r="B358" i="9" s="1"/>
  <c r="B359" i="9" s="1"/>
  <c r="B360" i="9" s="1"/>
  <c r="B361" i="9" s="1"/>
  <c r="B362" i="9" s="1"/>
  <c r="B363" i="9" s="1"/>
  <c r="B364" i="9" s="1"/>
  <c r="B365" i="9" s="1"/>
  <c r="B366" i="9" s="1"/>
  <c r="B367" i="9" s="1"/>
  <c r="B368" i="9" s="1"/>
  <c r="B369" i="9" s="1"/>
  <c r="B370" i="9" s="1"/>
  <c r="B371" i="9" s="1"/>
  <c r="B372" i="9" s="1"/>
  <c r="B373" i="9" s="1"/>
  <c r="B374" i="9" s="1"/>
  <c r="B375" i="9" s="1"/>
  <c r="B376" i="9" s="1"/>
  <c r="B377" i="9" s="1"/>
  <c r="B378" i="9" s="1"/>
  <c r="B379" i="9" s="1"/>
  <c r="B380" i="9" s="1"/>
  <c r="B381" i="9" s="1"/>
  <c r="B382" i="9" s="1"/>
  <c r="B383" i="9" s="1"/>
  <c r="B384" i="9" s="1"/>
  <c r="B385" i="9" s="1"/>
  <c r="B386" i="9" s="1"/>
  <c r="B387" i="9" s="1"/>
  <c r="B388" i="9" s="1"/>
  <c r="B389" i="9" s="1"/>
  <c r="B390" i="9" s="1"/>
  <c r="B391" i="9" s="1"/>
  <c r="B392" i="9" s="1"/>
  <c r="B393" i="9" s="1"/>
  <c r="B394" i="9" s="1"/>
  <c r="B395" i="9" s="1"/>
  <c r="B396" i="9" s="1"/>
  <c r="B397" i="9" s="1"/>
  <c r="B398" i="9" s="1"/>
  <c r="B399" i="9" s="1"/>
  <c r="B400" i="9" s="1"/>
  <c r="B401" i="9" s="1"/>
  <c r="B402" i="9" s="1"/>
  <c r="B403" i="9" s="1"/>
  <c r="B404" i="9" s="1"/>
  <c r="B405" i="9" s="1"/>
  <c r="B406" i="9" s="1"/>
  <c r="B407" i="9" s="1"/>
  <c r="B408" i="9" s="1"/>
  <c r="B409" i="9" s="1"/>
  <c r="B410" i="9" s="1"/>
  <c r="B411" i="9" s="1"/>
  <c r="B412" i="9" s="1"/>
  <c r="B413" i="9" s="1"/>
  <c r="B414" i="9" s="1"/>
  <c r="B415" i="9" s="1"/>
  <c r="B416" i="9" s="1"/>
  <c r="B417" i="9" s="1"/>
  <c r="B418" i="9" s="1"/>
  <c r="B419" i="9" s="1"/>
  <c r="B420" i="9" s="1"/>
  <c r="B421" i="9" s="1"/>
  <c r="B422" i="9" s="1"/>
  <c r="B423" i="9" s="1"/>
  <c r="B424" i="9" s="1"/>
  <c r="B425" i="9" s="1"/>
  <c r="B426" i="9" s="1"/>
  <c r="B427" i="9" s="1"/>
  <c r="B428" i="9" s="1"/>
  <c r="B429" i="9" s="1"/>
  <c r="B430" i="9" s="1"/>
  <c r="B431" i="9" s="1"/>
  <c r="B432" i="9" s="1"/>
  <c r="B433" i="9" s="1"/>
  <c r="B434" i="9" s="1"/>
  <c r="B435" i="9" s="1"/>
  <c r="B436" i="9" s="1"/>
  <c r="B437" i="9" s="1"/>
  <c r="B438" i="9" s="1"/>
  <c r="B439" i="9" s="1"/>
  <c r="B440" i="9" s="1"/>
  <c r="B441" i="9" s="1"/>
  <c r="B442" i="9" s="1"/>
  <c r="B443" i="9" s="1"/>
  <c r="B444" i="9" s="1"/>
  <c r="B445" i="9" s="1"/>
  <c r="B446" i="9" s="1"/>
  <c r="B447" i="9" s="1"/>
  <c r="B448" i="9" s="1"/>
  <c r="B449" i="9" s="1"/>
  <c r="B450" i="9" s="1"/>
  <c r="B451" i="9" s="1"/>
  <c r="B452" i="9" s="1"/>
  <c r="B453" i="9" s="1"/>
  <c r="B454" i="9" s="1"/>
  <c r="B455" i="9" s="1"/>
  <c r="B456" i="9" s="1"/>
  <c r="B457" i="9" s="1"/>
  <c r="B458" i="9" s="1"/>
  <c r="B459" i="9" s="1"/>
  <c r="B460" i="9" s="1"/>
  <c r="B461" i="9" s="1"/>
  <c r="B462" i="9" s="1"/>
  <c r="B463" i="9" s="1"/>
  <c r="B464" i="9" s="1"/>
  <c r="B465" i="9" s="1"/>
  <c r="B466" i="9" s="1"/>
  <c r="B467" i="9" s="1"/>
  <c r="B468" i="9" s="1"/>
  <c r="B469" i="9" s="1"/>
  <c r="B470" i="9" s="1"/>
  <c r="B471" i="9" s="1"/>
  <c r="B472" i="9" s="1"/>
  <c r="B473" i="9" s="1"/>
  <c r="B474" i="9" s="1"/>
  <c r="B475" i="9" s="1"/>
  <c r="B476" i="9" s="1"/>
  <c r="B477" i="9" s="1"/>
  <c r="B478" i="9" s="1"/>
  <c r="B479" i="9" s="1"/>
  <c r="B480" i="9" s="1"/>
  <c r="B481" i="9" s="1"/>
  <c r="B482" i="9" s="1"/>
  <c r="B483" i="9" s="1"/>
  <c r="B484" i="9" s="1"/>
  <c r="B485" i="9" s="1"/>
  <c r="B486" i="9" s="1"/>
  <c r="B487" i="9" s="1"/>
  <c r="B488" i="9" s="1"/>
  <c r="B489" i="9" s="1"/>
  <c r="B490" i="9" s="1"/>
  <c r="B491" i="9" s="1"/>
  <c r="B492" i="9" s="1"/>
  <c r="B493" i="9" s="1"/>
  <c r="B494" i="9" s="1"/>
  <c r="B495" i="9" s="1"/>
  <c r="B496" i="9" s="1"/>
  <c r="B497" i="9" s="1"/>
  <c r="B498" i="9" s="1"/>
  <c r="B499" i="9" s="1"/>
  <c r="B500" i="9" s="1"/>
  <c r="B501" i="9" s="1"/>
  <c r="B502" i="9" s="1"/>
  <c r="B503" i="9" s="1"/>
  <c r="B504" i="9" s="1"/>
  <c r="B505" i="9" s="1"/>
  <c r="B506" i="9" s="1"/>
  <c r="B507" i="9" s="1"/>
  <c r="B508" i="9" s="1"/>
  <c r="B509" i="9" s="1"/>
  <c r="B510" i="9" s="1"/>
  <c r="B511" i="9" s="1"/>
  <c r="B512" i="9" s="1"/>
  <c r="B513" i="9" s="1"/>
  <c r="B514" i="9" s="1"/>
  <c r="B515" i="9" s="1"/>
  <c r="B516" i="9" s="1"/>
  <c r="B517" i="9" s="1"/>
  <c r="B518" i="9" s="1"/>
  <c r="B519" i="9" s="1"/>
  <c r="B520" i="9" s="1"/>
  <c r="B521" i="9" s="1"/>
  <c r="B522" i="9" s="1"/>
  <c r="B523" i="9" s="1"/>
  <c r="B524" i="9" s="1"/>
  <c r="B525" i="9" s="1"/>
  <c r="B526" i="9" s="1"/>
  <c r="B527" i="9" s="1"/>
  <c r="B528" i="9" s="1"/>
  <c r="B529" i="9" s="1"/>
  <c r="B530" i="9" s="1"/>
  <c r="B531" i="9" s="1"/>
  <c r="B532" i="9" s="1"/>
  <c r="B533" i="9" s="1"/>
  <c r="B534" i="9" s="1"/>
  <c r="B535" i="9" s="1"/>
  <c r="B536" i="9" s="1"/>
  <c r="B537" i="9" s="1"/>
  <c r="B538" i="9" s="1"/>
  <c r="B539" i="9" s="1"/>
  <c r="B540" i="9" s="1"/>
  <c r="B541" i="9" s="1"/>
  <c r="B542" i="9" s="1"/>
  <c r="B543" i="9" s="1"/>
  <c r="B544" i="9" s="1"/>
  <c r="B545" i="9" s="1"/>
  <c r="B546" i="9" s="1"/>
  <c r="B547" i="9" s="1"/>
  <c r="B548" i="9" s="1"/>
  <c r="B549" i="9" s="1"/>
  <c r="B550" i="9" s="1"/>
  <c r="B551" i="9" s="1"/>
  <c r="B552" i="9" s="1"/>
  <c r="B553" i="9" s="1"/>
  <c r="B554" i="9" s="1"/>
  <c r="B555" i="9" s="1"/>
  <c r="B556" i="9" s="1"/>
  <c r="B557" i="9" s="1"/>
  <c r="B558" i="9" s="1"/>
  <c r="B559" i="9" s="1"/>
  <c r="B560" i="9" s="1"/>
  <c r="B561" i="9" s="1"/>
  <c r="B562" i="9" s="1"/>
  <c r="B563" i="9" s="1"/>
  <c r="B564" i="9" s="1"/>
  <c r="B565" i="9" s="1"/>
  <c r="B566" i="9" s="1"/>
  <c r="B567" i="9" s="1"/>
  <c r="B568" i="9" s="1"/>
  <c r="B569" i="9" s="1"/>
  <c r="B570" i="9" s="1"/>
  <c r="B571" i="9" s="1"/>
  <c r="B572" i="9" s="1"/>
  <c r="B573" i="9" s="1"/>
  <c r="B574" i="9" s="1"/>
  <c r="B575" i="9" s="1"/>
  <c r="B576" i="9" s="1"/>
  <c r="B577" i="9" s="1"/>
  <c r="B578" i="9" s="1"/>
  <c r="B579" i="9" s="1"/>
  <c r="B580" i="9" s="1"/>
  <c r="B581" i="9" s="1"/>
  <c r="B582" i="9" s="1"/>
  <c r="B583" i="9" s="1"/>
  <c r="B584" i="9" s="1"/>
  <c r="B585" i="9" s="1"/>
  <c r="B586" i="9" s="1"/>
  <c r="B587" i="9" s="1"/>
  <c r="B588" i="9" s="1"/>
  <c r="B589" i="9" s="1"/>
  <c r="B590" i="9" s="1"/>
  <c r="B591" i="9" s="1"/>
  <c r="B592" i="9" s="1"/>
  <c r="B593" i="9" s="1"/>
  <c r="B594" i="9" s="1"/>
  <c r="B595" i="9" s="1"/>
  <c r="B596" i="9" s="1"/>
  <c r="B597" i="9" s="1"/>
  <c r="B598" i="9" s="1"/>
  <c r="B599" i="9" s="1"/>
  <c r="B600" i="9" s="1"/>
  <c r="B601" i="9" s="1"/>
  <c r="B602" i="9" s="1"/>
  <c r="B603" i="9" s="1"/>
  <c r="B604" i="9" s="1"/>
  <c r="B605" i="9" s="1"/>
  <c r="B606" i="9" s="1"/>
  <c r="B607" i="9" s="1"/>
  <c r="B608" i="9" s="1"/>
  <c r="B609" i="9" s="1"/>
  <c r="B610" i="9" s="1"/>
  <c r="B611" i="9" s="1"/>
  <c r="B612" i="9" s="1"/>
  <c r="B613" i="9" s="1"/>
  <c r="B614" i="9" s="1"/>
  <c r="B615" i="9" s="1"/>
  <c r="B616" i="9" s="1"/>
  <c r="B617" i="9" s="1"/>
  <c r="B618" i="9" s="1"/>
  <c r="B619" i="9" s="1"/>
  <c r="B620" i="9" s="1"/>
  <c r="B621" i="9" s="1"/>
  <c r="B622" i="9" s="1"/>
  <c r="B623" i="9" s="1"/>
  <c r="B624" i="9" s="1"/>
  <c r="B625" i="9" s="1"/>
  <c r="B626" i="9" s="1"/>
  <c r="B627" i="9" s="1"/>
  <c r="B628" i="9" s="1"/>
  <c r="B629" i="9" s="1"/>
  <c r="B630" i="9" s="1"/>
  <c r="B631" i="9" s="1"/>
  <c r="B632" i="9" s="1"/>
  <c r="B633" i="9" s="1"/>
  <c r="B634" i="9" s="1"/>
  <c r="B635" i="9" s="1"/>
  <c r="B636" i="9" s="1"/>
  <c r="B637" i="9" s="1"/>
  <c r="B638" i="9" s="1"/>
  <c r="B639" i="9" s="1"/>
  <c r="B640" i="9" s="1"/>
  <c r="B641" i="9" s="1"/>
  <c r="B642" i="9" s="1"/>
  <c r="B643" i="9" s="1"/>
  <c r="B644" i="9" s="1"/>
  <c r="B645" i="9" s="1"/>
  <c r="B646" i="9" s="1"/>
  <c r="B647" i="9" s="1"/>
  <c r="B648" i="9" s="1"/>
  <c r="B649" i="9" s="1"/>
  <c r="B650" i="9" s="1"/>
  <c r="B651" i="9" s="1"/>
  <c r="B652" i="9" s="1"/>
  <c r="B653" i="9" s="1"/>
  <c r="B654" i="9" s="1"/>
  <c r="B655" i="9" s="1"/>
  <c r="B656" i="9" s="1"/>
  <c r="B657" i="9" s="1"/>
  <c r="B658" i="9" s="1"/>
  <c r="B659" i="9" s="1"/>
  <c r="B660" i="9" s="1"/>
  <c r="B661" i="9" s="1"/>
  <c r="B662" i="9" s="1"/>
  <c r="B663" i="9" s="1"/>
  <c r="B664" i="9" s="1"/>
  <c r="B665" i="9" s="1"/>
  <c r="B666" i="9" s="1"/>
  <c r="B667" i="9" s="1"/>
  <c r="B668" i="9" s="1"/>
  <c r="B669" i="9" s="1"/>
  <c r="B670" i="9" s="1"/>
  <c r="B671" i="9" s="1"/>
  <c r="B672" i="9" s="1"/>
  <c r="B673" i="9" s="1"/>
  <c r="B674" i="9" s="1"/>
  <c r="B675" i="9" s="1"/>
  <c r="B676" i="9" s="1"/>
  <c r="B677" i="9" s="1"/>
  <c r="B678" i="9" s="1"/>
  <c r="B679" i="9" s="1"/>
  <c r="B680" i="9" s="1"/>
  <c r="B681" i="9" s="1"/>
  <c r="B682" i="9" s="1"/>
  <c r="B683" i="9" s="1"/>
  <c r="B684" i="9" s="1"/>
  <c r="B685" i="9" s="1"/>
  <c r="B686" i="9" s="1"/>
  <c r="B687" i="9" s="1"/>
  <c r="B688" i="9" s="1"/>
  <c r="B689" i="9" s="1"/>
  <c r="B690" i="9" s="1"/>
  <c r="B691" i="9" s="1"/>
  <c r="B692" i="9" s="1"/>
  <c r="B693" i="9" s="1"/>
  <c r="B694" i="9" s="1"/>
  <c r="B695" i="9" s="1"/>
  <c r="B696" i="9" s="1"/>
  <c r="B697" i="9" s="1"/>
  <c r="B698" i="9" s="1"/>
  <c r="B699" i="9" s="1"/>
  <c r="B700" i="9" s="1"/>
  <c r="B701" i="9" s="1"/>
  <c r="B702" i="9" s="1"/>
  <c r="B703" i="9" s="1"/>
  <c r="B704" i="9" s="1"/>
  <c r="B705" i="9" s="1"/>
  <c r="B706" i="9" s="1"/>
  <c r="B707" i="9" s="1"/>
  <c r="B708" i="9" s="1"/>
  <c r="B709" i="9" s="1"/>
  <c r="B710" i="9" s="1"/>
  <c r="B711" i="9" s="1"/>
  <c r="B712" i="9" s="1"/>
  <c r="B713" i="9" s="1"/>
  <c r="B714" i="9" s="1"/>
  <c r="B715" i="9" s="1"/>
  <c r="B716" i="9" s="1"/>
  <c r="B717" i="9" s="1"/>
  <c r="B718" i="9" s="1"/>
  <c r="B719" i="9" s="1"/>
  <c r="B720" i="9" s="1"/>
  <c r="B721" i="9" s="1"/>
  <c r="B722" i="9" s="1"/>
  <c r="B723" i="9" s="1"/>
  <c r="B724" i="9" s="1"/>
  <c r="B725" i="9" s="1"/>
  <c r="B726" i="9" s="1"/>
  <c r="B727" i="9" s="1"/>
  <c r="B728" i="9" s="1"/>
  <c r="B729" i="9" s="1"/>
  <c r="B730" i="9" s="1"/>
  <c r="B731" i="9" s="1"/>
  <c r="B732" i="9" s="1"/>
  <c r="B733" i="9" s="1"/>
  <c r="B734" i="9" s="1"/>
  <c r="B735" i="9" s="1"/>
  <c r="B736" i="9" s="1"/>
  <c r="B737" i="9" s="1"/>
  <c r="B738" i="9" s="1"/>
  <c r="B739" i="9" s="1"/>
  <c r="B740" i="9" s="1"/>
  <c r="B741" i="9" s="1"/>
  <c r="B742" i="9" s="1"/>
  <c r="B743" i="9" s="1"/>
  <c r="B744" i="9" s="1"/>
  <c r="B745" i="9" s="1"/>
  <c r="B746" i="9" s="1"/>
  <c r="B747" i="9" s="1"/>
  <c r="B748" i="9" s="1"/>
  <c r="B749" i="9" s="1"/>
  <c r="B750" i="9" s="1"/>
  <c r="B751" i="9" s="1"/>
  <c r="B752" i="9" s="1"/>
  <c r="B753" i="9" s="1"/>
  <c r="B754" i="9" s="1"/>
  <c r="B755" i="9" s="1"/>
  <c r="B756" i="9" s="1"/>
  <c r="B757" i="9" s="1"/>
  <c r="B758" i="9" s="1"/>
  <c r="B759" i="9" s="1"/>
  <c r="B760" i="9" s="1"/>
  <c r="B761" i="9" s="1"/>
  <c r="B762" i="9" s="1"/>
  <c r="B763" i="9" s="1"/>
  <c r="B764" i="9" s="1"/>
  <c r="B765" i="9" s="1"/>
  <c r="B766" i="9" s="1"/>
  <c r="B767" i="9" s="1"/>
  <c r="B768" i="9" s="1"/>
  <c r="B769" i="9" s="1"/>
  <c r="B770" i="9" s="1"/>
  <c r="B771" i="9" s="1"/>
  <c r="B772" i="9" s="1"/>
  <c r="B773" i="9" s="1"/>
  <c r="B774" i="9" s="1"/>
  <c r="B775" i="9" s="1"/>
  <c r="B776" i="9" s="1"/>
  <c r="B777" i="9" s="1"/>
  <c r="B778" i="9" s="1"/>
  <c r="B779" i="9" s="1"/>
  <c r="B780" i="9" s="1"/>
  <c r="B781" i="9" s="1"/>
  <c r="B782" i="9" s="1"/>
  <c r="B783" i="9" s="1"/>
  <c r="B784" i="9" s="1"/>
  <c r="B785" i="9" s="1"/>
  <c r="B786" i="9" s="1"/>
  <c r="B787" i="9" s="1"/>
  <c r="B788" i="9" s="1"/>
  <c r="B789" i="9" s="1"/>
  <c r="B790" i="9" s="1"/>
  <c r="B791" i="9" s="1"/>
  <c r="B792" i="9" s="1"/>
  <c r="B793" i="9" s="1"/>
  <c r="B794" i="9" s="1"/>
  <c r="B795" i="9" s="1"/>
  <c r="B796" i="9" s="1"/>
  <c r="B797" i="9" s="1"/>
  <c r="B798" i="9" s="1"/>
  <c r="B799" i="9" s="1"/>
  <c r="B800" i="9" s="1"/>
  <c r="B801" i="9" s="1"/>
  <c r="B802" i="9" s="1"/>
  <c r="B803" i="9" s="1"/>
  <c r="B804" i="9" s="1"/>
  <c r="B805" i="9" s="1"/>
  <c r="B806" i="9" s="1"/>
  <c r="B807" i="9" s="1"/>
  <c r="B808" i="9" s="1"/>
  <c r="B809" i="9" s="1"/>
  <c r="B810" i="9" s="1"/>
  <c r="B811" i="9" s="1"/>
  <c r="B812" i="9" s="1"/>
  <c r="B813" i="9" s="1"/>
  <c r="B814" i="9" s="1"/>
  <c r="B815" i="9" s="1"/>
  <c r="B816" i="9" s="1"/>
  <c r="B817" i="9" s="1"/>
  <c r="B818" i="9" s="1"/>
  <c r="B819" i="9" s="1"/>
  <c r="B820" i="9" s="1"/>
  <c r="B821" i="9" s="1"/>
  <c r="B822" i="9" s="1"/>
  <c r="B823" i="9" s="1"/>
  <c r="B824" i="9" s="1"/>
  <c r="B825" i="9" s="1"/>
  <c r="B826" i="9" s="1"/>
  <c r="B827" i="9" s="1"/>
  <c r="B828" i="9" s="1"/>
  <c r="B829" i="9" s="1"/>
  <c r="B830" i="9" s="1"/>
  <c r="B831" i="9" s="1"/>
  <c r="B832" i="9" s="1"/>
  <c r="B833" i="9" s="1"/>
  <c r="B834" i="9" s="1"/>
  <c r="B835" i="9" s="1"/>
  <c r="B836" i="9" s="1"/>
  <c r="B837" i="9" s="1"/>
  <c r="B838" i="9" s="1"/>
  <c r="B839" i="9" s="1"/>
  <c r="B840" i="9" s="1"/>
  <c r="B841" i="9" s="1"/>
  <c r="B842" i="9" s="1"/>
  <c r="B843" i="9" s="1"/>
  <c r="B844" i="9" s="1"/>
  <c r="B845" i="9" s="1"/>
  <c r="B846" i="9" s="1"/>
  <c r="B847" i="9" s="1"/>
  <c r="B848" i="9" s="1"/>
  <c r="B849" i="9" s="1"/>
  <c r="B850" i="9" s="1"/>
  <c r="B851" i="9" s="1"/>
  <c r="B852" i="9" s="1"/>
  <c r="B853" i="9" s="1"/>
  <c r="B854" i="9" s="1"/>
  <c r="B855" i="9" s="1"/>
  <c r="B856" i="9" s="1"/>
  <c r="B857" i="9" s="1"/>
  <c r="B858" i="9" s="1"/>
  <c r="B859" i="9" s="1"/>
  <c r="B860" i="9" s="1"/>
  <c r="B861" i="9" s="1"/>
  <c r="B862" i="9" s="1"/>
  <c r="B863" i="9" s="1"/>
  <c r="B864" i="9" s="1"/>
  <c r="B865" i="9" s="1"/>
  <c r="B866" i="9" s="1"/>
  <c r="B867" i="9" s="1"/>
  <c r="B868" i="9" s="1"/>
  <c r="B869" i="9" s="1"/>
  <c r="B870" i="9" s="1"/>
  <c r="B871" i="9" s="1"/>
  <c r="B872" i="9" s="1"/>
  <c r="B873" i="9" s="1"/>
  <c r="B874" i="9" s="1"/>
  <c r="B875" i="9" s="1"/>
  <c r="B876" i="9" s="1"/>
  <c r="B877" i="9" s="1"/>
  <c r="B878" i="9" s="1"/>
  <c r="B879" i="9" s="1"/>
  <c r="B880" i="9" s="1"/>
  <c r="B881" i="9" s="1"/>
  <c r="B882" i="9" s="1"/>
  <c r="B883" i="9" s="1"/>
  <c r="B884" i="9" s="1"/>
  <c r="B885" i="9" s="1"/>
  <c r="B886" i="9" s="1"/>
  <c r="B887" i="9" s="1"/>
  <c r="B888" i="9" s="1"/>
  <c r="B889" i="9" s="1"/>
  <c r="B890" i="9" s="1"/>
  <c r="B891" i="9" s="1"/>
  <c r="B892" i="9" s="1"/>
  <c r="B893" i="9" s="1"/>
  <c r="B894" i="9" s="1"/>
  <c r="B895" i="9" s="1"/>
  <c r="B896" i="9" s="1"/>
  <c r="B897" i="9" s="1"/>
  <c r="B898" i="9" s="1"/>
  <c r="B899" i="9" s="1"/>
  <c r="B900" i="9" s="1"/>
  <c r="B901" i="9" s="1"/>
  <c r="B902" i="9" s="1"/>
  <c r="B903" i="9" s="1"/>
  <c r="B904" i="9" s="1"/>
  <c r="B905" i="9" s="1"/>
  <c r="B906" i="9" s="1"/>
  <c r="B907" i="9" s="1"/>
  <c r="B908" i="9" s="1"/>
  <c r="B909" i="9" s="1"/>
  <c r="B910" i="9" s="1"/>
  <c r="B911" i="9" s="1"/>
  <c r="B912" i="9" s="1"/>
  <c r="B913" i="9" s="1"/>
  <c r="B914" i="9" s="1"/>
  <c r="B915" i="9" s="1"/>
  <c r="B916" i="9" s="1"/>
  <c r="B917" i="9" s="1"/>
  <c r="B918" i="9" s="1"/>
  <c r="B919" i="9" s="1"/>
  <c r="B920" i="9" s="1"/>
  <c r="B921" i="9" s="1"/>
  <c r="B922" i="9" s="1"/>
  <c r="B923" i="9" s="1"/>
  <c r="B924" i="9" s="1"/>
  <c r="B925" i="9" s="1"/>
  <c r="B926" i="9" s="1"/>
  <c r="B927" i="9" s="1"/>
  <c r="B928" i="9" s="1"/>
  <c r="B929" i="9" s="1"/>
  <c r="B930" i="9" s="1"/>
  <c r="B931" i="9" s="1"/>
  <c r="B932" i="9" s="1"/>
  <c r="B933" i="9" s="1"/>
  <c r="B934" i="9" s="1"/>
  <c r="B935" i="9" s="1"/>
  <c r="B936" i="9" s="1"/>
  <c r="B937" i="9" s="1"/>
  <c r="B938" i="9" s="1"/>
  <c r="B939" i="9" s="1"/>
  <c r="B940" i="9" s="1"/>
  <c r="B941" i="9" s="1"/>
  <c r="B942" i="9" s="1"/>
  <c r="B943" i="9" s="1"/>
  <c r="B944" i="9" s="1"/>
  <c r="B945" i="9" s="1"/>
  <c r="B946" i="9" s="1"/>
  <c r="B947" i="9" s="1"/>
  <c r="B948" i="9" s="1"/>
  <c r="B949" i="9" s="1"/>
  <c r="B950" i="9" s="1"/>
  <c r="B951" i="9" s="1"/>
  <c r="B952" i="9" s="1"/>
  <c r="B953" i="9" s="1"/>
  <c r="B954" i="9" s="1"/>
  <c r="B955" i="9" s="1"/>
  <c r="B956" i="9" s="1"/>
  <c r="B957" i="9" s="1"/>
  <c r="B958" i="9" s="1"/>
  <c r="B959" i="9" s="1"/>
  <c r="B960" i="9" s="1"/>
  <c r="B961" i="9" s="1"/>
  <c r="B962" i="9" s="1"/>
  <c r="B963" i="9" s="1"/>
  <c r="B964" i="9" s="1"/>
  <c r="B965" i="9" s="1"/>
  <c r="B966" i="9" s="1"/>
  <c r="B967" i="9" s="1"/>
  <c r="B968" i="9" s="1"/>
  <c r="B969" i="9" s="1"/>
  <c r="B970" i="9" s="1"/>
  <c r="B971" i="9" s="1"/>
  <c r="B972" i="9" s="1"/>
  <c r="B973" i="9" s="1"/>
  <c r="B974" i="9" s="1"/>
  <c r="B975" i="9" s="1"/>
  <c r="B976" i="9" s="1"/>
  <c r="B977" i="9" s="1"/>
  <c r="B978" i="9" s="1"/>
  <c r="B979" i="9" s="1"/>
  <c r="B980" i="9" s="1"/>
  <c r="B981" i="9" s="1"/>
  <c r="B982" i="9" s="1"/>
  <c r="B983" i="9" s="1"/>
  <c r="B984" i="9" s="1"/>
  <c r="B985" i="9" s="1"/>
  <c r="B986" i="9" s="1"/>
  <c r="B987" i="9" s="1"/>
  <c r="B988" i="9" s="1"/>
  <c r="B989" i="9" s="1"/>
  <c r="B990" i="9" s="1"/>
  <c r="B991" i="9" s="1"/>
  <c r="B992" i="9" s="1"/>
  <c r="B993" i="9" s="1"/>
  <c r="B994" i="9" s="1"/>
  <c r="B995" i="9" s="1"/>
  <c r="B996" i="9" s="1"/>
  <c r="B997" i="9" s="1"/>
  <c r="B998" i="9" s="1"/>
  <c r="B999" i="9" s="1"/>
  <c r="B1000" i="9" s="1"/>
  <c r="B1001" i="9" s="1"/>
  <c r="B1002" i="9" s="1"/>
  <c r="B1003" i="9" s="1"/>
  <c r="B1004" i="9" s="1"/>
  <c r="B1005" i="9" s="1"/>
  <c r="B1006" i="9" s="1"/>
  <c r="B1007" i="9" s="1"/>
  <c r="B1008" i="9" s="1"/>
  <c r="B1009" i="9" s="1"/>
  <c r="B1010" i="9" s="1"/>
  <c r="B1011" i="9" s="1"/>
  <c r="B1012" i="9" s="1"/>
  <c r="B1013" i="9" s="1"/>
  <c r="B1014" i="9" s="1"/>
  <c r="B1015" i="9" s="1"/>
  <c r="B1016" i="9" s="1"/>
  <c r="B1017" i="9" s="1"/>
  <c r="B1018" i="9" s="1"/>
  <c r="B1019" i="9" s="1"/>
  <c r="B1020" i="9" s="1"/>
  <c r="B1021" i="9" s="1"/>
  <c r="B1022" i="9" s="1"/>
  <c r="B1023" i="9" s="1"/>
  <c r="B1024" i="9" s="1"/>
  <c r="B1025" i="9" s="1"/>
  <c r="B1026" i="9" s="1"/>
  <c r="B1027" i="9" s="1"/>
  <c r="B1028" i="9" s="1"/>
  <c r="B1029" i="9" s="1"/>
  <c r="B1030" i="9" s="1"/>
  <c r="B1031" i="9" s="1"/>
  <c r="B1032" i="9" s="1"/>
  <c r="B1033" i="9" s="1"/>
  <c r="B1034" i="9" s="1"/>
  <c r="B1035" i="9" s="1"/>
  <c r="B1036" i="9" s="1"/>
  <c r="B1037" i="9" s="1"/>
  <c r="B1038" i="9" s="1"/>
  <c r="B1039" i="9" s="1"/>
  <c r="B1040" i="9" s="1"/>
  <c r="B1041" i="9" s="1"/>
  <c r="B1042" i="9" s="1"/>
  <c r="B1043" i="9" s="1"/>
  <c r="B1044" i="9" s="1"/>
  <c r="B1045" i="9" s="1"/>
  <c r="B1046" i="9" s="1"/>
  <c r="B1047" i="9" s="1"/>
  <c r="B1048" i="9" s="1"/>
  <c r="B1049" i="9" s="1"/>
  <c r="B1050" i="9" s="1"/>
  <c r="B1051" i="9" s="1"/>
  <c r="B1052" i="9" s="1"/>
  <c r="B1053" i="9" s="1"/>
  <c r="B1054" i="9" s="1"/>
  <c r="B1055" i="9" s="1"/>
  <c r="B1056" i="9" s="1"/>
  <c r="B1057" i="9" s="1"/>
  <c r="B1058" i="9" s="1"/>
  <c r="B1059" i="9" s="1"/>
  <c r="B1060" i="9" s="1"/>
  <c r="B1061" i="9" s="1"/>
  <c r="B1062" i="9" s="1"/>
  <c r="B1063" i="9" s="1"/>
  <c r="B1064" i="9" s="1"/>
  <c r="B1065" i="9" s="1"/>
  <c r="B1066" i="9" s="1"/>
  <c r="B1067" i="9" s="1"/>
  <c r="B1068" i="9" s="1"/>
  <c r="B1069" i="9" s="1"/>
  <c r="B1070" i="9" s="1"/>
  <c r="B1071" i="9" s="1"/>
  <c r="B1072" i="9" s="1"/>
  <c r="B1073" i="9" s="1"/>
  <c r="B1074" i="9" s="1"/>
  <c r="B1075" i="9" s="1"/>
  <c r="B1076" i="9" s="1"/>
  <c r="B1077" i="9" s="1"/>
  <c r="B1078" i="9" s="1"/>
  <c r="B1079" i="9" s="1"/>
  <c r="B1080" i="9" s="1"/>
  <c r="B1081" i="9" s="1"/>
  <c r="B1082" i="9" s="1"/>
  <c r="B1083" i="9" s="1"/>
  <c r="B1084" i="9" s="1"/>
  <c r="B1085" i="9" s="1"/>
  <c r="B1086" i="9" s="1"/>
  <c r="B1087" i="9" s="1"/>
  <c r="B1088" i="9" s="1"/>
  <c r="B1089" i="9" s="1"/>
  <c r="B1090" i="9" s="1"/>
  <c r="B1091" i="9" s="1"/>
  <c r="B1092" i="9" s="1"/>
  <c r="B1093" i="9" s="1"/>
  <c r="B1094" i="9" s="1"/>
  <c r="B1095" i="9" s="1"/>
  <c r="B1096" i="9" s="1"/>
  <c r="B1097" i="9" s="1"/>
  <c r="B1098" i="9" s="1"/>
  <c r="B1099" i="9" s="1"/>
  <c r="B1100" i="9" s="1"/>
  <c r="B1101" i="9" s="1"/>
  <c r="B1102" i="9" s="1"/>
  <c r="B1103" i="9" s="1"/>
  <c r="B1104" i="9" s="1"/>
  <c r="B1105" i="9" s="1"/>
  <c r="B1106" i="9" s="1"/>
  <c r="B1107" i="9" s="1"/>
  <c r="B1108" i="9" s="1"/>
  <c r="B1109" i="9" s="1"/>
  <c r="B1110" i="9" s="1"/>
  <c r="B1111" i="9" s="1"/>
  <c r="B1112" i="9" s="1"/>
  <c r="B1113" i="9" s="1"/>
  <c r="B1114" i="9" s="1"/>
  <c r="B1115" i="9" s="1"/>
  <c r="B1116" i="9" s="1"/>
  <c r="B1117" i="9" s="1"/>
  <c r="B1118" i="9" s="1"/>
  <c r="B1119" i="9" s="1"/>
  <c r="B1120" i="9" s="1"/>
  <c r="B1121" i="9" s="1"/>
  <c r="B1122" i="9" s="1"/>
  <c r="B1123" i="9" s="1"/>
  <c r="B1124" i="9" s="1"/>
  <c r="B1125" i="9" s="1"/>
  <c r="B1126" i="9" s="1"/>
  <c r="B1127" i="9" s="1"/>
  <c r="B1128" i="9" s="1"/>
  <c r="B1129" i="9" s="1"/>
  <c r="B1130" i="9" s="1"/>
  <c r="B1131" i="9" s="1"/>
  <c r="B1132" i="9" s="1"/>
  <c r="B1133" i="9" s="1"/>
  <c r="B1134" i="9" s="1"/>
  <c r="B1135" i="9" s="1"/>
  <c r="B1136" i="9" s="1"/>
  <c r="B1137" i="9" s="1"/>
  <c r="B1138" i="9" s="1"/>
  <c r="B1139" i="9" s="1"/>
  <c r="B1140" i="9" s="1"/>
  <c r="B1141" i="9" s="1"/>
  <c r="B1142" i="9" s="1"/>
  <c r="B1143" i="9" s="1"/>
  <c r="B1144" i="9" s="1"/>
  <c r="B1145" i="9" s="1"/>
  <c r="B1146" i="9" s="1"/>
  <c r="B1147" i="9" s="1"/>
  <c r="B1148" i="9" s="1"/>
  <c r="B1149" i="9" s="1"/>
  <c r="B1150" i="9" s="1"/>
  <c r="B1151" i="9" s="1"/>
  <c r="B1152" i="9" s="1"/>
  <c r="B1153" i="9" s="1"/>
  <c r="B1154" i="9" s="1"/>
  <c r="B1155" i="9" s="1"/>
  <c r="B1156" i="9" s="1"/>
  <c r="B1157" i="9" s="1"/>
  <c r="B1158" i="9" s="1"/>
  <c r="B1159" i="9" s="1"/>
  <c r="B1160" i="9" s="1"/>
  <c r="B1161" i="9" s="1"/>
  <c r="B1162" i="9" s="1"/>
  <c r="B1163" i="9" s="1"/>
  <c r="B1164" i="9" s="1"/>
  <c r="B1165" i="9" s="1"/>
  <c r="B1166" i="9" s="1"/>
  <c r="B1167" i="9" s="1"/>
  <c r="B1168" i="9" s="1"/>
  <c r="B1169" i="9" s="1"/>
  <c r="B1170" i="9" s="1"/>
  <c r="B1171" i="9" s="1"/>
  <c r="B1172" i="9" s="1"/>
  <c r="B1173" i="9" s="1"/>
  <c r="B1174" i="9" s="1"/>
  <c r="B1175" i="9" s="1"/>
  <c r="B1176" i="9" s="1"/>
  <c r="B1177" i="9" s="1"/>
  <c r="B1178" i="9" s="1"/>
  <c r="B1179" i="9" s="1"/>
  <c r="B1180" i="9" s="1"/>
  <c r="B1181" i="9" s="1"/>
  <c r="B1182" i="9" s="1"/>
  <c r="B1183" i="9" s="1"/>
  <c r="B1184" i="9" s="1"/>
  <c r="B1185" i="9" s="1"/>
  <c r="B1186" i="9" s="1"/>
  <c r="B1187" i="9" s="1"/>
  <c r="B1188" i="9" s="1"/>
  <c r="B1189" i="9" s="1"/>
  <c r="B1190" i="9" s="1"/>
  <c r="B1191" i="9" s="1"/>
  <c r="B1192" i="9" s="1"/>
  <c r="B1193" i="9" s="1"/>
  <c r="B1194" i="9" s="1"/>
  <c r="B1195" i="9" s="1"/>
  <c r="B1196" i="9" s="1"/>
  <c r="B1197" i="9" s="1"/>
  <c r="B1198" i="9" s="1"/>
  <c r="B1199" i="9" s="1"/>
  <c r="B1200" i="9" s="1"/>
  <c r="B1201" i="9" s="1"/>
  <c r="B1202" i="9" s="1"/>
  <c r="B1203" i="9" s="1"/>
  <c r="B1204" i="9" s="1"/>
  <c r="B1205" i="9" s="1"/>
  <c r="B1206" i="9" s="1"/>
  <c r="B1207" i="9" s="1"/>
  <c r="B1208" i="9" s="1"/>
  <c r="B1209" i="9" s="1"/>
  <c r="B1210" i="9" s="1"/>
  <c r="B1211" i="9" s="1"/>
  <c r="B1212" i="9" s="1"/>
  <c r="B1213" i="9" s="1"/>
  <c r="B1214" i="9" s="1"/>
  <c r="B1215" i="9" s="1"/>
  <c r="B1216" i="9" s="1"/>
  <c r="B1217" i="9" s="1"/>
  <c r="B1218" i="9" s="1"/>
  <c r="B1219" i="9" s="1"/>
  <c r="B1220" i="9" s="1"/>
  <c r="B1221" i="9" s="1"/>
  <c r="B1222" i="9" s="1"/>
  <c r="B1223" i="9" s="1"/>
  <c r="B1224" i="9" s="1"/>
  <c r="B1225" i="9" s="1"/>
  <c r="B1226" i="9" s="1"/>
  <c r="B13" i="9"/>
  <c r="B14" i="9" s="1"/>
  <c r="B11" i="9"/>
  <c r="B12" i="9" s="1"/>
  <c r="B10" i="9"/>
  <c r="B11" i="8"/>
  <c r="B12" i="8"/>
  <c r="B13" i="8" s="1"/>
  <c r="B14" i="8" s="1"/>
  <c r="B15" i="8" s="1"/>
  <c r="B16" i="8" s="1"/>
  <c r="B17" i="8" s="1"/>
  <c r="B18" i="8" s="1"/>
  <c r="B19" i="8" s="1"/>
  <c r="B20" i="8" s="1"/>
  <c r="B21" i="8" s="1"/>
  <c r="B22" i="8" s="1"/>
  <c r="B23" i="8" s="1"/>
  <c r="B24" i="8" s="1"/>
  <c r="B25" i="8" s="1"/>
  <c r="B26" i="8" s="1"/>
  <c r="B27" i="8" s="1"/>
  <c r="B28" i="8" s="1"/>
  <c r="B29" i="8" s="1"/>
  <c r="B30" i="8" s="1"/>
  <c r="B31" i="8" s="1"/>
  <c r="B32" i="8" s="1"/>
  <c r="B33" i="8" s="1"/>
  <c r="B34" i="8" s="1"/>
  <c r="B35" i="8" s="1"/>
  <c r="B36" i="8" s="1"/>
  <c r="B37" i="8" s="1"/>
  <c r="B38" i="8" s="1"/>
  <c r="B39" i="8" s="1"/>
  <c r="B40" i="8" s="1"/>
  <c r="B41" i="8" s="1"/>
  <c r="B42" i="8"/>
  <c r="B43" i="8" s="1"/>
  <c r="B44" i="8" s="1"/>
  <c r="B45" i="8" s="1"/>
  <c r="B46" i="8" s="1"/>
  <c r="B47" i="8" s="1"/>
  <c r="B48" i="8" s="1"/>
  <c r="B49" i="8" s="1"/>
  <c r="B50" i="8" s="1"/>
  <c r="B51" i="8" s="1"/>
  <c r="B52" i="8" s="1"/>
  <c r="B53" i="8" s="1"/>
  <c r="B54" i="8" s="1"/>
  <c r="B55" i="8" s="1"/>
  <c r="B56" i="8" s="1"/>
  <c r="B57" i="8" s="1"/>
  <c r="B58" i="8" s="1"/>
  <c r="B59" i="8" s="1"/>
  <c r="B60" i="8" s="1"/>
  <c r="B61" i="8" s="1"/>
  <c r="B62" i="8" s="1"/>
  <c r="B63" i="8" s="1"/>
  <c r="B64" i="8" s="1"/>
  <c r="B65" i="8" s="1"/>
  <c r="B66" i="8" s="1"/>
  <c r="B67" i="8" s="1"/>
  <c r="B68" i="8" s="1"/>
  <c r="B69" i="8" s="1"/>
  <c r="B70" i="8" s="1"/>
  <c r="B71" i="8" s="1"/>
  <c r="B72" i="8" s="1"/>
  <c r="B73" i="8" s="1"/>
  <c r="B74" i="8" s="1"/>
  <c r="B75" i="8" s="1"/>
  <c r="B76" i="8" s="1"/>
  <c r="B77" i="8" s="1"/>
  <c r="B78" i="8" s="1"/>
  <c r="B79" i="8" s="1"/>
  <c r="B80" i="8" s="1"/>
  <c r="B81" i="8" s="1"/>
  <c r="B82" i="8" s="1"/>
  <c r="B83" i="8" s="1"/>
  <c r="B84" i="8" s="1"/>
  <c r="B85" i="8" s="1"/>
  <c r="B86" i="8" s="1"/>
  <c r="B87" i="8" s="1"/>
  <c r="B88" i="8" s="1"/>
  <c r="B89" i="8" s="1"/>
  <c r="B90" i="8" s="1"/>
  <c r="B91" i="8" s="1"/>
  <c r="B92" i="8" s="1"/>
  <c r="B93" i="8" s="1"/>
  <c r="B94" i="8" s="1"/>
  <c r="B95" i="8" s="1"/>
  <c r="B96" i="8" s="1"/>
  <c r="B97" i="8" s="1"/>
  <c r="B98" i="8" s="1"/>
  <c r="B99" i="8" s="1"/>
  <c r="B100" i="8" s="1"/>
  <c r="B101" i="8" s="1"/>
  <c r="B102" i="8" s="1"/>
  <c r="B103" i="8" s="1"/>
  <c r="B104" i="8" s="1"/>
  <c r="B105" i="8" s="1"/>
  <c r="B106" i="8" s="1"/>
  <c r="B107" i="8" s="1"/>
  <c r="B108" i="8" s="1"/>
  <c r="B109" i="8" s="1"/>
  <c r="B110" i="8" s="1"/>
  <c r="B111" i="8" s="1"/>
  <c r="B112" i="8" s="1"/>
  <c r="B113" i="8" s="1"/>
  <c r="B114" i="8" s="1"/>
  <c r="B115" i="8" s="1"/>
  <c r="B116" i="8" s="1"/>
  <c r="B117" i="8" s="1"/>
  <c r="B118" i="8" s="1"/>
  <c r="B119" i="8" s="1"/>
  <c r="B120" i="8" s="1"/>
  <c r="B121" i="8" s="1"/>
  <c r="B122" i="8" s="1"/>
  <c r="B123" i="8" s="1"/>
  <c r="B124" i="8" s="1"/>
  <c r="B125" i="8" s="1"/>
  <c r="B126" i="8" s="1"/>
  <c r="B127" i="8" s="1"/>
  <c r="B128" i="8" s="1"/>
  <c r="B129" i="8" s="1"/>
  <c r="B130" i="8" s="1"/>
  <c r="B131" i="8" s="1"/>
  <c r="B132" i="8" s="1"/>
  <c r="B133" i="8" s="1"/>
  <c r="B134" i="8" s="1"/>
  <c r="B135" i="8" s="1"/>
  <c r="B136" i="8" s="1"/>
  <c r="B137" i="8" s="1"/>
  <c r="B138" i="8" s="1"/>
  <c r="B139" i="8" s="1"/>
  <c r="B140" i="8" s="1"/>
  <c r="B141" i="8" s="1"/>
  <c r="B142" i="8" s="1"/>
  <c r="B143" i="8" s="1"/>
  <c r="B144" i="8" s="1"/>
  <c r="B145" i="8" s="1"/>
  <c r="B146" i="8" s="1"/>
  <c r="B147" i="8" s="1"/>
  <c r="B148" i="8" s="1"/>
  <c r="B149" i="8" s="1"/>
  <c r="B150" i="8" s="1"/>
  <c r="B151" i="8" s="1"/>
  <c r="B152" i="8" s="1"/>
  <c r="B153" i="8" s="1"/>
  <c r="B154" i="8" s="1"/>
  <c r="B155" i="8" s="1"/>
  <c r="B156" i="8" s="1"/>
  <c r="B157" i="8" s="1"/>
  <c r="B158" i="8" s="1"/>
  <c r="B159" i="8" s="1"/>
  <c r="B160" i="8" s="1"/>
  <c r="B161" i="8" s="1"/>
  <c r="B162" i="8" s="1"/>
  <c r="B163" i="8" s="1"/>
  <c r="B164" i="8" s="1"/>
  <c r="B165" i="8" s="1"/>
  <c r="B166" i="8" s="1"/>
  <c r="B167" i="8" s="1"/>
  <c r="B168" i="8" s="1"/>
  <c r="B169" i="8" s="1"/>
  <c r="B170" i="8" s="1"/>
  <c r="B171" i="8" s="1"/>
  <c r="B172" i="8" s="1"/>
  <c r="B173" i="8" s="1"/>
  <c r="B174" i="8" s="1"/>
  <c r="B175" i="8" s="1"/>
  <c r="B176" i="8" s="1"/>
  <c r="B177" i="8" s="1"/>
  <c r="B178" i="8" s="1"/>
  <c r="B179" i="8" s="1"/>
  <c r="B180" i="8" s="1"/>
  <c r="B181" i="8" s="1"/>
  <c r="B182" i="8" s="1"/>
  <c r="B183" i="8" s="1"/>
  <c r="B184" i="8" s="1"/>
  <c r="B185" i="8" s="1"/>
  <c r="B186" i="8" s="1"/>
  <c r="B187" i="8" s="1"/>
  <c r="B188" i="8" s="1"/>
  <c r="B189" i="8" s="1"/>
  <c r="B190" i="8" s="1"/>
  <c r="B191" i="8" s="1"/>
  <c r="B192" i="8" s="1"/>
  <c r="B193" i="8" s="1"/>
  <c r="B194" i="8" s="1"/>
  <c r="B195" i="8" s="1"/>
  <c r="B196" i="8" s="1"/>
  <c r="B197" i="8" s="1"/>
  <c r="B198" i="8" s="1"/>
  <c r="B199" i="8" s="1"/>
  <c r="B200" i="8" s="1"/>
  <c r="B201" i="8" s="1"/>
  <c r="B202" i="8" s="1"/>
  <c r="B203" i="8" s="1"/>
  <c r="B204" i="8" s="1"/>
  <c r="B205" i="8" s="1"/>
  <c r="B206" i="8" s="1"/>
  <c r="B207" i="8" s="1"/>
  <c r="B208" i="8" s="1"/>
  <c r="B209" i="8" s="1"/>
  <c r="B210" i="8" s="1"/>
  <c r="B211" i="8" s="1"/>
  <c r="B212" i="8" s="1"/>
  <c r="B213" i="8" s="1"/>
  <c r="B214" i="8" s="1"/>
  <c r="B215" i="8" s="1"/>
  <c r="B216" i="8" s="1"/>
  <c r="B217" i="8" s="1"/>
  <c r="B218" i="8" s="1"/>
  <c r="B219" i="8" s="1"/>
  <c r="B220" i="8" s="1"/>
  <c r="B221" i="8" s="1"/>
  <c r="B222" i="8" s="1"/>
  <c r="B223" i="8" s="1"/>
  <c r="B224" i="8" s="1"/>
  <c r="B225" i="8" s="1"/>
  <c r="B226" i="8" s="1"/>
  <c r="B227" i="8" s="1"/>
  <c r="B228" i="8" s="1"/>
  <c r="B229" i="8" s="1"/>
  <c r="B230" i="8" s="1"/>
  <c r="B231" i="8" s="1"/>
  <c r="B232" i="8" s="1"/>
  <c r="B233" i="8" s="1"/>
  <c r="B234" i="8" s="1"/>
  <c r="B235" i="8" s="1"/>
  <c r="B236" i="8" s="1"/>
  <c r="B237" i="8" s="1"/>
  <c r="B238" i="8" s="1"/>
  <c r="B239" i="8" s="1"/>
  <c r="B240" i="8" s="1"/>
  <c r="B241" i="8" s="1"/>
  <c r="B242" i="8" s="1"/>
  <c r="B243" i="8" s="1"/>
  <c r="B244" i="8" s="1"/>
  <c r="B245" i="8" s="1"/>
  <c r="B246" i="8" s="1"/>
  <c r="B247" i="8" s="1"/>
  <c r="B248" i="8" s="1"/>
  <c r="B249" i="8" s="1"/>
  <c r="B250" i="8" s="1"/>
  <c r="B251" i="8" s="1"/>
  <c r="B252" i="8" s="1"/>
  <c r="B253" i="8" s="1"/>
  <c r="B254" i="8" s="1"/>
  <c r="B255" i="8" s="1"/>
  <c r="B256" i="8" s="1"/>
  <c r="B257" i="8" s="1"/>
  <c r="B258" i="8" s="1"/>
  <c r="B259" i="8" s="1"/>
  <c r="B260" i="8" s="1"/>
  <c r="B261" i="8" s="1"/>
  <c r="B262" i="8" s="1"/>
  <c r="B263" i="8" s="1"/>
  <c r="B264" i="8" s="1"/>
  <c r="B265" i="8" s="1"/>
  <c r="B266" i="8" s="1"/>
  <c r="B267" i="8" s="1"/>
  <c r="B268" i="8" s="1"/>
  <c r="B269" i="8" s="1"/>
  <c r="B270" i="8" s="1"/>
  <c r="B271" i="8" s="1"/>
  <c r="B272" i="8" s="1"/>
  <c r="B273" i="8" s="1"/>
  <c r="B274" i="8" s="1"/>
  <c r="B275" i="8" s="1"/>
  <c r="B276" i="8" s="1"/>
  <c r="B277" i="8" s="1"/>
  <c r="B278" i="8" s="1"/>
  <c r="B279" i="8" s="1"/>
  <c r="B280" i="8" s="1"/>
  <c r="B281" i="8" s="1"/>
  <c r="B282" i="8" s="1"/>
  <c r="B283" i="8" s="1"/>
  <c r="B284" i="8" s="1"/>
  <c r="B285" i="8" s="1"/>
  <c r="B286" i="8" s="1"/>
  <c r="B287" i="8" s="1"/>
  <c r="B288" i="8" s="1"/>
  <c r="B289" i="8" s="1"/>
  <c r="B290" i="8" s="1"/>
  <c r="B291" i="8" s="1"/>
  <c r="B292" i="8" s="1"/>
  <c r="B293" i="8" s="1"/>
  <c r="B294" i="8" s="1"/>
  <c r="B295" i="8" s="1"/>
  <c r="B296" i="8" s="1"/>
  <c r="B297" i="8" s="1"/>
  <c r="B298" i="8" s="1"/>
  <c r="B299" i="8" s="1"/>
  <c r="B300" i="8" s="1"/>
  <c r="B301" i="8" s="1"/>
  <c r="B302" i="8" s="1"/>
  <c r="B303" i="8" s="1"/>
  <c r="B304" i="8" s="1"/>
  <c r="B305" i="8" s="1"/>
  <c r="B306" i="8" s="1"/>
  <c r="B307" i="8" s="1"/>
  <c r="B308" i="8" s="1"/>
  <c r="B309" i="8" s="1"/>
  <c r="B310" i="8" s="1"/>
  <c r="B311" i="8" s="1"/>
  <c r="B312" i="8" s="1"/>
  <c r="B313" i="8" s="1"/>
  <c r="B314" i="8" s="1"/>
  <c r="B315" i="8" s="1"/>
  <c r="B316" i="8" s="1"/>
  <c r="B317" i="8" s="1"/>
  <c r="B318" i="8" s="1"/>
  <c r="B319" i="8" s="1"/>
  <c r="B320" i="8" s="1"/>
  <c r="B321" i="8" s="1"/>
  <c r="B322" i="8" s="1"/>
  <c r="B323" i="8" s="1"/>
  <c r="B324" i="8" s="1"/>
  <c r="B325" i="8" s="1"/>
  <c r="B326" i="8" s="1"/>
  <c r="B327" i="8" s="1"/>
  <c r="B328" i="8" s="1"/>
  <c r="B329" i="8" s="1"/>
  <c r="B330" i="8" s="1"/>
  <c r="B331" i="8" s="1"/>
  <c r="B332" i="8" s="1"/>
  <c r="B333" i="8" s="1"/>
  <c r="B334" i="8" s="1"/>
  <c r="B335" i="8" s="1"/>
  <c r="B336" i="8" s="1"/>
  <c r="B337" i="8" s="1"/>
  <c r="B338" i="8" s="1"/>
  <c r="B339" i="8" s="1"/>
  <c r="B340" i="8" s="1"/>
  <c r="B341" i="8" s="1"/>
  <c r="B342" i="8" s="1"/>
  <c r="B343" i="8" s="1"/>
  <c r="B344" i="8" s="1"/>
  <c r="B345" i="8" s="1"/>
  <c r="B346" i="8" s="1"/>
  <c r="B347" i="8" s="1"/>
  <c r="B348" i="8" s="1"/>
  <c r="B349" i="8" s="1"/>
  <c r="B350" i="8" s="1"/>
  <c r="B351" i="8" s="1"/>
  <c r="B352" i="8" s="1"/>
  <c r="B353" i="8" s="1"/>
  <c r="B354" i="8" s="1"/>
  <c r="B355" i="8" s="1"/>
  <c r="B356" i="8" s="1"/>
  <c r="B357" i="8" s="1"/>
  <c r="B358" i="8" s="1"/>
  <c r="B359" i="8" s="1"/>
  <c r="B360" i="8" s="1"/>
  <c r="B361" i="8" s="1"/>
  <c r="B362" i="8" s="1"/>
  <c r="B363" i="8" s="1"/>
  <c r="B364" i="8" s="1"/>
  <c r="B365" i="8" s="1"/>
  <c r="B366" i="8" s="1"/>
  <c r="B367" i="8" s="1"/>
  <c r="B368" i="8" s="1"/>
  <c r="B369" i="8" s="1"/>
  <c r="B370" i="8" s="1"/>
  <c r="B371" i="8" s="1"/>
  <c r="B372" i="8" s="1"/>
  <c r="B373" i="8" s="1"/>
  <c r="B374" i="8" s="1"/>
  <c r="B375" i="8" s="1"/>
  <c r="B376" i="8" s="1"/>
  <c r="B377" i="8" s="1"/>
  <c r="B378" i="8" s="1"/>
  <c r="B379" i="8" s="1"/>
  <c r="B380" i="8" s="1"/>
  <c r="B381" i="8" s="1"/>
  <c r="B382" i="8" s="1"/>
  <c r="B383" i="8" s="1"/>
  <c r="B384" i="8" s="1"/>
  <c r="B385" i="8" s="1"/>
  <c r="B386" i="8" s="1"/>
  <c r="B387" i="8" s="1"/>
  <c r="B388" i="8" s="1"/>
  <c r="B389" i="8" s="1"/>
  <c r="B390" i="8" s="1"/>
  <c r="B391" i="8" s="1"/>
  <c r="B392" i="8" s="1"/>
  <c r="B393" i="8" s="1"/>
  <c r="B394" i="8" s="1"/>
  <c r="B395" i="8" s="1"/>
  <c r="B396" i="8" s="1"/>
  <c r="B397" i="8" s="1"/>
  <c r="B398" i="8" s="1"/>
  <c r="B399" i="8" s="1"/>
  <c r="B400" i="8" s="1"/>
  <c r="B401" i="8" s="1"/>
  <c r="B402" i="8" s="1"/>
  <c r="B403" i="8" s="1"/>
  <c r="B404" i="8" s="1"/>
  <c r="B405" i="8" s="1"/>
  <c r="B406" i="8" s="1"/>
  <c r="B407" i="8" s="1"/>
  <c r="B408" i="8" s="1"/>
  <c r="B409" i="8" s="1"/>
  <c r="B410" i="8" s="1"/>
  <c r="B411" i="8" s="1"/>
  <c r="B412" i="8" s="1"/>
  <c r="B413" i="8" s="1"/>
  <c r="B414" i="8" s="1"/>
  <c r="B415" i="8" s="1"/>
  <c r="B416" i="8" s="1"/>
  <c r="B417" i="8" s="1"/>
  <c r="B418" i="8" s="1"/>
  <c r="B419" i="8" s="1"/>
  <c r="B420" i="8" s="1"/>
  <c r="B421" i="8" s="1"/>
  <c r="B422" i="8" s="1"/>
  <c r="B423" i="8" s="1"/>
  <c r="B424" i="8" s="1"/>
  <c r="B425" i="8" s="1"/>
  <c r="B426" i="8" s="1"/>
  <c r="B427" i="8" s="1"/>
  <c r="B428" i="8" s="1"/>
  <c r="B429" i="8" s="1"/>
  <c r="B430" i="8" s="1"/>
  <c r="B431" i="8" s="1"/>
  <c r="B432" i="8" s="1"/>
  <c r="B433" i="8" s="1"/>
  <c r="B434" i="8" s="1"/>
  <c r="B435" i="8" s="1"/>
  <c r="B436" i="8" s="1"/>
  <c r="B437" i="8" s="1"/>
  <c r="B438" i="8" s="1"/>
  <c r="B439" i="8" s="1"/>
  <c r="B440" i="8" s="1"/>
  <c r="B441" i="8" s="1"/>
  <c r="B442" i="8" s="1"/>
  <c r="B443" i="8" s="1"/>
  <c r="B444" i="8" s="1"/>
  <c r="B445" i="8" s="1"/>
  <c r="B446" i="8" s="1"/>
  <c r="B447" i="8" s="1"/>
  <c r="B448" i="8" s="1"/>
  <c r="B449" i="8" s="1"/>
  <c r="B450" i="8" s="1"/>
  <c r="B451" i="8" s="1"/>
  <c r="B452" i="8" s="1"/>
  <c r="B453" i="8" s="1"/>
  <c r="B454" i="8" s="1"/>
  <c r="B455" i="8" s="1"/>
  <c r="B456" i="8" s="1"/>
  <c r="B457" i="8" s="1"/>
  <c r="B458" i="8" s="1"/>
  <c r="B459" i="8" s="1"/>
  <c r="B460" i="8" s="1"/>
  <c r="B461" i="8" s="1"/>
  <c r="B462" i="8" s="1"/>
  <c r="B463" i="8" s="1"/>
  <c r="B464" i="8" s="1"/>
  <c r="B465" i="8" s="1"/>
  <c r="B466" i="8" s="1"/>
  <c r="B467" i="8" s="1"/>
  <c r="B468" i="8" s="1"/>
  <c r="B469" i="8" s="1"/>
  <c r="B470" i="8" s="1"/>
  <c r="B471" i="8" s="1"/>
  <c r="B472" i="8" s="1"/>
  <c r="B473" i="8" s="1"/>
  <c r="B474" i="8" s="1"/>
  <c r="B475" i="8" s="1"/>
  <c r="B476" i="8" s="1"/>
  <c r="B477" i="8" s="1"/>
  <c r="B478" i="8" s="1"/>
  <c r="B479" i="8" s="1"/>
  <c r="B480" i="8" s="1"/>
  <c r="B481" i="8" s="1"/>
  <c r="B482" i="8" s="1"/>
  <c r="B483" i="8" s="1"/>
  <c r="B484" i="8" s="1"/>
  <c r="B485" i="8" s="1"/>
  <c r="B486" i="8" s="1"/>
  <c r="B487" i="8" s="1"/>
  <c r="B488" i="8" s="1"/>
  <c r="B489" i="8" s="1"/>
  <c r="B490" i="8" s="1"/>
  <c r="B491" i="8" s="1"/>
  <c r="B492" i="8" s="1"/>
  <c r="B493" i="8" s="1"/>
  <c r="B494" i="8" s="1"/>
  <c r="B495" i="8" s="1"/>
  <c r="B496" i="8" s="1"/>
  <c r="B497" i="8" s="1"/>
  <c r="B498" i="8" s="1"/>
  <c r="B499" i="8" s="1"/>
  <c r="B500" i="8" s="1"/>
  <c r="B501" i="8" s="1"/>
  <c r="B502" i="8" s="1"/>
  <c r="B503" i="8" s="1"/>
  <c r="B504" i="8" s="1"/>
  <c r="B505" i="8" s="1"/>
  <c r="B506" i="8" s="1"/>
  <c r="B507" i="8" s="1"/>
  <c r="B508" i="8" s="1"/>
  <c r="B509" i="8" s="1"/>
  <c r="B510" i="8" s="1"/>
  <c r="B511" i="8" s="1"/>
  <c r="B512" i="8" s="1"/>
  <c r="B513" i="8" s="1"/>
  <c r="B514" i="8" s="1"/>
  <c r="B515" i="8" s="1"/>
  <c r="B516" i="8" s="1"/>
  <c r="B517" i="8" s="1"/>
  <c r="B518" i="8" s="1"/>
  <c r="B519" i="8" s="1"/>
  <c r="B520" i="8" s="1"/>
  <c r="B521" i="8" s="1"/>
  <c r="B522" i="8" s="1"/>
  <c r="B523" i="8" s="1"/>
  <c r="B524" i="8" s="1"/>
  <c r="B525" i="8" s="1"/>
  <c r="B526" i="8" s="1"/>
  <c r="B527" i="8" s="1"/>
  <c r="B528" i="8" s="1"/>
  <c r="B529" i="8" s="1"/>
  <c r="B530" i="8" s="1"/>
  <c r="B531" i="8" s="1"/>
  <c r="B532" i="8" s="1"/>
  <c r="B533" i="8" s="1"/>
  <c r="B534" i="8" s="1"/>
  <c r="B535" i="8" s="1"/>
  <c r="B536" i="8" s="1"/>
  <c r="B537" i="8" s="1"/>
  <c r="B538" i="8" s="1"/>
  <c r="B539" i="8" s="1"/>
  <c r="B540" i="8" s="1"/>
  <c r="B541" i="8" s="1"/>
  <c r="B542" i="8" s="1"/>
  <c r="B543" i="8" s="1"/>
  <c r="B544" i="8" s="1"/>
  <c r="B545" i="8" s="1"/>
  <c r="B546" i="8" s="1"/>
  <c r="B547" i="8" s="1"/>
  <c r="B548" i="8" s="1"/>
  <c r="B549" i="8" s="1"/>
  <c r="B550" i="8" s="1"/>
  <c r="B551" i="8" s="1"/>
  <c r="B552" i="8" s="1"/>
  <c r="B553" i="8" s="1"/>
  <c r="B554" i="8" s="1"/>
  <c r="B555" i="8" s="1"/>
  <c r="B556" i="8" s="1"/>
  <c r="B557" i="8" s="1"/>
  <c r="B558" i="8" s="1"/>
  <c r="B559" i="8" s="1"/>
  <c r="B560" i="8" s="1"/>
  <c r="B561" i="8" s="1"/>
  <c r="B562" i="8" s="1"/>
  <c r="B563" i="8" s="1"/>
  <c r="B564" i="8" s="1"/>
  <c r="B565" i="8" s="1"/>
  <c r="B566" i="8" s="1"/>
  <c r="B567" i="8" s="1"/>
  <c r="B568" i="8" s="1"/>
  <c r="B569" i="8" s="1"/>
  <c r="B570" i="8" s="1"/>
  <c r="B571" i="8" s="1"/>
  <c r="B572" i="8" s="1"/>
  <c r="B573" i="8" s="1"/>
  <c r="B574" i="8" s="1"/>
  <c r="B575" i="8" s="1"/>
  <c r="B576" i="8" s="1"/>
  <c r="B577" i="8" s="1"/>
  <c r="B578" i="8" s="1"/>
  <c r="B579" i="8" s="1"/>
  <c r="B580" i="8" s="1"/>
  <c r="B581" i="8" s="1"/>
  <c r="B582" i="8" s="1"/>
  <c r="B583" i="8" s="1"/>
  <c r="B584" i="8" s="1"/>
  <c r="B585" i="8" s="1"/>
  <c r="B586" i="8" s="1"/>
  <c r="B587" i="8" s="1"/>
  <c r="B588" i="8" s="1"/>
  <c r="B589" i="8" s="1"/>
  <c r="B590" i="8" s="1"/>
  <c r="B591" i="8" s="1"/>
  <c r="B592" i="8" s="1"/>
  <c r="B593" i="8" s="1"/>
  <c r="B594" i="8" s="1"/>
  <c r="B595" i="8" s="1"/>
  <c r="B596" i="8" s="1"/>
  <c r="B597" i="8" s="1"/>
  <c r="B598" i="8" s="1"/>
  <c r="B599" i="8" s="1"/>
  <c r="B600" i="8" s="1"/>
  <c r="B601" i="8" s="1"/>
  <c r="B602" i="8" s="1"/>
  <c r="B603" i="8" s="1"/>
  <c r="B604" i="8" s="1"/>
  <c r="B605" i="8" s="1"/>
  <c r="B606" i="8" s="1"/>
  <c r="B607" i="8" s="1"/>
  <c r="B608" i="8" s="1"/>
  <c r="B609" i="8" s="1"/>
  <c r="B610" i="8" s="1"/>
  <c r="B611" i="8" s="1"/>
  <c r="B612" i="8" s="1"/>
  <c r="B613" i="8" s="1"/>
  <c r="B614" i="8" s="1"/>
  <c r="B615" i="8" s="1"/>
  <c r="B616" i="8" s="1"/>
  <c r="B617" i="8" s="1"/>
  <c r="B618" i="8" s="1"/>
  <c r="B619" i="8" s="1"/>
  <c r="B620" i="8" s="1"/>
  <c r="B621" i="8" s="1"/>
  <c r="B622" i="8" s="1"/>
  <c r="B623" i="8" s="1"/>
  <c r="B624" i="8" s="1"/>
  <c r="B625" i="8" s="1"/>
  <c r="B626" i="8" s="1"/>
  <c r="B627" i="8" s="1"/>
  <c r="B628" i="8" s="1"/>
  <c r="B629" i="8" s="1"/>
  <c r="B630" i="8" s="1"/>
  <c r="B631" i="8" s="1"/>
  <c r="B632" i="8" s="1"/>
  <c r="B633" i="8" s="1"/>
  <c r="B634" i="8" s="1"/>
  <c r="B635" i="8" s="1"/>
  <c r="B636" i="8" s="1"/>
  <c r="B637" i="8" s="1"/>
  <c r="B638" i="8" s="1"/>
  <c r="B639" i="8" s="1"/>
  <c r="B640" i="8" s="1"/>
  <c r="B641" i="8" s="1"/>
  <c r="B642" i="8" s="1"/>
  <c r="B643" i="8" s="1"/>
  <c r="B644" i="8" s="1"/>
  <c r="B645" i="8" s="1"/>
  <c r="B646" i="8" s="1"/>
  <c r="B647" i="8" s="1"/>
  <c r="B648" i="8" s="1"/>
  <c r="B649" i="8" s="1"/>
  <c r="B650" i="8" s="1"/>
  <c r="B651" i="8" s="1"/>
  <c r="B652" i="8" s="1"/>
  <c r="B653" i="8" s="1"/>
  <c r="B654" i="8" s="1"/>
  <c r="B655" i="8" s="1"/>
  <c r="B656" i="8" s="1"/>
  <c r="B657" i="8" s="1"/>
  <c r="B658" i="8" s="1"/>
  <c r="B659" i="8" s="1"/>
  <c r="B660" i="8" s="1"/>
  <c r="B661" i="8" s="1"/>
  <c r="B662" i="8" s="1"/>
  <c r="B663" i="8" s="1"/>
  <c r="B664" i="8" s="1"/>
  <c r="B665" i="8" s="1"/>
  <c r="B666" i="8" s="1"/>
  <c r="B667" i="8" s="1"/>
  <c r="B668" i="8" s="1"/>
  <c r="B669" i="8" s="1"/>
  <c r="B670" i="8" s="1"/>
  <c r="B671" i="8" s="1"/>
  <c r="B672" i="8" s="1"/>
  <c r="B673" i="8" s="1"/>
  <c r="B674" i="8" s="1"/>
  <c r="B675" i="8" s="1"/>
  <c r="B676" i="8" s="1"/>
  <c r="B677" i="8" s="1"/>
  <c r="B678" i="8" s="1"/>
  <c r="B679" i="8" s="1"/>
  <c r="B680" i="8" s="1"/>
  <c r="B681" i="8" s="1"/>
  <c r="B682" i="8" s="1"/>
  <c r="B683" i="8" s="1"/>
  <c r="B684" i="8" s="1"/>
  <c r="B685" i="8" s="1"/>
  <c r="B686" i="8" s="1"/>
  <c r="B687" i="8" s="1"/>
  <c r="B688" i="8" s="1"/>
  <c r="B689" i="8" s="1"/>
  <c r="B690" i="8" s="1"/>
  <c r="B691" i="8" s="1"/>
  <c r="B692" i="8" s="1"/>
  <c r="B693" i="8" s="1"/>
  <c r="B694" i="8" s="1"/>
  <c r="B695" i="8" s="1"/>
  <c r="B696" i="8" s="1"/>
  <c r="B697" i="8" s="1"/>
  <c r="B698" i="8" s="1"/>
  <c r="B699" i="8" s="1"/>
  <c r="B700" i="8" s="1"/>
  <c r="B701" i="8" s="1"/>
  <c r="B702" i="8" s="1"/>
  <c r="B703" i="8" s="1"/>
  <c r="B704" i="8" s="1"/>
  <c r="B705" i="8" s="1"/>
  <c r="B706" i="8" s="1"/>
  <c r="B707" i="8" s="1"/>
  <c r="B708" i="8" s="1"/>
  <c r="B709" i="8" s="1"/>
  <c r="B710" i="8" s="1"/>
  <c r="B711" i="8" s="1"/>
  <c r="B712" i="8" s="1"/>
  <c r="B713" i="8" s="1"/>
  <c r="B714" i="8" s="1"/>
  <c r="B715" i="8" s="1"/>
  <c r="B716" i="8" s="1"/>
  <c r="B717" i="8" s="1"/>
  <c r="B718" i="8" s="1"/>
  <c r="B719" i="8" s="1"/>
  <c r="B720" i="8" s="1"/>
  <c r="B721" i="8" s="1"/>
  <c r="B722" i="8" s="1"/>
  <c r="B723" i="8" s="1"/>
  <c r="B724" i="8" s="1"/>
  <c r="B725" i="8" s="1"/>
  <c r="B726" i="8" s="1"/>
  <c r="B727" i="8" s="1"/>
  <c r="B728" i="8" s="1"/>
  <c r="B729" i="8" s="1"/>
  <c r="B730" i="8" s="1"/>
  <c r="B731" i="8" s="1"/>
  <c r="B732" i="8" s="1"/>
  <c r="B733" i="8" s="1"/>
  <c r="B734" i="8" s="1"/>
  <c r="B735" i="8" s="1"/>
  <c r="B736" i="8" s="1"/>
  <c r="B737" i="8" s="1"/>
  <c r="B738" i="8" s="1"/>
  <c r="B739" i="8" s="1"/>
  <c r="B740" i="8" s="1"/>
  <c r="B741" i="8" s="1"/>
  <c r="B742" i="8" s="1"/>
  <c r="B743" i="8" s="1"/>
  <c r="B744" i="8" s="1"/>
  <c r="B745" i="8" s="1"/>
  <c r="B746" i="8" s="1"/>
  <c r="B747" i="8" s="1"/>
  <c r="B748" i="8" s="1"/>
  <c r="B749" i="8" s="1"/>
  <c r="B750" i="8" s="1"/>
  <c r="B751" i="8" s="1"/>
  <c r="B752" i="8" s="1"/>
  <c r="B753" i="8" s="1"/>
  <c r="B754" i="8" s="1"/>
  <c r="B755" i="8" s="1"/>
  <c r="B756" i="8" s="1"/>
  <c r="B757" i="8" s="1"/>
  <c r="B758" i="8" s="1"/>
  <c r="B759" i="8" s="1"/>
  <c r="B760" i="8" s="1"/>
  <c r="B761" i="8" s="1"/>
  <c r="B762" i="8" s="1"/>
  <c r="B763" i="8" s="1"/>
  <c r="B764" i="8" s="1"/>
  <c r="B765" i="8" s="1"/>
  <c r="B766" i="8" s="1"/>
  <c r="B767" i="8" s="1"/>
  <c r="B768" i="8" s="1"/>
  <c r="B769" i="8" s="1"/>
  <c r="B770" i="8" s="1"/>
  <c r="B771" i="8" s="1"/>
  <c r="B772" i="8" s="1"/>
  <c r="B773" i="8" s="1"/>
  <c r="B774" i="8" s="1"/>
  <c r="B775" i="8" s="1"/>
  <c r="B776" i="8" s="1"/>
  <c r="B777" i="8" s="1"/>
  <c r="B778" i="8" s="1"/>
  <c r="B779" i="8" s="1"/>
  <c r="B780" i="8" s="1"/>
  <c r="B781" i="8" s="1"/>
  <c r="B782" i="8" s="1"/>
  <c r="B783" i="8" s="1"/>
  <c r="B784" i="8" s="1"/>
  <c r="B785" i="8" s="1"/>
  <c r="B786" i="8" s="1"/>
  <c r="B787" i="8" s="1"/>
  <c r="B788" i="8" s="1"/>
  <c r="B789" i="8" s="1"/>
  <c r="B790" i="8" s="1"/>
  <c r="B791" i="8" s="1"/>
  <c r="B792" i="8" s="1"/>
  <c r="B793" i="8" s="1"/>
  <c r="B794" i="8" s="1"/>
  <c r="B795" i="8" s="1"/>
  <c r="B796" i="8" s="1"/>
  <c r="B797" i="8" s="1"/>
  <c r="B798" i="8" s="1"/>
  <c r="B799" i="8" s="1"/>
  <c r="B800" i="8" s="1"/>
  <c r="B801" i="8" s="1"/>
  <c r="B802" i="8" s="1"/>
  <c r="B803" i="8" s="1"/>
  <c r="B804" i="8" s="1"/>
  <c r="B805" i="8" s="1"/>
  <c r="B806" i="8" s="1"/>
  <c r="B807" i="8" s="1"/>
  <c r="B808" i="8" s="1"/>
  <c r="B809" i="8" s="1"/>
  <c r="B810" i="8" s="1"/>
  <c r="B811" i="8" s="1"/>
  <c r="B812" i="8" s="1"/>
  <c r="B813" i="8" s="1"/>
  <c r="B814" i="8" s="1"/>
  <c r="B815" i="8" s="1"/>
  <c r="B816" i="8" s="1"/>
  <c r="B817" i="8" s="1"/>
  <c r="B818" i="8" s="1"/>
  <c r="B819" i="8" s="1"/>
  <c r="B820" i="8" s="1"/>
  <c r="B821" i="8" s="1"/>
  <c r="B822" i="8" s="1"/>
  <c r="B823" i="8" s="1"/>
  <c r="B824" i="8" s="1"/>
  <c r="B825" i="8" s="1"/>
  <c r="B826" i="8" s="1"/>
  <c r="B827" i="8" s="1"/>
  <c r="B828" i="8" s="1"/>
  <c r="B829" i="8" s="1"/>
  <c r="B830" i="8" s="1"/>
  <c r="B831" i="8" s="1"/>
  <c r="B832" i="8" s="1"/>
  <c r="B833" i="8" s="1"/>
  <c r="B834" i="8" s="1"/>
  <c r="B835" i="8" s="1"/>
  <c r="B836" i="8" s="1"/>
  <c r="B837" i="8" s="1"/>
  <c r="B838" i="8" s="1"/>
  <c r="B839" i="8" s="1"/>
  <c r="B840" i="8" s="1"/>
  <c r="B841" i="8" s="1"/>
  <c r="B842" i="8" s="1"/>
  <c r="B843" i="8" s="1"/>
  <c r="B844" i="8" s="1"/>
  <c r="B845" i="8" s="1"/>
  <c r="B846" i="8" s="1"/>
  <c r="B847" i="8" s="1"/>
  <c r="B848" i="8" s="1"/>
  <c r="B849" i="8" s="1"/>
  <c r="B850" i="8" s="1"/>
  <c r="B851" i="8" s="1"/>
  <c r="B852" i="8" s="1"/>
  <c r="B853" i="8" s="1"/>
  <c r="B854" i="8" s="1"/>
  <c r="B855" i="8" s="1"/>
  <c r="B856" i="8" s="1"/>
  <c r="B857" i="8" s="1"/>
  <c r="B858" i="8" s="1"/>
  <c r="B859" i="8" s="1"/>
  <c r="B860" i="8" s="1"/>
  <c r="B861" i="8" s="1"/>
  <c r="B862" i="8" s="1"/>
  <c r="B863" i="8" s="1"/>
  <c r="B864" i="8" s="1"/>
  <c r="B865" i="8" s="1"/>
  <c r="B866" i="8" s="1"/>
  <c r="B867" i="8" s="1"/>
  <c r="B868" i="8" s="1"/>
  <c r="B869" i="8" s="1"/>
  <c r="B870" i="8" s="1"/>
  <c r="B871" i="8" s="1"/>
  <c r="B872" i="8" s="1"/>
  <c r="B873" i="8" s="1"/>
  <c r="B874" i="8" s="1"/>
  <c r="B875" i="8" s="1"/>
  <c r="B876" i="8" s="1"/>
  <c r="B877" i="8" s="1"/>
  <c r="B878" i="8" s="1"/>
  <c r="B879" i="8" s="1"/>
  <c r="B880" i="8" s="1"/>
  <c r="B881" i="8" s="1"/>
  <c r="B882" i="8" s="1"/>
  <c r="B883" i="8" s="1"/>
  <c r="B884" i="8" s="1"/>
  <c r="B885" i="8" s="1"/>
  <c r="B886" i="8" s="1"/>
  <c r="B887" i="8" s="1"/>
  <c r="B888" i="8" s="1"/>
  <c r="B889" i="8" s="1"/>
  <c r="B890" i="8" s="1"/>
  <c r="B891" i="8" s="1"/>
  <c r="B892" i="8" s="1"/>
  <c r="B893" i="8" s="1"/>
  <c r="B894" i="8" s="1"/>
  <c r="B895" i="8" s="1"/>
  <c r="B896" i="8" s="1"/>
  <c r="B897" i="8" s="1"/>
  <c r="B898" i="8" s="1"/>
  <c r="B899" i="8" s="1"/>
  <c r="B900" i="8" s="1"/>
  <c r="B901" i="8" s="1"/>
  <c r="B902" i="8" s="1"/>
  <c r="B903" i="8" s="1"/>
  <c r="B904" i="8" s="1"/>
  <c r="B905" i="8" s="1"/>
  <c r="B906" i="8" s="1"/>
  <c r="B907" i="8" s="1"/>
  <c r="B908" i="8" s="1"/>
  <c r="B909" i="8" s="1"/>
  <c r="B910" i="8" s="1"/>
  <c r="B911" i="8" s="1"/>
  <c r="B912" i="8" s="1"/>
  <c r="B913" i="8" s="1"/>
  <c r="B914" i="8" s="1"/>
  <c r="B915" i="8" s="1"/>
  <c r="B916" i="8" s="1"/>
  <c r="B917" i="8" s="1"/>
  <c r="B918" i="8" s="1"/>
  <c r="B919" i="8" s="1"/>
  <c r="B920" i="8" s="1"/>
  <c r="B921" i="8" s="1"/>
  <c r="B922" i="8" s="1"/>
  <c r="B923" i="8" s="1"/>
  <c r="B924" i="8" s="1"/>
  <c r="B925" i="8" s="1"/>
  <c r="B926" i="8" s="1"/>
  <c r="B927" i="8" s="1"/>
  <c r="B928" i="8" s="1"/>
  <c r="B929" i="8" s="1"/>
  <c r="B930" i="8" s="1"/>
  <c r="B931" i="8" s="1"/>
  <c r="B932" i="8" s="1"/>
  <c r="B933" i="8" s="1"/>
  <c r="B934" i="8" s="1"/>
  <c r="B935" i="8" s="1"/>
  <c r="B936" i="8" s="1"/>
  <c r="B937" i="8" s="1"/>
  <c r="B938" i="8" s="1"/>
  <c r="B939" i="8" s="1"/>
  <c r="B940" i="8" s="1"/>
  <c r="B941" i="8" s="1"/>
  <c r="B942" i="8" s="1"/>
  <c r="B943" i="8" s="1"/>
  <c r="B944" i="8" s="1"/>
  <c r="B945" i="8" s="1"/>
  <c r="B946" i="8" s="1"/>
  <c r="B947" i="8" s="1"/>
  <c r="B948" i="8" s="1"/>
  <c r="B949" i="8" s="1"/>
  <c r="B950" i="8" s="1"/>
  <c r="B951" i="8" s="1"/>
  <c r="B952" i="8" s="1"/>
  <c r="B953" i="8" s="1"/>
  <c r="B954" i="8" s="1"/>
  <c r="B955" i="8" s="1"/>
  <c r="B956" i="8" s="1"/>
  <c r="B957" i="8" s="1"/>
  <c r="B958" i="8" s="1"/>
  <c r="B959" i="8" s="1"/>
  <c r="B960" i="8" s="1"/>
  <c r="B961" i="8" s="1"/>
  <c r="B962" i="8" s="1"/>
  <c r="B963" i="8" s="1"/>
  <c r="B964" i="8" s="1"/>
  <c r="B965" i="8" s="1"/>
  <c r="B966" i="8" s="1"/>
  <c r="B967" i="8" s="1"/>
  <c r="B968" i="8" s="1"/>
  <c r="B969" i="8" s="1"/>
  <c r="B970" i="8" s="1"/>
  <c r="B971" i="8" s="1"/>
  <c r="B972" i="8" s="1"/>
  <c r="B973" i="8" s="1"/>
  <c r="B974" i="8" s="1"/>
  <c r="B975" i="8" s="1"/>
  <c r="B976" i="8" s="1"/>
  <c r="B977" i="8" s="1"/>
  <c r="B978" i="8" s="1"/>
  <c r="B979" i="8" s="1"/>
  <c r="B980" i="8" s="1"/>
  <c r="B981" i="8" s="1"/>
  <c r="B982" i="8" s="1"/>
  <c r="B983" i="8" s="1"/>
  <c r="B984" i="8" s="1"/>
  <c r="B985" i="8" s="1"/>
  <c r="B986" i="8" s="1"/>
  <c r="B987" i="8" s="1"/>
  <c r="B988" i="8" s="1"/>
  <c r="B989" i="8" s="1"/>
  <c r="B990" i="8" s="1"/>
  <c r="B991" i="8" s="1"/>
  <c r="B992" i="8" s="1"/>
  <c r="B993" i="8" s="1"/>
  <c r="B994" i="8" s="1"/>
  <c r="B995" i="8" s="1"/>
  <c r="B996" i="8" s="1"/>
  <c r="B997" i="8" s="1"/>
  <c r="B998" i="8" s="1"/>
  <c r="B999" i="8" s="1"/>
  <c r="B1000" i="8" s="1"/>
  <c r="B1001" i="8" s="1"/>
  <c r="B1002" i="8" s="1"/>
  <c r="B1003" i="8" s="1"/>
  <c r="B1004" i="8" s="1"/>
  <c r="B1005" i="8" s="1"/>
  <c r="B1006" i="8" s="1"/>
  <c r="B1007" i="8" s="1"/>
  <c r="B1008" i="8" s="1"/>
  <c r="B1009" i="8" s="1"/>
  <c r="B1010" i="8" s="1"/>
  <c r="B1011" i="8" s="1"/>
  <c r="B1012" i="8" s="1"/>
  <c r="B1013" i="8" s="1"/>
  <c r="B1014" i="8" s="1"/>
  <c r="B1015" i="8" s="1"/>
  <c r="B1016" i="8" s="1"/>
  <c r="B1017" i="8" s="1"/>
  <c r="B1018" i="8" s="1"/>
  <c r="B1019" i="8" s="1"/>
  <c r="B1020" i="8" s="1"/>
  <c r="B1021" i="8" s="1"/>
  <c r="B1022" i="8" s="1"/>
  <c r="B1023" i="8" s="1"/>
  <c r="B1024" i="8" s="1"/>
  <c r="B1025" i="8" s="1"/>
  <c r="B1026" i="8" s="1"/>
  <c r="B1027" i="8" s="1"/>
  <c r="B1028" i="8" s="1"/>
  <c r="B1029" i="8" s="1"/>
  <c r="B1030" i="8" s="1"/>
  <c r="B1031" i="8" s="1"/>
  <c r="B1032" i="8" s="1"/>
  <c r="B1033" i="8" s="1"/>
  <c r="B1034" i="8" s="1"/>
  <c r="B1035" i="8" s="1"/>
  <c r="B1036" i="8" s="1"/>
  <c r="B1037" i="8" s="1"/>
  <c r="B1038" i="8" s="1"/>
  <c r="B1039" i="8" s="1"/>
  <c r="B1040" i="8" s="1"/>
  <c r="B1041" i="8" s="1"/>
  <c r="B1042" i="8" s="1"/>
  <c r="B1043" i="8" s="1"/>
  <c r="B1044" i="8" s="1"/>
  <c r="B1045" i="8" s="1"/>
  <c r="B1046" i="8" s="1"/>
  <c r="B1047" i="8" s="1"/>
  <c r="B1048" i="8" s="1"/>
  <c r="B1049" i="8" s="1"/>
  <c r="B1050" i="8" s="1"/>
  <c r="B1051" i="8" s="1"/>
  <c r="B1052" i="8" s="1"/>
  <c r="B1053" i="8" s="1"/>
  <c r="B1054" i="8" s="1"/>
  <c r="B1055" i="8" s="1"/>
  <c r="B1056" i="8" s="1"/>
  <c r="B1057" i="8" s="1"/>
  <c r="B1058" i="8" s="1"/>
  <c r="B1059" i="8" s="1"/>
  <c r="B1060" i="8" s="1"/>
  <c r="B1061" i="8" s="1"/>
  <c r="B1062" i="8" s="1"/>
  <c r="B1063" i="8" s="1"/>
  <c r="B1064" i="8" s="1"/>
  <c r="B1065" i="8" s="1"/>
  <c r="B1066" i="8" s="1"/>
  <c r="B1067" i="8" s="1"/>
  <c r="B1068" i="8" s="1"/>
  <c r="B1069" i="8" s="1"/>
  <c r="B1070" i="8" s="1"/>
  <c r="B1071" i="8" s="1"/>
  <c r="B1072" i="8" s="1"/>
  <c r="B1073" i="8" s="1"/>
  <c r="B1074" i="8" s="1"/>
  <c r="B1075" i="8" s="1"/>
  <c r="B1076" i="8" s="1"/>
  <c r="B1077" i="8" s="1"/>
  <c r="B1078" i="8" s="1"/>
  <c r="B1079" i="8" s="1"/>
  <c r="B1080" i="8" s="1"/>
  <c r="B1081" i="8" s="1"/>
  <c r="B1082" i="8" s="1"/>
  <c r="B1083" i="8" s="1"/>
  <c r="B1084" i="8" s="1"/>
  <c r="B1085" i="8" s="1"/>
  <c r="B1086" i="8" s="1"/>
  <c r="B1087" i="8" s="1"/>
  <c r="B1088" i="8" s="1"/>
  <c r="B1089" i="8" s="1"/>
  <c r="B1090" i="8" s="1"/>
  <c r="B1091" i="8" s="1"/>
  <c r="B1092" i="8" s="1"/>
  <c r="B1093" i="8" s="1"/>
  <c r="B1094" i="8" s="1"/>
  <c r="B1095" i="8" s="1"/>
  <c r="B1096" i="8" s="1"/>
  <c r="B1097" i="8" s="1"/>
  <c r="B1098" i="8" s="1"/>
  <c r="B1099" i="8" s="1"/>
  <c r="B1100" i="8" s="1"/>
  <c r="B1101" i="8" s="1"/>
  <c r="B1102" i="8" s="1"/>
  <c r="B1103" i="8" s="1"/>
  <c r="B1104" i="8" s="1"/>
  <c r="B1105" i="8" s="1"/>
  <c r="B1106" i="8" s="1"/>
  <c r="B1107" i="8" s="1"/>
  <c r="B1108" i="8" s="1"/>
  <c r="B1109" i="8" s="1"/>
  <c r="B1110" i="8" s="1"/>
  <c r="B1111" i="8" s="1"/>
  <c r="B1112" i="8" s="1"/>
  <c r="B1113" i="8" s="1"/>
  <c r="B1114" i="8" s="1"/>
  <c r="B1115" i="8" s="1"/>
  <c r="B1116" i="8" s="1"/>
  <c r="B1117" i="8" s="1"/>
  <c r="B1118" i="8" s="1"/>
  <c r="B1119" i="8" s="1"/>
  <c r="B1120" i="8" s="1"/>
  <c r="B1121" i="8" s="1"/>
  <c r="B1122" i="8" s="1"/>
  <c r="B1123" i="8" s="1"/>
  <c r="B1124" i="8" s="1"/>
  <c r="B1125" i="8" s="1"/>
  <c r="B1126" i="8" s="1"/>
  <c r="B1127" i="8" s="1"/>
  <c r="B1128" i="8" s="1"/>
  <c r="B1129" i="8" s="1"/>
  <c r="B1130" i="8" s="1"/>
  <c r="B1131" i="8" s="1"/>
  <c r="B1132" i="8" s="1"/>
  <c r="B1133" i="8" s="1"/>
  <c r="B1134" i="8" s="1"/>
  <c r="B1135" i="8" s="1"/>
  <c r="B1136" i="8" s="1"/>
  <c r="B1137" i="8" s="1"/>
  <c r="B1138" i="8" s="1"/>
  <c r="B1139" i="8" s="1"/>
  <c r="B1140" i="8" s="1"/>
  <c r="B1141" i="8" s="1"/>
  <c r="B1142" i="8" s="1"/>
  <c r="B1143" i="8" s="1"/>
  <c r="B1144" i="8" s="1"/>
  <c r="B1145" i="8" s="1"/>
  <c r="B1146" i="8" s="1"/>
  <c r="B1147" i="8" s="1"/>
  <c r="B1148" i="8" s="1"/>
  <c r="B1149" i="8" s="1"/>
  <c r="B1150" i="8" s="1"/>
  <c r="B1151" i="8" s="1"/>
  <c r="B1152" i="8" s="1"/>
  <c r="B1153" i="8" s="1"/>
  <c r="B1154" i="8" s="1"/>
  <c r="B1155" i="8" s="1"/>
  <c r="B1156" i="8" s="1"/>
  <c r="B1157" i="8" s="1"/>
  <c r="B1158" i="8" s="1"/>
  <c r="B1159" i="8" s="1"/>
  <c r="B1160" i="8" s="1"/>
  <c r="B1161" i="8" s="1"/>
  <c r="B1162" i="8" s="1"/>
  <c r="B1163" i="8" s="1"/>
  <c r="B1164" i="8" s="1"/>
  <c r="B1165" i="8" s="1"/>
  <c r="B1166" i="8" s="1"/>
  <c r="B1167" i="8" s="1"/>
  <c r="B1168" i="8" s="1"/>
  <c r="B1169" i="8" s="1"/>
  <c r="B1170" i="8" s="1"/>
  <c r="B1171" i="8" s="1"/>
  <c r="B1172" i="8" s="1"/>
  <c r="B1173" i="8" s="1"/>
  <c r="B1174" i="8" s="1"/>
  <c r="B1175" i="8" s="1"/>
  <c r="B1176" i="8" s="1"/>
  <c r="B1177" i="8" s="1"/>
  <c r="B1178" i="8" s="1"/>
  <c r="B1179" i="8" s="1"/>
  <c r="B1180" i="8" s="1"/>
  <c r="B1181" i="8" s="1"/>
  <c r="B1182" i="8" s="1"/>
  <c r="B1183" i="8" s="1"/>
  <c r="B1184" i="8" s="1"/>
  <c r="B1185" i="8" s="1"/>
  <c r="B1186" i="8" s="1"/>
  <c r="B1187" i="8" s="1"/>
  <c r="B1188" i="8" s="1"/>
  <c r="B1189" i="8" s="1"/>
  <c r="B1190" i="8" s="1"/>
  <c r="B1191" i="8" s="1"/>
  <c r="B1192" i="8" s="1"/>
  <c r="B1193" i="8" s="1"/>
  <c r="B1194" i="8" s="1"/>
  <c r="B1195" i="8" s="1"/>
  <c r="B1196" i="8" s="1"/>
  <c r="B1197" i="8" s="1"/>
  <c r="B1198" i="8" s="1"/>
  <c r="B1199" i="8" s="1"/>
  <c r="B1200" i="8" s="1"/>
  <c r="B1201" i="8" s="1"/>
  <c r="B1202" i="8" s="1"/>
  <c r="B1203" i="8" s="1"/>
  <c r="B1204" i="8" s="1"/>
  <c r="B1205" i="8" s="1"/>
  <c r="B1206" i="8" s="1"/>
  <c r="B1207" i="8" s="1"/>
  <c r="B1208" i="8" s="1"/>
  <c r="B1209" i="8" s="1"/>
  <c r="B1210" i="8" s="1"/>
  <c r="B1211" i="8" s="1"/>
  <c r="B1212" i="8" s="1"/>
  <c r="B1213" i="8" s="1"/>
  <c r="B1214" i="8" s="1"/>
  <c r="B1215" i="8" s="1"/>
  <c r="B1216" i="8" s="1"/>
  <c r="B1217" i="8" s="1"/>
  <c r="B1218" i="8" s="1"/>
  <c r="B1219" i="8" s="1"/>
  <c r="B1220" i="8" s="1"/>
  <c r="B1221" i="8" s="1"/>
  <c r="B1222" i="8" s="1"/>
  <c r="B1223" i="8" s="1"/>
  <c r="B1224" i="8" s="1"/>
  <c r="B1225" i="8" s="1"/>
  <c r="B1226" i="8" s="1"/>
  <c r="B10" i="8"/>
  <c r="D10" i="8"/>
  <c r="F10" i="8"/>
  <c r="E10" i="8"/>
  <c r="D10" i="7"/>
  <c r="E10" i="7"/>
  <c r="C136" i="6"/>
  <c r="D136" i="6"/>
  <c r="C137" i="6"/>
  <c r="D137" i="6"/>
  <c r="C138" i="6"/>
  <c r="D138" i="6"/>
  <c r="D139" i="6" s="1"/>
  <c r="D140" i="6" s="1"/>
  <c r="C139" i="6"/>
  <c r="C140" i="6"/>
  <c r="C111" i="6"/>
  <c r="D111" i="6"/>
  <c r="C112" i="6"/>
  <c r="D112" i="6"/>
  <c r="C113" i="6"/>
  <c r="D113" i="6"/>
  <c r="D114" i="6" s="1"/>
  <c r="D115" i="6" s="1"/>
  <c r="D116" i="6" s="1"/>
  <c r="D117" i="6" s="1"/>
  <c r="D118" i="6" s="1"/>
  <c r="D119" i="6" s="1"/>
  <c r="D120" i="6" s="1"/>
  <c r="D121" i="6" s="1"/>
  <c r="D122" i="6" s="1"/>
  <c r="D123" i="6" s="1"/>
  <c r="D124" i="6" s="1"/>
  <c r="D125" i="6" s="1"/>
  <c r="D126" i="6" s="1"/>
  <c r="D127" i="6" s="1"/>
  <c r="D128" i="6" s="1"/>
  <c r="D129" i="6" s="1"/>
  <c r="D130" i="6" s="1"/>
  <c r="D131" i="6" s="1"/>
  <c r="D132" i="6" s="1"/>
  <c r="D133" i="6" s="1"/>
  <c r="D134" i="6" s="1"/>
  <c r="D135" i="6" s="1"/>
  <c r="C114" i="6"/>
  <c r="C115" i="6"/>
  <c r="C116" i="6"/>
  <c r="C117" i="6"/>
  <c r="C118" i="6"/>
  <c r="C119" i="6"/>
  <c r="C120" i="6"/>
  <c r="C121" i="6"/>
  <c r="C122" i="6"/>
  <c r="C123" i="6"/>
  <c r="C124" i="6"/>
  <c r="C125" i="6"/>
  <c r="C126" i="6"/>
  <c r="C127" i="6"/>
  <c r="C128" i="6"/>
  <c r="C129" i="6"/>
  <c r="C130" i="6"/>
  <c r="C131" i="6"/>
  <c r="C132" i="6"/>
  <c r="C133" i="6"/>
  <c r="C134" i="6"/>
  <c r="C135" i="6"/>
  <c r="C26" i="6"/>
  <c r="C27" i="6"/>
  <c r="C28" i="6"/>
  <c r="C29" i="6"/>
  <c r="C30" i="6"/>
  <c r="C31" i="6"/>
  <c r="C32" i="6"/>
  <c r="C33" i="6"/>
  <c r="C34" i="6"/>
  <c r="C35" i="6"/>
  <c r="C36" i="6"/>
  <c r="C37" i="6"/>
  <c r="C38" i="6"/>
  <c r="C39" i="6"/>
  <c r="C40" i="6"/>
  <c r="C41" i="6"/>
  <c r="C42" i="6"/>
  <c r="C43" i="6"/>
  <c r="C44" i="6"/>
  <c r="C45" i="6"/>
  <c r="C46" i="6"/>
  <c r="C47" i="6"/>
  <c r="C48" i="6"/>
  <c r="C49" i="6"/>
  <c r="C50" i="6"/>
  <c r="C51" i="6"/>
  <c r="C52" i="6"/>
  <c r="C53" i="6"/>
  <c r="C54" i="6"/>
  <c r="C55" i="6"/>
  <c r="C56" i="6"/>
  <c r="C57" i="6"/>
  <c r="C58" i="6"/>
  <c r="C59" i="6"/>
  <c r="C60" i="6"/>
  <c r="C61" i="6"/>
  <c r="C62" i="6"/>
  <c r="C63" i="6"/>
  <c r="C64" i="6"/>
  <c r="C65" i="6"/>
  <c r="C66" i="6"/>
  <c r="C67" i="6"/>
  <c r="C68" i="6"/>
  <c r="C69" i="6"/>
  <c r="C70" i="6"/>
  <c r="C71" i="6"/>
  <c r="C72" i="6"/>
  <c r="C73" i="6"/>
  <c r="C74" i="6"/>
  <c r="C75" i="6"/>
  <c r="C76" i="6"/>
  <c r="C77" i="6"/>
  <c r="C78" i="6"/>
  <c r="C79" i="6"/>
  <c r="C80" i="6"/>
  <c r="C81" i="6"/>
  <c r="C82" i="6"/>
  <c r="C83" i="6"/>
  <c r="C84" i="6"/>
  <c r="C85" i="6"/>
  <c r="C86" i="6"/>
  <c r="C87" i="6"/>
  <c r="C88" i="6"/>
  <c r="C89" i="6"/>
  <c r="C90" i="6"/>
  <c r="C91" i="6"/>
  <c r="C92" i="6"/>
  <c r="C93" i="6"/>
  <c r="C94" i="6"/>
  <c r="C95" i="6"/>
  <c r="C96" i="6"/>
  <c r="C97" i="6"/>
  <c r="C98" i="6"/>
  <c r="C99" i="6"/>
  <c r="C100" i="6"/>
  <c r="C101" i="6"/>
  <c r="C102" i="6"/>
  <c r="C103" i="6"/>
  <c r="C104" i="6"/>
  <c r="C105" i="6"/>
  <c r="C106" i="6"/>
  <c r="C107" i="6"/>
  <c r="C108" i="6"/>
  <c r="C109" i="6"/>
  <c r="C110" i="6"/>
  <c r="F14" i="6"/>
  <c r="F13" i="6" s="1"/>
  <c r="G14" i="6"/>
  <c r="G13" i="6" s="1"/>
  <c r="H14" i="6"/>
  <c r="H13" i="6" s="1"/>
  <c r="I14" i="6"/>
  <c r="I13" i="6" s="1"/>
  <c r="E14" i="6"/>
  <c r="E13" i="6" s="1"/>
  <c r="D19" i="6"/>
  <c r="D20" i="6" s="1"/>
  <c r="D21" i="6" s="1"/>
  <c r="D22" i="6" s="1"/>
  <c r="D23" i="6" s="1"/>
  <c r="D24" i="6" s="1"/>
  <c r="D25" i="6" s="1"/>
  <c r="D26" i="6" s="1"/>
  <c r="D27" i="6" s="1"/>
  <c r="D28" i="6" s="1"/>
  <c r="D29" i="6" s="1"/>
  <c r="D30" i="6" s="1"/>
  <c r="D31" i="6" s="1"/>
  <c r="D32" i="6" s="1"/>
  <c r="D33" i="6" s="1"/>
  <c r="D34" i="6" s="1"/>
  <c r="D35" i="6" s="1"/>
  <c r="D36" i="6" s="1"/>
  <c r="B44" i="5"/>
  <c r="B18" i="5"/>
  <c r="B9" i="5"/>
  <c r="B10" i="5" s="1"/>
  <c r="E10" i="5" s="1"/>
  <c r="B7" i="5"/>
  <c r="B4" i="5"/>
  <c r="B9" i="2"/>
  <c r="B10" i="2" s="1"/>
  <c r="E10" i="2" s="1"/>
  <c r="B21" i="2"/>
  <c r="B44" i="2"/>
  <c r="B18" i="2"/>
  <c r="B19" i="2" s="1"/>
  <c r="B7" i="2"/>
  <c r="B4" i="2"/>
  <c r="B39" i="1"/>
  <c r="B4" i="1"/>
  <c r="B9" i="1"/>
  <c r="B10" i="1" s="1"/>
  <c r="B18" i="1"/>
  <c r="B19" i="1" s="1"/>
  <c r="B7" i="1"/>
  <c r="E11" i="10" l="1"/>
  <c r="D11" i="10"/>
  <c r="F12" i="10" s="1"/>
  <c r="F11" i="9"/>
  <c r="D11" i="9"/>
  <c r="E11" i="9"/>
  <c r="F11" i="8"/>
  <c r="D11" i="8"/>
  <c r="E11" i="8"/>
  <c r="D11" i="7"/>
  <c r="E11" i="7"/>
  <c r="F19" i="6"/>
  <c r="F20" i="6" s="1"/>
  <c r="F21" i="6" s="1"/>
  <c r="F22" i="6" s="1"/>
  <c r="F23" i="6" s="1"/>
  <c r="F24" i="6" s="1"/>
  <c r="F25" i="6" s="1"/>
  <c r="F26" i="6" s="1"/>
  <c r="F27" i="6" s="1"/>
  <c r="F28" i="6" s="1"/>
  <c r="F29" i="6" s="1"/>
  <c r="F30" i="6" s="1"/>
  <c r="F31" i="6" s="1"/>
  <c r="F32" i="6" s="1"/>
  <c r="F33" i="6" s="1"/>
  <c r="F34" i="6" s="1"/>
  <c r="F35" i="6" s="1"/>
  <c r="F36" i="6" s="1"/>
  <c r="F37" i="6" s="1"/>
  <c r="F38" i="6" s="1"/>
  <c r="F39" i="6" s="1"/>
  <c r="F40" i="6" s="1"/>
  <c r="F41" i="6" s="1"/>
  <c r="F42" i="6" s="1"/>
  <c r="F43" i="6" s="1"/>
  <c r="F44" i="6" s="1"/>
  <c r="F45" i="6" s="1"/>
  <c r="F46" i="6" s="1"/>
  <c r="F47" i="6" s="1"/>
  <c r="F48" i="6" s="1"/>
  <c r="F49" i="6" s="1"/>
  <c r="F50" i="6" s="1"/>
  <c r="F51" i="6" s="1"/>
  <c r="F52" i="6" s="1"/>
  <c r="F53" i="6" s="1"/>
  <c r="F54" i="6" s="1"/>
  <c r="F55" i="6" s="1"/>
  <c r="F56" i="6" s="1"/>
  <c r="F57" i="6" s="1"/>
  <c r="F58" i="6" s="1"/>
  <c r="F59" i="6" s="1"/>
  <c r="F60" i="6" s="1"/>
  <c r="F61" i="6" s="1"/>
  <c r="F62" i="6" s="1"/>
  <c r="F63" i="6" s="1"/>
  <c r="F64" i="6" s="1"/>
  <c r="F65" i="6" s="1"/>
  <c r="F66" i="6" s="1"/>
  <c r="F67" i="6" s="1"/>
  <c r="F68" i="6" s="1"/>
  <c r="F69" i="6" s="1"/>
  <c r="F70" i="6" s="1"/>
  <c r="F71" i="6" s="1"/>
  <c r="F72" i="6" s="1"/>
  <c r="F73" i="6" s="1"/>
  <c r="F74" i="6" s="1"/>
  <c r="F75" i="6" s="1"/>
  <c r="F76" i="6" s="1"/>
  <c r="F77" i="6" s="1"/>
  <c r="F78" i="6" s="1"/>
  <c r="F79" i="6" s="1"/>
  <c r="F80" i="6" s="1"/>
  <c r="F81" i="6" s="1"/>
  <c r="F82" i="6" s="1"/>
  <c r="F83" i="6" s="1"/>
  <c r="F84" i="6" s="1"/>
  <c r="F85" i="6" s="1"/>
  <c r="F86" i="6" s="1"/>
  <c r="F87" i="6" s="1"/>
  <c r="F88" i="6" s="1"/>
  <c r="F89" i="6" s="1"/>
  <c r="F90" i="6" s="1"/>
  <c r="F91" i="6" s="1"/>
  <c r="F92" i="6" s="1"/>
  <c r="F93" i="6" s="1"/>
  <c r="F94" i="6" s="1"/>
  <c r="F95" i="6" s="1"/>
  <c r="F96" i="6" s="1"/>
  <c r="F97" i="6" s="1"/>
  <c r="F98" i="6" s="1"/>
  <c r="F99" i="6" s="1"/>
  <c r="F100" i="6" s="1"/>
  <c r="F101" i="6" s="1"/>
  <c r="F102" i="6" s="1"/>
  <c r="F103" i="6" s="1"/>
  <c r="F104" i="6" s="1"/>
  <c r="F105" i="6" s="1"/>
  <c r="F106" i="6" s="1"/>
  <c r="F107" i="6" s="1"/>
  <c r="F108" i="6" s="1"/>
  <c r="F109" i="6" s="1"/>
  <c r="F110" i="6" s="1"/>
  <c r="F111" i="6" s="1"/>
  <c r="F112" i="6" s="1"/>
  <c r="F113" i="6" s="1"/>
  <c r="F114" i="6" s="1"/>
  <c r="F115" i="6" s="1"/>
  <c r="F116" i="6" s="1"/>
  <c r="F117" i="6" s="1"/>
  <c r="F118" i="6" s="1"/>
  <c r="F119" i="6" s="1"/>
  <c r="F120" i="6" s="1"/>
  <c r="F121" i="6" s="1"/>
  <c r="F122" i="6" s="1"/>
  <c r="F123" i="6" s="1"/>
  <c r="F124" i="6" s="1"/>
  <c r="F125" i="6" s="1"/>
  <c r="F126" i="6" s="1"/>
  <c r="F127" i="6" s="1"/>
  <c r="F128" i="6" s="1"/>
  <c r="F129" i="6" s="1"/>
  <c r="F130" i="6" s="1"/>
  <c r="F131" i="6" s="1"/>
  <c r="F132" i="6" s="1"/>
  <c r="F133" i="6" s="1"/>
  <c r="F134" i="6" s="1"/>
  <c r="F135" i="6" s="1"/>
  <c r="F136" i="6" s="1"/>
  <c r="F137" i="6" s="1"/>
  <c r="F138" i="6" s="1"/>
  <c r="F139" i="6" s="1"/>
  <c r="F140" i="6" s="1"/>
  <c r="H19" i="6"/>
  <c r="H20" i="6" s="1"/>
  <c r="H21" i="6" s="1"/>
  <c r="H22" i="6" s="1"/>
  <c r="H23" i="6" s="1"/>
  <c r="H24" i="6" s="1"/>
  <c r="H25" i="6" s="1"/>
  <c r="H26" i="6" s="1"/>
  <c r="H27" i="6" s="1"/>
  <c r="H28" i="6" s="1"/>
  <c r="H29" i="6" s="1"/>
  <c r="H30" i="6" s="1"/>
  <c r="H31" i="6" s="1"/>
  <c r="H32" i="6" s="1"/>
  <c r="H33" i="6" s="1"/>
  <c r="H34" i="6" s="1"/>
  <c r="H35" i="6" s="1"/>
  <c r="H36" i="6" s="1"/>
  <c r="H37" i="6" s="1"/>
  <c r="H38" i="6" s="1"/>
  <c r="H39" i="6" s="1"/>
  <c r="H40" i="6" s="1"/>
  <c r="H41" i="6" s="1"/>
  <c r="H42" i="6" s="1"/>
  <c r="H43" i="6" s="1"/>
  <c r="H44" i="6" s="1"/>
  <c r="H45" i="6" s="1"/>
  <c r="H46" i="6" s="1"/>
  <c r="H47" i="6" s="1"/>
  <c r="H48" i="6" s="1"/>
  <c r="H49" i="6" s="1"/>
  <c r="H50" i="6" s="1"/>
  <c r="H51" i="6" s="1"/>
  <c r="H52" i="6" s="1"/>
  <c r="H53" i="6" s="1"/>
  <c r="H54" i="6" s="1"/>
  <c r="H55" i="6" s="1"/>
  <c r="H56" i="6" s="1"/>
  <c r="H57" i="6" s="1"/>
  <c r="H58" i="6" s="1"/>
  <c r="H59" i="6" s="1"/>
  <c r="H60" i="6" s="1"/>
  <c r="H61" i="6" s="1"/>
  <c r="H62" i="6" s="1"/>
  <c r="H63" i="6" s="1"/>
  <c r="H64" i="6" s="1"/>
  <c r="H65" i="6" s="1"/>
  <c r="H66" i="6" s="1"/>
  <c r="H67" i="6" s="1"/>
  <c r="H68" i="6" s="1"/>
  <c r="H69" i="6" s="1"/>
  <c r="H70" i="6" s="1"/>
  <c r="H71" i="6" s="1"/>
  <c r="H72" i="6" s="1"/>
  <c r="H73" i="6" s="1"/>
  <c r="H74" i="6" s="1"/>
  <c r="H75" i="6" s="1"/>
  <c r="H76" i="6" s="1"/>
  <c r="H77" i="6" s="1"/>
  <c r="H78" i="6" s="1"/>
  <c r="H79" i="6" s="1"/>
  <c r="H80" i="6" s="1"/>
  <c r="H81" i="6" s="1"/>
  <c r="H82" i="6" s="1"/>
  <c r="H83" i="6" s="1"/>
  <c r="H84" i="6" s="1"/>
  <c r="H85" i="6" s="1"/>
  <c r="H86" i="6" s="1"/>
  <c r="H87" i="6" s="1"/>
  <c r="H88" i="6" s="1"/>
  <c r="H89" i="6" s="1"/>
  <c r="H90" i="6" s="1"/>
  <c r="H91" i="6" s="1"/>
  <c r="H92" i="6" s="1"/>
  <c r="H93" i="6" s="1"/>
  <c r="H94" i="6" s="1"/>
  <c r="H95" i="6" s="1"/>
  <c r="H96" i="6" s="1"/>
  <c r="H97" i="6" s="1"/>
  <c r="H98" i="6" s="1"/>
  <c r="H99" i="6" s="1"/>
  <c r="H100" i="6" s="1"/>
  <c r="H101" i="6" s="1"/>
  <c r="H102" i="6" s="1"/>
  <c r="H103" i="6" s="1"/>
  <c r="H104" i="6" s="1"/>
  <c r="H105" i="6" s="1"/>
  <c r="H106" i="6" s="1"/>
  <c r="H107" i="6" s="1"/>
  <c r="H108" i="6" s="1"/>
  <c r="H109" i="6" s="1"/>
  <c r="H110" i="6" s="1"/>
  <c r="H111" i="6" s="1"/>
  <c r="H112" i="6" s="1"/>
  <c r="H113" i="6" s="1"/>
  <c r="H114" i="6" s="1"/>
  <c r="H115" i="6" s="1"/>
  <c r="H116" i="6" s="1"/>
  <c r="H117" i="6" s="1"/>
  <c r="H118" i="6" s="1"/>
  <c r="H119" i="6" s="1"/>
  <c r="H120" i="6" s="1"/>
  <c r="H121" i="6" s="1"/>
  <c r="H122" i="6" s="1"/>
  <c r="H123" i="6" s="1"/>
  <c r="H124" i="6" s="1"/>
  <c r="H125" i="6" s="1"/>
  <c r="H126" i="6" s="1"/>
  <c r="H127" i="6" s="1"/>
  <c r="H128" i="6" s="1"/>
  <c r="H129" i="6" s="1"/>
  <c r="H130" i="6" s="1"/>
  <c r="H131" i="6" s="1"/>
  <c r="H132" i="6" s="1"/>
  <c r="H133" i="6" s="1"/>
  <c r="H134" i="6" s="1"/>
  <c r="H135" i="6" s="1"/>
  <c r="H136" i="6" s="1"/>
  <c r="H137" i="6" s="1"/>
  <c r="H138" i="6" s="1"/>
  <c r="H139" i="6" s="1"/>
  <c r="H140" i="6" s="1"/>
  <c r="E19" i="6"/>
  <c r="E20" i="6" s="1"/>
  <c r="E21" i="6" s="1"/>
  <c r="E22" i="6" s="1"/>
  <c r="E23" i="6" s="1"/>
  <c r="E24" i="6" s="1"/>
  <c r="E25" i="6" s="1"/>
  <c r="E26" i="6" s="1"/>
  <c r="E27" i="6" s="1"/>
  <c r="E28" i="6" s="1"/>
  <c r="E29" i="6" s="1"/>
  <c r="E30" i="6" s="1"/>
  <c r="E31" i="6" s="1"/>
  <c r="E32" i="6" s="1"/>
  <c r="E33" i="6" s="1"/>
  <c r="E34" i="6" s="1"/>
  <c r="E35" i="6" s="1"/>
  <c r="E36" i="6" s="1"/>
  <c r="E37" i="6" s="1"/>
  <c r="E38" i="6" s="1"/>
  <c r="E39" i="6" s="1"/>
  <c r="E40" i="6" s="1"/>
  <c r="E41" i="6" s="1"/>
  <c r="E42" i="6" s="1"/>
  <c r="E43" i="6" s="1"/>
  <c r="E44" i="6" s="1"/>
  <c r="E45" i="6" s="1"/>
  <c r="E46" i="6" s="1"/>
  <c r="E47" i="6" s="1"/>
  <c r="E48" i="6" s="1"/>
  <c r="E49" i="6" s="1"/>
  <c r="E50" i="6" s="1"/>
  <c r="E51" i="6" s="1"/>
  <c r="E52" i="6" s="1"/>
  <c r="E53" i="6" s="1"/>
  <c r="E54" i="6" s="1"/>
  <c r="E55" i="6" s="1"/>
  <c r="E56" i="6" s="1"/>
  <c r="E57" i="6" s="1"/>
  <c r="E58" i="6" s="1"/>
  <c r="E59" i="6" s="1"/>
  <c r="E60" i="6" s="1"/>
  <c r="E61" i="6" s="1"/>
  <c r="E62" i="6" s="1"/>
  <c r="E63" i="6" s="1"/>
  <c r="E64" i="6" s="1"/>
  <c r="E65" i="6" s="1"/>
  <c r="E66" i="6" s="1"/>
  <c r="E67" i="6" s="1"/>
  <c r="E68" i="6" s="1"/>
  <c r="E69" i="6" s="1"/>
  <c r="E70" i="6" s="1"/>
  <c r="E71" i="6" s="1"/>
  <c r="E72" i="6" s="1"/>
  <c r="E73" i="6" s="1"/>
  <c r="E74" i="6" s="1"/>
  <c r="E75" i="6" s="1"/>
  <c r="E76" i="6" s="1"/>
  <c r="E77" i="6" s="1"/>
  <c r="E78" i="6" s="1"/>
  <c r="E79" i="6" s="1"/>
  <c r="E80" i="6" s="1"/>
  <c r="E81" i="6" s="1"/>
  <c r="E82" i="6" s="1"/>
  <c r="E83" i="6" s="1"/>
  <c r="E84" i="6" s="1"/>
  <c r="E85" i="6" s="1"/>
  <c r="E86" i="6" s="1"/>
  <c r="E87" i="6" s="1"/>
  <c r="E88" i="6" s="1"/>
  <c r="E89" i="6" s="1"/>
  <c r="E90" i="6" s="1"/>
  <c r="E91" i="6" s="1"/>
  <c r="E92" i="6" s="1"/>
  <c r="E93" i="6" s="1"/>
  <c r="E94" i="6" s="1"/>
  <c r="E95" i="6" s="1"/>
  <c r="E96" i="6" s="1"/>
  <c r="E97" i="6" s="1"/>
  <c r="E98" i="6" s="1"/>
  <c r="E99" i="6" s="1"/>
  <c r="E100" i="6" s="1"/>
  <c r="E101" i="6" s="1"/>
  <c r="E102" i="6" s="1"/>
  <c r="E103" i="6" s="1"/>
  <c r="E104" i="6" s="1"/>
  <c r="E105" i="6" s="1"/>
  <c r="E106" i="6" s="1"/>
  <c r="E107" i="6" s="1"/>
  <c r="E108" i="6" s="1"/>
  <c r="E109" i="6" s="1"/>
  <c r="E110" i="6" s="1"/>
  <c r="E111" i="6" s="1"/>
  <c r="E112" i="6" s="1"/>
  <c r="E113" i="6" s="1"/>
  <c r="E114" i="6" s="1"/>
  <c r="E115" i="6" s="1"/>
  <c r="E116" i="6" s="1"/>
  <c r="E117" i="6" s="1"/>
  <c r="E118" i="6" s="1"/>
  <c r="E119" i="6" s="1"/>
  <c r="E120" i="6" s="1"/>
  <c r="E121" i="6" s="1"/>
  <c r="E122" i="6" s="1"/>
  <c r="E123" i="6" s="1"/>
  <c r="E124" i="6" s="1"/>
  <c r="E125" i="6" s="1"/>
  <c r="E126" i="6" s="1"/>
  <c r="E127" i="6" s="1"/>
  <c r="E128" i="6" s="1"/>
  <c r="E129" i="6" s="1"/>
  <c r="E130" i="6" s="1"/>
  <c r="E131" i="6" s="1"/>
  <c r="E132" i="6" s="1"/>
  <c r="E133" i="6" s="1"/>
  <c r="E134" i="6" s="1"/>
  <c r="E135" i="6" s="1"/>
  <c r="E136" i="6" s="1"/>
  <c r="E137" i="6" s="1"/>
  <c r="E138" i="6" s="1"/>
  <c r="E139" i="6" s="1"/>
  <c r="E140" i="6" s="1"/>
  <c r="G19" i="6"/>
  <c r="G20" i="6" s="1"/>
  <c r="G21" i="6" s="1"/>
  <c r="G22" i="6" s="1"/>
  <c r="G23" i="6" s="1"/>
  <c r="G24" i="6" s="1"/>
  <c r="G25" i="6" s="1"/>
  <c r="G26" i="6" s="1"/>
  <c r="G27" i="6" s="1"/>
  <c r="G28" i="6" s="1"/>
  <c r="G29" i="6" s="1"/>
  <c r="G30" i="6" s="1"/>
  <c r="G31" i="6" s="1"/>
  <c r="G32" i="6" s="1"/>
  <c r="G33" i="6" s="1"/>
  <c r="G34" i="6" s="1"/>
  <c r="G35" i="6" s="1"/>
  <c r="G36" i="6" s="1"/>
  <c r="G37" i="6" s="1"/>
  <c r="G38" i="6" s="1"/>
  <c r="G39" i="6" s="1"/>
  <c r="G40" i="6" s="1"/>
  <c r="G41" i="6" s="1"/>
  <c r="G42" i="6" s="1"/>
  <c r="G43" i="6" s="1"/>
  <c r="G44" i="6" s="1"/>
  <c r="G45" i="6" s="1"/>
  <c r="G46" i="6" s="1"/>
  <c r="G47" i="6" s="1"/>
  <c r="G48" i="6" s="1"/>
  <c r="G49" i="6" s="1"/>
  <c r="G50" i="6" s="1"/>
  <c r="G51" i="6" s="1"/>
  <c r="G52" i="6" s="1"/>
  <c r="G53" i="6" s="1"/>
  <c r="G54" i="6" s="1"/>
  <c r="G55" i="6" s="1"/>
  <c r="G56" i="6" s="1"/>
  <c r="G57" i="6" s="1"/>
  <c r="G58" i="6" s="1"/>
  <c r="G59" i="6" s="1"/>
  <c r="G60" i="6" s="1"/>
  <c r="G61" i="6" s="1"/>
  <c r="G62" i="6" s="1"/>
  <c r="G63" i="6" s="1"/>
  <c r="G64" i="6" s="1"/>
  <c r="G65" i="6" s="1"/>
  <c r="G66" i="6" s="1"/>
  <c r="G67" i="6" s="1"/>
  <c r="G68" i="6" s="1"/>
  <c r="G69" i="6" s="1"/>
  <c r="G70" i="6" s="1"/>
  <c r="G71" i="6" s="1"/>
  <c r="G72" i="6" s="1"/>
  <c r="G73" i="6" s="1"/>
  <c r="G74" i="6" s="1"/>
  <c r="G75" i="6" s="1"/>
  <c r="G76" i="6" s="1"/>
  <c r="G77" i="6" s="1"/>
  <c r="G78" i="6" s="1"/>
  <c r="G79" i="6" s="1"/>
  <c r="G80" i="6" s="1"/>
  <c r="G81" i="6" s="1"/>
  <c r="G82" i="6" s="1"/>
  <c r="G83" i="6" s="1"/>
  <c r="G84" i="6" s="1"/>
  <c r="G85" i="6" s="1"/>
  <c r="G86" i="6" s="1"/>
  <c r="G87" i="6" s="1"/>
  <c r="G88" i="6" s="1"/>
  <c r="G89" i="6" s="1"/>
  <c r="G90" i="6" s="1"/>
  <c r="G91" i="6" s="1"/>
  <c r="G92" i="6" s="1"/>
  <c r="G93" i="6" s="1"/>
  <c r="G94" i="6" s="1"/>
  <c r="G95" i="6" s="1"/>
  <c r="G96" i="6" s="1"/>
  <c r="G97" i="6" s="1"/>
  <c r="G98" i="6" s="1"/>
  <c r="G99" i="6" s="1"/>
  <c r="G100" i="6" s="1"/>
  <c r="G101" i="6" s="1"/>
  <c r="G102" i="6" s="1"/>
  <c r="G103" i="6" s="1"/>
  <c r="G104" i="6" s="1"/>
  <c r="G105" i="6" s="1"/>
  <c r="G106" i="6" s="1"/>
  <c r="G107" i="6" s="1"/>
  <c r="G108" i="6" s="1"/>
  <c r="G109" i="6" s="1"/>
  <c r="G110" i="6" s="1"/>
  <c r="G111" i="6" s="1"/>
  <c r="G112" i="6" s="1"/>
  <c r="G113" i="6" s="1"/>
  <c r="G114" i="6" s="1"/>
  <c r="G115" i="6" s="1"/>
  <c r="G116" i="6" s="1"/>
  <c r="G117" i="6" s="1"/>
  <c r="G118" i="6" s="1"/>
  <c r="G119" i="6" s="1"/>
  <c r="G120" i="6" s="1"/>
  <c r="G121" i="6" s="1"/>
  <c r="G122" i="6" s="1"/>
  <c r="G123" i="6" s="1"/>
  <c r="G124" i="6" s="1"/>
  <c r="G125" i="6" s="1"/>
  <c r="G126" i="6" s="1"/>
  <c r="G127" i="6" s="1"/>
  <c r="G128" i="6" s="1"/>
  <c r="G129" i="6" s="1"/>
  <c r="G130" i="6" s="1"/>
  <c r="G131" i="6" s="1"/>
  <c r="G132" i="6" s="1"/>
  <c r="G133" i="6" s="1"/>
  <c r="G134" i="6" s="1"/>
  <c r="G135" i="6" s="1"/>
  <c r="G136" i="6" s="1"/>
  <c r="G137" i="6" s="1"/>
  <c r="G138" i="6" s="1"/>
  <c r="G139" i="6" s="1"/>
  <c r="G140" i="6" s="1"/>
  <c r="I19" i="6"/>
  <c r="I20" i="6" s="1"/>
  <c r="I21" i="6" s="1"/>
  <c r="I22" i="6" s="1"/>
  <c r="I23" i="6" s="1"/>
  <c r="I24" i="6" s="1"/>
  <c r="I25" i="6" s="1"/>
  <c r="I26" i="6" s="1"/>
  <c r="I27" i="6" s="1"/>
  <c r="I28" i="6" s="1"/>
  <c r="I29" i="6" s="1"/>
  <c r="I30" i="6" s="1"/>
  <c r="I31" i="6" s="1"/>
  <c r="I32" i="6" s="1"/>
  <c r="I33" i="6" s="1"/>
  <c r="I34" i="6" s="1"/>
  <c r="I35" i="6" s="1"/>
  <c r="I36" i="6" s="1"/>
  <c r="I37" i="6" s="1"/>
  <c r="I38" i="6" s="1"/>
  <c r="I39" i="6" s="1"/>
  <c r="I40" i="6" s="1"/>
  <c r="I41" i="6" s="1"/>
  <c r="I42" i="6" s="1"/>
  <c r="I43" i="6" s="1"/>
  <c r="I44" i="6" s="1"/>
  <c r="I45" i="6" s="1"/>
  <c r="I46" i="6" s="1"/>
  <c r="I47" i="6" s="1"/>
  <c r="I48" i="6" s="1"/>
  <c r="I49" i="6" s="1"/>
  <c r="I50" i="6" s="1"/>
  <c r="I51" i="6" s="1"/>
  <c r="I52" i="6" s="1"/>
  <c r="I53" i="6" s="1"/>
  <c r="I54" i="6" s="1"/>
  <c r="I55" i="6" s="1"/>
  <c r="I56" i="6" s="1"/>
  <c r="I57" i="6" s="1"/>
  <c r="I58" i="6" s="1"/>
  <c r="I59" i="6" s="1"/>
  <c r="I60" i="6" s="1"/>
  <c r="I61" i="6" s="1"/>
  <c r="I62" i="6" s="1"/>
  <c r="I63" i="6" s="1"/>
  <c r="I64" i="6" s="1"/>
  <c r="I65" i="6" s="1"/>
  <c r="I66" i="6" s="1"/>
  <c r="I67" i="6" s="1"/>
  <c r="I68" i="6" s="1"/>
  <c r="I69" i="6" s="1"/>
  <c r="I70" i="6" s="1"/>
  <c r="I71" i="6" s="1"/>
  <c r="I72" i="6" s="1"/>
  <c r="I73" i="6" s="1"/>
  <c r="I74" i="6" s="1"/>
  <c r="I75" i="6" s="1"/>
  <c r="I76" i="6" s="1"/>
  <c r="I77" i="6" s="1"/>
  <c r="I78" i="6" s="1"/>
  <c r="I79" i="6" s="1"/>
  <c r="I80" i="6" s="1"/>
  <c r="I81" i="6" s="1"/>
  <c r="I82" i="6" s="1"/>
  <c r="I83" i="6" s="1"/>
  <c r="I84" i="6" s="1"/>
  <c r="I85" i="6" s="1"/>
  <c r="I86" i="6" s="1"/>
  <c r="I87" i="6" s="1"/>
  <c r="I88" i="6" s="1"/>
  <c r="I89" i="6" s="1"/>
  <c r="I90" i="6" s="1"/>
  <c r="I91" i="6" s="1"/>
  <c r="I92" i="6" s="1"/>
  <c r="I93" i="6" s="1"/>
  <c r="I94" i="6" s="1"/>
  <c r="I95" i="6" s="1"/>
  <c r="I96" i="6" s="1"/>
  <c r="I97" i="6" s="1"/>
  <c r="I98" i="6" s="1"/>
  <c r="I99" i="6" s="1"/>
  <c r="I100" i="6" s="1"/>
  <c r="I101" i="6" s="1"/>
  <c r="I102" i="6" s="1"/>
  <c r="I103" i="6" s="1"/>
  <c r="I104" i="6" s="1"/>
  <c r="I105" i="6" s="1"/>
  <c r="I106" i="6" s="1"/>
  <c r="I107" i="6" s="1"/>
  <c r="I108" i="6" s="1"/>
  <c r="I109" i="6" s="1"/>
  <c r="I110" i="6" s="1"/>
  <c r="I111" i="6" s="1"/>
  <c r="I112" i="6" s="1"/>
  <c r="I113" i="6" s="1"/>
  <c r="I114" i="6" s="1"/>
  <c r="I115" i="6" s="1"/>
  <c r="I116" i="6" s="1"/>
  <c r="I117" i="6" s="1"/>
  <c r="I118" i="6" s="1"/>
  <c r="I119" i="6" s="1"/>
  <c r="I120" i="6" s="1"/>
  <c r="I121" i="6" s="1"/>
  <c r="I122" i="6" s="1"/>
  <c r="I123" i="6" s="1"/>
  <c r="I124" i="6" s="1"/>
  <c r="I125" i="6" s="1"/>
  <c r="I126" i="6" s="1"/>
  <c r="I127" i="6" s="1"/>
  <c r="I128" i="6" s="1"/>
  <c r="I129" i="6" s="1"/>
  <c r="I130" i="6" s="1"/>
  <c r="I131" i="6" s="1"/>
  <c r="I132" i="6" s="1"/>
  <c r="I133" i="6" s="1"/>
  <c r="I134" i="6" s="1"/>
  <c r="I135" i="6" s="1"/>
  <c r="I136" i="6" s="1"/>
  <c r="I137" i="6" s="1"/>
  <c r="I138" i="6" s="1"/>
  <c r="I139" i="6" s="1"/>
  <c r="I140" i="6" s="1"/>
  <c r="D37" i="6"/>
  <c r="B12" i="5"/>
  <c r="B24" i="5"/>
  <c r="B26" i="5" s="1"/>
  <c r="B19" i="5"/>
  <c r="B20" i="5"/>
  <c r="B21" i="5" s="1"/>
  <c r="B24" i="2"/>
  <c r="B26" i="2" s="1"/>
  <c r="B12" i="2"/>
  <c r="B20" i="2"/>
  <c r="B22" i="1"/>
  <c r="B12" i="1"/>
  <c r="B14" i="1" s="1"/>
  <c r="E12" i="10" l="1"/>
  <c r="D12" i="10"/>
  <c r="F12" i="9"/>
  <c r="E12" i="9"/>
  <c r="D12" i="9"/>
  <c r="D12" i="8"/>
  <c r="F12" i="8"/>
  <c r="E12" i="8"/>
  <c r="D12" i="7"/>
  <c r="E12" i="7"/>
  <c r="D38" i="6"/>
  <c r="B14" i="5"/>
  <c r="B14" i="2"/>
  <c r="E13" i="10" l="1"/>
  <c r="F13" i="10"/>
  <c r="D13" i="10"/>
  <c r="D13" i="9"/>
  <c r="F13" i="9"/>
  <c r="E13" i="9"/>
  <c r="D13" i="8"/>
  <c r="F13" i="8"/>
  <c r="E13" i="8"/>
  <c r="D13" i="7"/>
  <c r="E13" i="7"/>
  <c r="D39" i="6"/>
  <c r="F14" i="10" l="1"/>
  <c r="E14" i="10"/>
  <c r="D14" i="10"/>
  <c r="F14" i="9"/>
  <c r="E14" i="9"/>
  <c r="D14" i="9"/>
  <c r="D14" i="8"/>
  <c r="F14" i="8"/>
  <c r="E14" i="8"/>
  <c r="D14" i="7"/>
  <c r="E14" i="7"/>
  <c r="D40" i="6"/>
  <c r="D15" i="10" l="1"/>
  <c r="E15" i="10"/>
  <c r="F15" i="10"/>
  <c r="E15" i="9"/>
  <c r="D15" i="9"/>
  <c r="F15" i="9"/>
  <c r="D15" i="8"/>
  <c r="F15" i="8"/>
  <c r="D15" i="7"/>
  <c r="E15" i="8"/>
  <c r="E15" i="7"/>
  <c r="D41" i="6"/>
  <c r="E16" i="10" l="1"/>
  <c r="D16" i="10"/>
  <c r="F16" i="10"/>
  <c r="E16" i="9"/>
  <c r="F16" i="9"/>
  <c r="D16" i="9"/>
  <c r="F16" i="8"/>
  <c r="D16" i="8"/>
  <c r="E16" i="8"/>
  <c r="D16" i="7"/>
  <c r="E16" i="7"/>
  <c r="D42" i="6"/>
  <c r="D17" i="10" l="1"/>
  <c r="E17" i="10"/>
  <c r="F17" i="10"/>
  <c r="F18" i="10" s="1"/>
  <c r="F17" i="9"/>
  <c r="D17" i="9"/>
  <c r="E17" i="9"/>
  <c r="F17" i="8"/>
  <c r="E17" i="8"/>
  <c r="D17" i="8"/>
  <c r="D17" i="7"/>
  <c r="E17" i="7"/>
  <c r="D43" i="6"/>
  <c r="D18" i="10" l="1"/>
  <c r="E18" i="10"/>
  <c r="F18" i="9"/>
  <c r="D18" i="9"/>
  <c r="E18" i="9"/>
  <c r="F18" i="8"/>
  <c r="E18" i="8"/>
  <c r="D18" i="8"/>
  <c r="D18" i="7"/>
  <c r="E18" i="7"/>
  <c r="D44" i="6"/>
  <c r="D19" i="10" l="1"/>
  <c r="E19" i="10"/>
  <c r="F19" i="10"/>
  <c r="F19" i="9"/>
  <c r="E19" i="9"/>
  <c r="D19" i="9"/>
  <c r="F19" i="8"/>
  <c r="D19" i="8"/>
  <c r="E19" i="8"/>
  <c r="D19" i="7"/>
  <c r="E19" i="7"/>
  <c r="D45" i="6"/>
  <c r="E20" i="10" l="1"/>
  <c r="D20" i="10"/>
  <c r="F20" i="10"/>
  <c r="F20" i="9"/>
  <c r="D20" i="9"/>
  <c r="E20" i="9"/>
  <c r="F20" i="8"/>
  <c r="D20" i="8"/>
  <c r="E20" i="8"/>
  <c r="D20" i="7"/>
  <c r="E20" i="7"/>
  <c r="D46" i="6"/>
  <c r="D21" i="10" l="1"/>
  <c r="F21" i="8"/>
  <c r="E21" i="10"/>
  <c r="F21" i="10"/>
  <c r="F21" i="9"/>
  <c r="D21" i="9"/>
  <c r="E21" i="9"/>
  <c r="D21" i="8"/>
  <c r="E21" i="8"/>
  <c r="D21" i="7"/>
  <c r="E21" i="7"/>
  <c r="D47" i="6"/>
  <c r="F22" i="9" l="1"/>
  <c r="D22" i="10"/>
  <c r="E22" i="10"/>
  <c r="F22" i="10"/>
  <c r="D23" i="10" s="1"/>
  <c r="F22" i="8"/>
  <c r="E22" i="9"/>
  <c r="D22" i="9"/>
  <c r="D22" i="7"/>
  <c r="E22" i="8"/>
  <c r="D22" i="8"/>
  <c r="E22" i="7"/>
  <c r="D48" i="6"/>
  <c r="E23" i="10" l="1"/>
  <c r="E24" i="10" s="1"/>
  <c r="D23" i="7"/>
  <c r="F23" i="10"/>
  <c r="D24" i="10" s="1"/>
  <c r="E23" i="9"/>
  <c r="D23" i="9"/>
  <c r="F23" i="9"/>
  <c r="E23" i="8"/>
  <c r="D23" i="8"/>
  <c r="F23" i="8"/>
  <c r="E23" i="7"/>
  <c r="D24" i="7" s="1"/>
  <c r="D49" i="6"/>
  <c r="E25" i="10" l="1"/>
  <c r="E24" i="8"/>
  <c r="F24" i="10"/>
  <c r="D25" i="10" s="1"/>
  <c r="E24" i="9"/>
  <c r="F24" i="9"/>
  <c r="D24" i="9"/>
  <c r="D24" i="8"/>
  <c r="E25" i="8" s="1"/>
  <c r="F24" i="8"/>
  <c r="E24" i="7"/>
  <c r="D25" i="7" s="1"/>
  <c r="D50" i="6"/>
  <c r="E26" i="10" l="1"/>
  <c r="D25" i="8"/>
  <c r="E26" i="8" s="1"/>
  <c r="F25" i="10"/>
  <c r="D26" i="10" s="1"/>
  <c r="F25" i="9"/>
  <c r="D25" i="9"/>
  <c r="E25" i="9"/>
  <c r="F25" i="8"/>
  <c r="F26" i="8" s="1"/>
  <c r="E25" i="7"/>
  <c r="D26" i="7" s="1"/>
  <c r="D51" i="6"/>
  <c r="E27" i="10" l="1"/>
  <c r="D26" i="8"/>
  <c r="F27" i="8" s="1"/>
  <c r="F26" i="10"/>
  <c r="D27" i="10" s="1"/>
  <c r="E26" i="9"/>
  <c r="F26" i="9"/>
  <c r="D26" i="9"/>
  <c r="E27" i="8"/>
  <c r="E26" i="7"/>
  <c r="D27" i="7" s="1"/>
  <c r="D52" i="6"/>
  <c r="E28" i="10" l="1"/>
  <c r="D27" i="8"/>
  <c r="F28" i="8" s="1"/>
  <c r="F27" i="10"/>
  <c r="D28" i="10" s="1"/>
  <c r="F27" i="9"/>
  <c r="E27" i="9"/>
  <c r="D27" i="9"/>
  <c r="E28" i="8"/>
  <c r="E27" i="7"/>
  <c r="D28" i="7" s="1"/>
  <c r="D53" i="6"/>
  <c r="D54" i="6" s="1"/>
  <c r="D55" i="6" s="1"/>
  <c r="D56" i="6" s="1"/>
  <c r="D57" i="6" s="1"/>
  <c r="D58" i="6" s="1"/>
  <c r="D59" i="6" s="1"/>
  <c r="D60" i="6" s="1"/>
  <c r="D61" i="6" s="1"/>
  <c r="D62" i="6" s="1"/>
  <c r="D63" i="6" s="1"/>
  <c r="D64" i="6" s="1"/>
  <c r="D65" i="6" s="1"/>
  <c r="D66" i="6" s="1"/>
  <c r="D67" i="6" s="1"/>
  <c r="D68" i="6" s="1"/>
  <c r="D69" i="6" s="1"/>
  <c r="D70" i="6" s="1"/>
  <c r="D71" i="6" s="1"/>
  <c r="D72" i="6" s="1"/>
  <c r="D73" i="6" s="1"/>
  <c r="D74" i="6" s="1"/>
  <c r="D75" i="6" s="1"/>
  <c r="D76" i="6" s="1"/>
  <c r="D77" i="6" s="1"/>
  <c r="D78" i="6" s="1"/>
  <c r="D79" i="6" s="1"/>
  <c r="D80" i="6" s="1"/>
  <c r="D81" i="6" s="1"/>
  <c r="D82" i="6" s="1"/>
  <c r="D83" i="6" s="1"/>
  <c r="D84" i="6" s="1"/>
  <c r="D85" i="6" s="1"/>
  <c r="D86" i="6" s="1"/>
  <c r="D87" i="6" s="1"/>
  <c r="D88" i="6" s="1"/>
  <c r="D89" i="6" s="1"/>
  <c r="D90" i="6" s="1"/>
  <c r="D91" i="6" s="1"/>
  <c r="D92" i="6" s="1"/>
  <c r="D93" i="6" s="1"/>
  <c r="D94" i="6" s="1"/>
  <c r="D95" i="6" s="1"/>
  <c r="D96" i="6" s="1"/>
  <c r="D97" i="6" s="1"/>
  <c r="D98" i="6" s="1"/>
  <c r="D99" i="6" s="1"/>
  <c r="D100" i="6" s="1"/>
  <c r="D101" i="6" s="1"/>
  <c r="D102" i="6" s="1"/>
  <c r="D103" i="6" s="1"/>
  <c r="D104" i="6" s="1"/>
  <c r="D105" i="6" s="1"/>
  <c r="D106" i="6" s="1"/>
  <c r="D107" i="6" s="1"/>
  <c r="D108" i="6" s="1"/>
  <c r="D109" i="6" s="1"/>
  <c r="D110" i="6" s="1"/>
  <c r="E29" i="10" l="1"/>
  <c r="F28" i="10"/>
  <c r="D29" i="10" s="1"/>
  <c r="D28" i="8"/>
  <c r="F29" i="8" s="1"/>
  <c r="E28" i="9"/>
  <c r="D28" i="9"/>
  <c r="F28" i="9"/>
  <c r="E28" i="7"/>
  <c r="D29" i="7" s="1"/>
  <c r="E30" i="10" l="1"/>
  <c r="F29" i="10"/>
  <c r="D30" i="10" s="1"/>
  <c r="D29" i="8"/>
  <c r="F30" i="8" s="1"/>
  <c r="E29" i="8"/>
  <c r="E29" i="9"/>
  <c r="F29" i="9"/>
  <c r="D29" i="9"/>
  <c r="E29" i="7"/>
  <c r="D30" i="7" s="1"/>
  <c r="D30" i="8" l="1"/>
  <c r="F31" i="8" s="1"/>
  <c r="E30" i="8"/>
  <c r="F30" i="10"/>
  <c r="D31" i="10" s="1"/>
  <c r="E31" i="10"/>
  <c r="F31" i="10"/>
  <c r="E30" i="9"/>
  <c r="D30" i="9"/>
  <c r="F30" i="9"/>
  <c r="D31" i="8"/>
  <c r="F32" i="8" s="1"/>
  <c r="E31" i="8"/>
  <c r="E30" i="7"/>
  <c r="D31" i="7" s="1"/>
  <c r="D32" i="10" l="1"/>
  <c r="E32" i="10"/>
  <c r="F32" i="10"/>
  <c r="E31" i="9"/>
  <c r="D31" i="9"/>
  <c r="F31" i="9"/>
  <c r="D32" i="8"/>
  <c r="F33" i="8" s="1"/>
  <c r="E32" i="8"/>
  <c r="E31" i="7"/>
  <c r="D32" i="7" s="1"/>
  <c r="E32" i="9" l="1"/>
  <c r="E33" i="10"/>
  <c r="D33" i="10"/>
  <c r="F33" i="10"/>
  <c r="D32" i="9"/>
  <c r="E33" i="9" s="1"/>
  <c r="F32" i="9"/>
  <c r="D33" i="8"/>
  <c r="F34" i="8" s="1"/>
  <c r="E33" i="8"/>
  <c r="E32" i="7"/>
  <c r="D33" i="7" s="1"/>
  <c r="E34" i="10" l="1"/>
  <c r="D34" i="10"/>
  <c r="E35" i="10" s="1"/>
  <c r="F34" i="10"/>
  <c r="F33" i="9"/>
  <c r="D33" i="9"/>
  <c r="E34" i="9" s="1"/>
  <c r="E33" i="7"/>
  <c r="D34" i="7" s="1"/>
  <c r="E34" i="8"/>
  <c r="D35" i="8" s="1"/>
  <c r="D34" i="8"/>
  <c r="F35" i="8" s="1"/>
  <c r="D35" i="10" l="1"/>
  <c r="E36" i="10" s="1"/>
  <c r="F35" i="10"/>
  <c r="E35" i="8"/>
  <c r="E36" i="8" s="1"/>
  <c r="E34" i="7"/>
  <c r="D35" i="7" s="1"/>
  <c r="D34" i="9"/>
  <c r="E35" i="9" s="1"/>
  <c r="F34" i="9"/>
  <c r="D36" i="8"/>
  <c r="F36" i="8"/>
  <c r="F36" i="10" l="1"/>
  <c r="D36" i="10"/>
  <c r="E37" i="10" s="1"/>
  <c r="E35" i="7"/>
  <c r="E36" i="7" s="1"/>
  <c r="D35" i="9"/>
  <c r="E36" i="9" s="1"/>
  <c r="F35" i="9"/>
  <c r="E37" i="8"/>
  <c r="D37" i="8"/>
  <c r="E38" i="8" s="1"/>
  <c r="F37" i="8"/>
  <c r="D36" i="9" l="1"/>
  <c r="D36" i="7"/>
  <c r="E37" i="7" s="1"/>
  <c r="E37" i="9"/>
  <c r="F37" i="10"/>
  <c r="D37" i="10"/>
  <c r="E38" i="10" s="1"/>
  <c r="F36" i="9"/>
  <c r="D37" i="9" s="1"/>
  <c r="E38" i="9" s="1"/>
  <c r="D38" i="8"/>
  <c r="E39" i="8" s="1"/>
  <c r="F38" i="8"/>
  <c r="D37" i="7" l="1"/>
  <c r="D38" i="10"/>
  <c r="F38" i="10"/>
  <c r="D39" i="10" s="1"/>
  <c r="E39" i="10"/>
  <c r="F39" i="10"/>
  <c r="F37" i="9"/>
  <c r="D38" i="9" s="1"/>
  <c r="D39" i="8"/>
  <c r="E40" i="8" s="1"/>
  <c r="F39" i="8"/>
  <c r="E38" i="7"/>
  <c r="D38" i="7"/>
  <c r="D40" i="8" l="1"/>
  <c r="E40" i="10"/>
  <c r="D40" i="10"/>
  <c r="E41" i="10" s="1"/>
  <c r="F38" i="9"/>
  <c r="D39" i="9" s="1"/>
  <c r="F40" i="10"/>
  <c r="E39" i="9"/>
  <c r="D39" i="7"/>
  <c r="F40" i="8"/>
  <c r="D41" i="8" s="1"/>
  <c r="E41" i="8"/>
  <c r="E39" i="7"/>
  <c r="D41" i="10" l="1"/>
  <c r="E42" i="10" s="1"/>
  <c r="F39" i="9"/>
  <c r="D40" i="9" s="1"/>
  <c r="D40" i="7"/>
  <c r="F41" i="10"/>
  <c r="D42" i="10" s="1"/>
  <c r="E40" i="9"/>
  <c r="F40" i="9"/>
  <c r="F41" i="8"/>
  <c r="D42" i="8" s="1"/>
  <c r="E42" i="8"/>
  <c r="E40" i="7"/>
  <c r="D41" i="7" l="1"/>
  <c r="E43" i="10"/>
  <c r="F42" i="10"/>
  <c r="D43" i="10" s="1"/>
  <c r="D41" i="9"/>
  <c r="E41" i="9"/>
  <c r="F41" i="9"/>
  <c r="E41" i="7"/>
  <c r="F42" i="8"/>
  <c r="D43" i="8" s="1"/>
  <c r="E43" i="8"/>
  <c r="D42" i="7" l="1"/>
  <c r="E44" i="10"/>
  <c r="E42" i="7"/>
  <c r="F43" i="10"/>
  <c r="D44" i="10" s="1"/>
  <c r="F42" i="9"/>
  <c r="E42" i="9"/>
  <c r="D42" i="9"/>
  <c r="F43" i="8"/>
  <c r="D44" i="8" s="1"/>
  <c r="E44" i="8"/>
  <c r="D43" i="7" l="1"/>
  <c r="E45" i="10"/>
  <c r="D43" i="9"/>
  <c r="E43" i="7"/>
  <c r="D44" i="7" s="1"/>
  <c r="F44" i="10"/>
  <c r="D45" i="10" s="1"/>
  <c r="F43" i="9"/>
  <c r="E43" i="9"/>
  <c r="F44" i="8"/>
  <c r="D45" i="8" s="1"/>
  <c r="E45" i="8"/>
  <c r="E44" i="9" l="1"/>
  <c r="F44" i="9"/>
  <c r="E46" i="10"/>
  <c r="E44" i="7"/>
  <c r="F45" i="10"/>
  <c r="D46" i="10" s="1"/>
  <c r="D44" i="9"/>
  <c r="E45" i="9" s="1"/>
  <c r="F45" i="8"/>
  <c r="D46" i="8" s="1"/>
  <c r="E46" i="8"/>
  <c r="D45" i="7" l="1"/>
  <c r="E45" i="7"/>
  <c r="D46" i="7" s="1"/>
  <c r="F46" i="10"/>
  <c r="D47" i="10" s="1"/>
  <c r="E47" i="10"/>
  <c r="F45" i="9"/>
  <c r="D45" i="9"/>
  <c r="E46" i="9" s="1"/>
  <c r="F46" i="8"/>
  <c r="D47" i="8" s="1"/>
  <c r="E47" i="8"/>
  <c r="E46" i="7" l="1"/>
  <c r="D47" i="7" s="1"/>
  <c r="F47" i="10"/>
  <c r="D48" i="10"/>
  <c r="E48" i="10"/>
  <c r="F48" i="10"/>
  <c r="D46" i="9"/>
  <c r="E47" i="9" s="1"/>
  <c r="F46" i="9"/>
  <c r="F47" i="8"/>
  <c r="E48" i="8"/>
  <c r="E47" i="7" l="1"/>
  <c r="D49" i="10"/>
  <c r="D47" i="9"/>
  <c r="E48" i="9" s="1"/>
  <c r="E49" i="10"/>
  <c r="F49" i="10"/>
  <c r="F47" i="9"/>
  <c r="F48" i="8"/>
  <c r="D48" i="8"/>
  <c r="E49" i="8" s="1"/>
  <c r="D50" i="10" l="1"/>
  <c r="D48" i="7"/>
  <c r="E48" i="7"/>
  <c r="D49" i="7" s="1"/>
  <c r="D48" i="9"/>
  <c r="E49" i="9" s="1"/>
  <c r="F48" i="9"/>
  <c r="E50" i="10"/>
  <c r="E51" i="10"/>
  <c r="F50" i="10"/>
  <c r="D51" i="10" s="1"/>
  <c r="F49" i="8"/>
  <c r="D49" i="8"/>
  <c r="E50" i="8" s="1"/>
  <c r="E49" i="7" l="1"/>
  <c r="D50" i="7" s="1"/>
  <c r="F49" i="9"/>
  <c r="D49" i="9"/>
  <c r="D50" i="9" s="1"/>
  <c r="E52" i="10"/>
  <c r="F51" i="10"/>
  <c r="D52" i="10" s="1"/>
  <c r="F50" i="8"/>
  <c r="D50" i="8"/>
  <c r="E51" i="8" s="1"/>
  <c r="E50" i="7" l="1"/>
  <c r="E51" i="7" s="1"/>
  <c r="E50" i="9"/>
  <c r="E51" i="9" s="1"/>
  <c r="F50" i="9"/>
  <c r="D51" i="9" s="1"/>
  <c r="E53" i="10"/>
  <c r="F52" i="10"/>
  <c r="D53" i="10" s="1"/>
  <c r="F51" i="9"/>
  <c r="F51" i="8"/>
  <c r="D51" i="8"/>
  <c r="D51" i="7" l="1"/>
  <c r="E52" i="7" s="1"/>
  <c r="E52" i="9"/>
  <c r="E54" i="10"/>
  <c r="F53" i="10"/>
  <c r="D54" i="10" s="1"/>
  <c r="D52" i="9"/>
  <c r="E53" i="9" s="1"/>
  <c r="F52" i="9"/>
  <c r="F52" i="8"/>
  <c r="E52" i="8"/>
  <c r="D52" i="8"/>
  <c r="D52" i="7" l="1"/>
  <c r="D53" i="7" s="1"/>
  <c r="E55" i="10"/>
  <c r="F54" i="10"/>
  <c r="D55" i="10" s="1"/>
  <c r="D53" i="9"/>
  <c r="E54" i="9" s="1"/>
  <c r="F53" i="9"/>
  <c r="E53" i="8"/>
  <c r="D53" i="8"/>
  <c r="F53" i="8"/>
  <c r="E53" i="7" l="1"/>
  <c r="E56" i="10"/>
  <c r="F55" i="10"/>
  <c r="D56" i="10" s="1"/>
  <c r="E54" i="8"/>
  <c r="F54" i="9"/>
  <c r="D54" i="9"/>
  <c r="D55" i="9" s="1"/>
  <c r="D54" i="8"/>
  <c r="F54" i="8"/>
  <c r="D54" i="7" l="1"/>
  <c r="E54" i="7"/>
  <c r="E57" i="10"/>
  <c r="F56" i="10"/>
  <c r="D57" i="10" s="1"/>
  <c r="E55" i="9"/>
  <c r="E56" i="9" s="1"/>
  <c r="F55" i="9"/>
  <c r="F56" i="9" s="1"/>
  <c r="D55" i="8"/>
  <c r="F55" i="8"/>
  <c r="E55" i="8"/>
  <c r="D55" i="7" l="1"/>
  <c r="E55" i="7"/>
  <c r="D56" i="7" s="1"/>
  <c r="E58" i="10"/>
  <c r="F57" i="10"/>
  <c r="D58" i="10" s="1"/>
  <c r="D56" i="9"/>
  <c r="D57" i="9" s="1"/>
  <c r="E56" i="8"/>
  <c r="D56" i="8"/>
  <c r="E57" i="8" s="1"/>
  <c r="F56" i="8"/>
  <c r="E56" i="7" l="1"/>
  <c r="E57" i="7" s="1"/>
  <c r="E59" i="10"/>
  <c r="F58" i="10"/>
  <c r="D59" i="10" s="1"/>
  <c r="E57" i="9"/>
  <c r="E58" i="9" s="1"/>
  <c r="F57" i="9"/>
  <c r="F58" i="9" s="1"/>
  <c r="D57" i="8"/>
  <c r="E58" i="8" s="1"/>
  <c r="F57" i="8"/>
  <c r="D57" i="7" l="1"/>
  <c r="E58" i="7" s="1"/>
  <c r="D58" i="7"/>
  <c r="E59" i="7" s="1"/>
  <c r="F59" i="10"/>
  <c r="D60" i="10" s="1"/>
  <c r="E60" i="10"/>
  <c r="D58" i="9"/>
  <c r="D59" i="9" s="1"/>
  <c r="D58" i="8"/>
  <c r="E59" i="8" s="1"/>
  <c r="F58" i="8"/>
  <c r="D59" i="7" l="1"/>
  <c r="D60" i="7" s="1"/>
  <c r="E61" i="10"/>
  <c r="F60" i="10"/>
  <c r="F61" i="10" s="1"/>
  <c r="D59" i="8"/>
  <c r="E59" i="9"/>
  <c r="E60" i="9" s="1"/>
  <c r="F59" i="9"/>
  <c r="F60" i="9" s="1"/>
  <c r="E60" i="8"/>
  <c r="F59" i="8"/>
  <c r="D60" i="8" s="1"/>
  <c r="E61" i="8" s="1"/>
  <c r="E60" i="7" l="1"/>
  <c r="D61" i="7" s="1"/>
  <c r="D61" i="10"/>
  <c r="F62" i="10" s="1"/>
  <c r="F63" i="10" s="1"/>
  <c r="D62" i="10"/>
  <c r="D60" i="9"/>
  <c r="F61" i="9" s="1"/>
  <c r="F60" i="8"/>
  <c r="D61" i="8" s="1"/>
  <c r="E62" i="8" s="1"/>
  <c r="E62" i="10" l="1"/>
  <c r="E63" i="10" s="1"/>
  <c r="E61" i="7"/>
  <c r="E62" i="7" s="1"/>
  <c r="D63" i="10"/>
  <c r="D61" i="9"/>
  <c r="F62" i="9" s="1"/>
  <c r="E61" i="9"/>
  <c r="F61" i="8"/>
  <c r="D62" i="8" s="1"/>
  <c r="E63" i="8" s="1"/>
  <c r="D62" i="7" l="1"/>
  <c r="F64" i="10"/>
  <c r="E64" i="10"/>
  <c r="D64" i="10"/>
  <c r="D62" i="9"/>
  <c r="F63" i="9" s="1"/>
  <c r="E62" i="9"/>
  <c r="F62" i="8"/>
  <c r="D63" i="8" s="1"/>
  <c r="E64" i="8" s="1"/>
  <c r="D63" i="7" l="1"/>
  <c r="E63" i="7"/>
  <c r="E65" i="10"/>
  <c r="F65" i="10"/>
  <c r="D65" i="10"/>
  <c r="E63" i="9"/>
  <c r="D63" i="9"/>
  <c r="F64" i="9" s="1"/>
  <c r="F63" i="8"/>
  <c r="D64" i="8" s="1"/>
  <c r="E65" i="8" s="1"/>
  <c r="F64" i="8" l="1"/>
  <c r="E64" i="7"/>
  <c r="D64" i="7"/>
  <c r="D66" i="10"/>
  <c r="F66" i="10"/>
  <c r="E66" i="10"/>
  <c r="E67" i="10" s="1"/>
  <c r="E64" i="9"/>
  <c r="D64" i="9"/>
  <c r="F65" i="9" s="1"/>
  <c r="D65" i="8"/>
  <c r="E66" i="8" s="1"/>
  <c r="F65" i="8"/>
  <c r="D65" i="7" l="1"/>
  <c r="E65" i="7"/>
  <c r="D66" i="7" s="1"/>
  <c r="F67" i="10"/>
  <c r="D67" i="10"/>
  <c r="F68" i="10" s="1"/>
  <c r="D65" i="9"/>
  <c r="F66" i="9" s="1"/>
  <c r="E65" i="9"/>
  <c r="D66" i="8"/>
  <c r="E67" i="8" s="1"/>
  <c r="F66" i="8"/>
  <c r="D67" i="8" s="1"/>
  <c r="E68" i="8" s="1"/>
  <c r="E66" i="7" l="1"/>
  <c r="D67" i="7" s="1"/>
  <c r="E67" i="7"/>
  <c r="E68" i="10"/>
  <c r="D68" i="10"/>
  <c r="E69" i="10" s="1"/>
  <c r="F67" i="8"/>
  <c r="F68" i="8" s="1"/>
  <c r="E66" i="9"/>
  <c r="D66" i="9"/>
  <c r="E67" i="9" s="1"/>
  <c r="D68" i="8"/>
  <c r="E69" i="8" s="1"/>
  <c r="D68" i="7" l="1"/>
  <c r="E68" i="7"/>
  <c r="F69" i="10"/>
  <c r="D69" i="10"/>
  <c r="D69" i="8"/>
  <c r="E70" i="8" s="1"/>
  <c r="F67" i="9"/>
  <c r="D67" i="9"/>
  <c r="E68" i="9" s="1"/>
  <c r="F69" i="8"/>
  <c r="D70" i="8" s="1"/>
  <c r="D70" i="10" l="1"/>
  <c r="D69" i="7"/>
  <c r="E69" i="7"/>
  <c r="D70" i="7" s="1"/>
  <c r="F70" i="10"/>
  <c r="E70" i="10"/>
  <c r="E71" i="10" s="1"/>
  <c r="F71" i="10"/>
  <c r="D68" i="9"/>
  <c r="E69" i="9" s="1"/>
  <c r="F68" i="9"/>
  <c r="F70" i="8"/>
  <c r="D71" i="8" s="1"/>
  <c r="E71" i="8"/>
  <c r="E70" i="7"/>
  <c r="D71" i="7" s="1"/>
  <c r="D71" i="10" l="1"/>
  <c r="D72" i="10" s="1"/>
  <c r="F69" i="9"/>
  <c r="D69" i="9"/>
  <c r="E70" i="9" s="1"/>
  <c r="F71" i="8"/>
  <c r="D72" i="8" s="1"/>
  <c r="E71" i="7"/>
  <c r="D72" i="7" s="1"/>
  <c r="E72" i="10" l="1"/>
  <c r="E73" i="10" s="1"/>
  <c r="F72" i="10"/>
  <c r="D73" i="10" s="1"/>
  <c r="E74" i="10" s="1"/>
  <c r="F70" i="9"/>
  <c r="D70" i="9"/>
  <c r="D71" i="9" s="1"/>
  <c r="F72" i="8"/>
  <c r="E72" i="8"/>
  <c r="D73" i="8" s="1"/>
  <c r="E72" i="7"/>
  <c r="D73" i="7" s="1"/>
  <c r="F73" i="10" l="1"/>
  <c r="D74" i="10" s="1"/>
  <c r="E75" i="10" s="1"/>
  <c r="E73" i="8"/>
  <c r="F74" i="10"/>
  <c r="D75" i="10" s="1"/>
  <c r="E71" i="9"/>
  <c r="E72" i="9" s="1"/>
  <c r="F71" i="9"/>
  <c r="F72" i="9" s="1"/>
  <c r="F73" i="8"/>
  <c r="D74" i="8" s="1"/>
  <c r="E74" i="8"/>
  <c r="E73" i="7"/>
  <c r="D74" i="7" s="1"/>
  <c r="E74" i="7" l="1"/>
  <c r="D75" i="7" s="1"/>
  <c r="E76" i="10"/>
  <c r="F75" i="10"/>
  <c r="D76" i="10" s="1"/>
  <c r="D72" i="9"/>
  <c r="E73" i="9" s="1"/>
  <c r="E75" i="8"/>
  <c r="F74" i="8"/>
  <c r="E75" i="7" l="1"/>
  <c r="D76" i="7" s="1"/>
  <c r="E77" i="10"/>
  <c r="F76" i="10"/>
  <c r="D77" i="10" s="1"/>
  <c r="D73" i="9"/>
  <c r="E74" i="9" s="1"/>
  <c r="F73" i="9"/>
  <c r="F75" i="8"/>
  <c r="D75" i="8"/>
  <c r="E76" i="8" s="1"/>
  <c r="E76" i="7"/>
  <c r="F77" i="10" l="1"/>
  <c r="D78" i="10" s="1"/>
  <c r="E78" i="10"/>
  <c r="D77" i="7"/>
  <c r="F74" i="9"/>
  <c r="D74" i="9"/>
  <c r="E77" i="7"/>
  <c r="F76" i="8"/>
  <c r="D76" i="8"/>
  <c r="E77" i="8" s="1"/>
  <c r="D78" i="7" l="1"/>
  <c r="F78" i="10"/>
  <c r="E79" i="10"/>
  <c r="F79" i="10"/>
  <c r="D79" i="10"/>
  <c r="E80" i="10" s="1"/>
  <c r="F75" i="9"/>
  <c r="D75" i="9"/>
  <c r="E75" i="9"/>
  <c r="E78" i="7"/>
  <c r="E79" i="7" s="1"/>
  <c r="D77" i="8"/>
  <c r="E78" i="8" s="1"/>
  <c r="F77" i="8"/>
  <c r="D80" i="10" l="1"/>
  <c r="F80" i="10"/>
  <c r="D81" i="10" s="1"/>
  <c r="F76" i="9"/>
  <c r="D78" i="8"/>
  <c r="E79" i="8" s="1"/>
  <c r="D76" i="9"/>
  <c r="F77" i="9" s="1"/>
  <c r="E76" i="9"/>
  <c r="D79" i="7"/>
  <c r="E80" i="7" s="1"/>
  <c r="F78" i="8"/>
  <c r="D77" i="9" l="1"/>
  <c r="F78" i="9" s="1"/>
  <c r="F81" i="10"/>
  <c r="E81" i="10"/>
  <c r="E82" i="10" s="1"/>
  <c r="D82" i="10"/>
  <c r="D79" i="8"/>
  <c r="E80" i="8" s="1"/>
  <c r="F82" i="10"/>
  <c r="E77" i="9"/>
  <c r="D80" i="7"/>
  <c r="D81" i="7" s="1"/>
  <c r="F79" i="8"/>
  <c r="D80" i="8" l="1"/>
  <c r="D78" i="9"/>
  <c r="F79" i="9" s="1"/>
  <c r="D83" i="10"/>
  <c r="E83" i="10"/>
  <c r="E78" i="9"/>
  <c r="E81" i="7"/>
  <c r="D82" i="7" s="1"/>
  <c r="F83" i="10"/>
  <c r="D84" i="10" s="1"/>
  <c r="F80" i="8"/>
  <c r="D81" i="8" s="1"/>
  <c r="E82" i="8" s="1"/>
  <c r="E81" i="8"/>
  <c r="E82" i="7" l="1"/>
  <c r="E83" i="7" s="1"/>
  <c r="E79" i="9"/>
  <c r="D79" i="9"/>
  <c r="F80" i="9" s="1"/>
  <c r="E84" i="10"/>
  <c r="E85" i="10" s="1"/>
  <c r="F84" i="10"/>
  <c r="D85" i="10" s="1"/>
  <c r="F81" i="8"/>
  <c r="F82" i="8" s="1"/>
  <c r="D82" i="8" l="1"/>
  <c r="E83" i="8" s="1"/>
  <c r="D83" i="7"/>
  <c r="D84" i="7" s="1"/>
  <c r="E80" i="9"/>
  <c r="D80" i="9"/>
  <c r="E81" i="9" s="1"/>
  <c r="E86" i="10"/>
  <c r="F85" i="10"/>
  <c r="D86" i="10" s="1"/>
  <c r="F83" i="8"/>
  <c r="D83" i="8"/>
  <c r="E84" i="8" s="1"/>
  <c r="E84" i="7" l="1"/>
  <c r="D85" i="7" s="1"/>
  <c r="F81" i="9"/>
  <c r="D81" i="9"/>
  <c r="F82" i="9" s="1"/>
  <c r="E87" i="10"/>
  <c r="F86" i="10"/>
  <c r="D87" i="10" s="1"/>
  <c r="D84" i="8"/>
  <c r="E85" i="8" s="1"/>
  <c r="F84" i="8"/>
  <c r="E85" i="7" l="1"/>
  <c r="D86" i="7" s="1"/>
  <c r="E86" i="7"/>
  <c r="D82" i="9"/>
  <c r="F83" i="9" s="1"/>
  <c r="E82" i="9"/>
  <c r="E88" i="10"/>
  <c r="F87" i="10"/>
  <c r="D88" i="10" s="1"/>
  <c r="D83" i="9"/>
  <c r="E83" i="9"/>
  <c r="D85" i="8"/>
  <c r="E86" i="8" s="1"/>
  <c r="F85" i="8"/>
  <c r="D87" i="7" l="1"/>
  <c r="E87" i="7"/>
  <c r="D88" i="7" s="1"/>
  <c r="E89" i="10"/>
  <c r="F88" i="10"/>
  <c r="D89" i="10" s="1"/>
  <c r="D86" i="8"/>
  <c r="E87" i="8" s="1"/>
  <c r="F84" i="9"/>
  <c r="E84" i="9"/>
  <c r="D84" i="9"/>
  <c r="F86" i="8"/>
  <c r="E88" i="7" l="1"/>
  <c r="E90" i="10"/>
  <c r="F89" i="10"/>
  <c r="D90" i="10" s="1"/>
  <c r="D87" i="8"/>
  <c r="F85" i="9"/>
  <c r="E85" i="9"/>
  <c r="D85" i="9"/>
  <c r="F86" i="9" s="1"/>
  <c r="F87" i="8"/>
  <c r="D89" i="7" l="1"/>
  <c r="E89" i="7"/>
  <c r="D88" i="8"/>
  <c r="E91" i="10"/>
  <c r="F90" i="10"/>
  <c r="D91" i="10" s="1"/>
  <c r="E86" i="9"/>
  <c r="D86" i="9"/>
  <c r="F88" i="8"/>
  <c r="E88" i="8"/>
  <c r="D90" i="7" l="1"/>
  <c r="E90" i="7"/>
  <c r="E92" i="10"/>
  <c r="F91" i="10"/>
  <c r="D92" i="10" s="1"/>
  <c r="E87" i="9"/>
  <c r="D87" i="9"/>
  <c r="F87" i="9"/>
  <c r="D89" i="8"/>
  <c r="F89" i="8"/>
  <c r="E89" i="8"/>
  <c r="D91" i="7" l="1"/>
  <c r="E91" i="7"/>
  <c r="D92" i="7" s="1"/>
  <c r="E88" i="9"/>
  <c r="E93" i="10"/>
  <c r="E90" i="8"/>
  <c r="F92" i="10"/>
  <c r="D93" i="10" s="1"/>
  <c r="D88" i="9"/>
  <c r="F88" i="9"/>
  <c r="D90" i="8"/>
  <c r="F90" i="8"/>
  <c r="E92" i="7" l="1"/>
  <c r="D93" i="7" s="1"/>
  <c r="E89" i="9"/>
  <c r="E94" i="10"/>
  <c r="F93" i="10"/>
  <c r="D94" i="10" s="1"/>
  <c r="D91" i="8"/>
  <c r="D89" i="9"/>
  <c r="E90" i="9" s="1"/>
  <c r="F89" i="9"/>
  <c r="F91" i="8"/>
  <c r="E91" i="8"/>
  <c r="D92" i="8" l="1"/>
  <c r="E93" i="7"/>
  <c r="D94" i="7" s="1"/>
  <c r="D90" i="9"/>
  <c r="E91" i="9" s="1"/>
  <c r="F92" i="8"/>
  <c r="E95" i="10"/>
  <c r="F94" i="10"/>
  <c r="D95" i="10" s="1"/>
  <c r="F90" i="9"/>
  <c r="D91" i="9" s="1"/>
  <c r="E92" i="8"/>
  <c r="D93" i="8" s="1"/>
  <c r="E94" i="7" l="1"/>
  <c r="E95" i="7" s="1"/>
  <c r="E96" i="10"/>
  <c r="F95" i="10"/>
  <c r="D96" i="10" s="1"/>
  <c r="E92" i="9"/>
  <c r="F91" i="9"/>
  <c r="F92" i="9" s="1"/>
  <c r="E93" i="8"/>
  <c r="F93" i="8"/>
  <c r="D95" i="7" l="1"/>
  <c r="E96" i="7" s="1"/>
  <c r="E97" i="10"/>
  <c r="F96" i="10"/>
  <c r="D97" i="10" s="1"/>
  <c r="D92" i="9"/>
  <c r="D93" i="9" s="1"/>
  <c r="F94" i="8"/>
  <c r="D94" i="8"/>
  <c r="F95" i="8" s="1"/>
  <c r="E94" i="8"/>
  <c r="D96" i="7" l="1"/>
  <c r="E97" i="7" s="1"/>
  <c r="F97" i="10"/>
  <c r="D98" i="10" s="1"/>
  <c r="F99" i="10" s="1"/>
  <c r="F98" i="10"/>
  <c r="E98" i="10"/>
  <c r="F93" i="9"/>
  <c r="F94" i="9" s="1"/>
  <c r="E93" i="9"/>
  <c r="E94" i="9" s="1"/>
  <c r="D95" i="8"/>
  <c r="F96" i="8" s="1"/>
  <c r="E95" i="8"/>
  <c r="D97" i="7" l="1"/>
  <c r="D98" i="7" s="1"/>
  <c r="E99" i="10"/>
  <c r="D99" i="10"/>
  <c r="D100" i="10" s="1"/>
  <c r="D94" i="9"/>
  <c r="D95" i="9" s="1"/>
  <c r="D96" i="8"/>
  <c r="F97" i="8" s="1"/>
  <c r="E96" i="8"/>
  <c r="E98" i="7" l="1"/>
  <c r="D99" i="7" s="1"/>
  <c r="F100" i="10"/>
  <c r="E100" i="10"/>
  <c r="D101" i="10" s="1"/>
  <c r="F101" i="10"/>
  <c r="F95" i="9"/>
  <c r="F96" i="9" s="1"/>
  <c r="E95" i="9"/>
  <c r="E97" i="8"/>
  <c r="D97" i="8"/>
  <c r="D98" i="8" s="1"/>
  <c r="E99" i="7" l="1"/>
  <c r="D96" i="9"/>
  <c r="F97" i="9" s="1"/>
  <c r="E101" i="10"/>
  <c r="E102" i="10" s="1"/>
  <c r="F102" i="10"/>
  <c r="E96" i="9"/>
  <c r="F98" i="8"/>
  <c r="F99" i="8" s="1"/>
  <c r="E98" i="8"/>
  <c r="D100" i="7" l="1"/>
  <c r="E100" i="7"/>
  <c r="D101" i="7" s="1"/>
  <c r="D97" i="9"/>
  <c r="F98" i="9" s="1"/>
  <c r="E97" i="9"/>
  <c r="E98" i="9" s="1"/>
  <c r="D102" i="10"/>
  <c r="E103" i="10" s="1"/>
  <c r="D98" i="9"/>
  <c r="D99" i="8"/>
  <c r="F100" i="8" s="1"/>
  <c r="E99" i="8"/>
  <c r="D103" i="10" l="1"/>
  <c r="E101" i="7"/>
  <c r="D102" i="7" s="1"/>
  <c r="F99" i="9"/>
  <c r="D99" i="9"/>
  <c r="F100" i="9" s="1"/>
  <c r="E104" i="10"/>
  <c r="F103" i="10"/>
  <c r="D104" i="10" s="1"/>
  <c r="E105" i="10" s="1"/>
  <c r="E99" i="9"/>
  <c r="D100" i="8"/>
  <c r="F101" i="8" s="1"/>
  <c r="E100" i="8"/>
  <c r="E102" i="7" l="1"/>
  <c r="D103" i="7" s="1"/>
  <c r="E100" i="9"/>
  <c r="F104" i="10"/>
  <c r="D105" i="10" s="1"/>
  <c r="E106" i="10" s="1"/>
  <c r="D100" i="9"/>
  <c r="F101" i="9" s="1"/>
  <c r="F105" i="10"/>
  <c r="D106" i="10" s="1"/>
  <c r="D101" i="8"/>
  <c r="F102" i="8" s="1"/>
  <c r="E101" i="8"/>
  <c r="E103" i="7" l="1"/>
  <c r="D104" i="7" s="1"/>
  <c r="D101" i="9"/>
  <c r="F102" i="9" s="1"/>
  <c r="E101" i="9"/>
  <c r="E107" i="10"/>
  <c r="F106" i="10"/>
  <c r="D107" i="10" s="1"/>
  <c r="D102" i="8"/>
  <c r="F103" i="8" s="1"/>
  <c r="E102" i="8"/>
  <c r="E104" i="7" l="1"/>
  <c r="D105" i="7" s="1"/>
  <c r="D102" i="9"/>
  <c r="F103" i="9" s="1"/>
  <c r="E102" i="9"/>
  <c r="E108" i="10"/>
  <c r="F107" i="10"/>
  <c r="D108" i="10" s="1"/>
  <c r="D103" i="8"/>
  <c r="F104" i="8" s="1"/>
  <c r="E103" i="8"/>
  <c r="D104" i="8" s="1"/>
  <c r="E105" i="7" l="1"/>
  <c r="E103" i="9"/>
  <c r="D103" i="9"/>
  <c r="F104" i="9" s="1"/>
  <c r="E109" i="10"/>
  <c r="F108" i="10"/>
  <c r="D109" i="10" s="1"/>
  <c r="F105" i="8"/>
  <c r="E104" i="8"/>
  <c r="D105" i="8" s="1"/>
  <c r="E106" i="7" l="1"/>
  <c r="D106" i="7"/>
  <c r="E107" i="7" s="1"/>
  <c r="E104" i="9"/>
  <c r="D104" i="9"/>
  <c r="F105" i="9" s="1"/>
  <c r="E110" i="10"/>
  <c r="F109" i="10"/>
  <c r="D110" i="10" s="1"/>
  <c r="E105" i="8"/>
  <c r="D106" i="8" s="1"/>
  <c r="F106" i="8"/>
  <c r="D107" i="7" l="1"/>
  <c r="D108" i="7" s="1"/>
  <c r="E105" i="9"/>
  <c r="D105" i="9"/>
  <c r="F106" i="9" s="1"/>
  <c r="E111" i="10"/>
  <c r="F110" i="10"/>
  <c r="D111" i="10" s="1"/>
  <c r="F107" i="8"/>
  <c r="E106" i="8"/>
  <c r="D107" i="8" s="1"/>
  <c r="E108" i="7" l="1"/>
  <c r="D109" i="7" s="1"/>
  <c r="D106" i="9"/>
  <c r="F107" i="9" s="1"/>
  <c r="E106" i="9"/>
  <c r="E112" i="10"/>
  <c r="F111" i="10"/>
  <c r="D112" i="10" s="1"/>
  <c r="F108" i="8"/>
  <c r="E107" i="8"/>
  <c r="D108" i="8" s="1"/>
  <c r="E109" i="7" l="1"/>
  <c r="D110" i="7" s="1"/>
  <c r="E107" i="9"/>
  <c r="D107" i="9"/>
  <c r="F108" i="9" s="1"/>
  <c r="E113" i="10"/>
  <c r="F112" i="10"/>
  <c r="D113" i="10" s="1"/>
  <c r="F109" i="8"/>
  <c r="E108" i="8"/>
  <c r="E110" i="7" l="1"/>
  <c r="D111" i="7" s="1"/>
  <c r="D108" i="9"/>
  <c r="F109" i="9" s="1"/>
  <c r="E108" i="9"/>
  <c r="E114" i="10"/>
  <c r="F113" i="10"/>
  <c r="D114" i="10" s="1"/>
  <c r="D109" i="9"/>
  <c r="F110" i="9" s="1"/>
  <c r="D109" i="8"/>
  <c r="F110" i="8" s="1"/>
  <c r="E109" i="8"/>
  <c r="E111" i="7" l="1"/>
  <c r="E112" i="7" s="1"/>
  <c r="E109" i="9"/>
  <c r="E115" i="10"/>
  <c r="D110" i="9"/>
  <c r="F111" i="9" s="1"/>
  <c r="F114" i="10"/>
  <c r="D115" i="10" s="1"/>
  <c r="E110" i="9"/>
  <c r="D110" i="8"/>
  <c r="F111" i="8" s="1"/>
  <c r="E110" i="8"/>
  <c r="D112" i="7" l="1"/>
  <c r="E111" i="9"/>
  <c r="E116" i="10"/>
  <c r="F115" i="10"/>
  <c r="D116" i="10" s="1"/>
  <c r="D111" i="9"/>
  <c r="F112" i="9" s="1"/>
  <c r="D111" i="8"/>
  <c r="E111" i="8"/>
  <c r="E113" i="7" l="1"/>
  <c r="D113" i="7"/>
  <c r="E117" i="10"/>
  <c r="F116" i="10"/>
  <c r="D117" i="10" s="1"/>
  <c r="E112" i="9"/>
  <c r="D112" i="9"/>
  <c r="F113" i="9" s="1"/>
  <c r="E112" i="8"/>
  <c r="F112" i="8"/>
  <c r="D112" i="8"/>
  <c r="F113" i="8" l="1"/>
  <c r="D114" i="7"/>
  <c r="E114" i="7"/>
  <c r="D115" i="7" s="1"/>
  <c r="E118" i="10"/>
  <c r="F117" i="10"/>
  <c r="D118" i="10" s="1"/>
  <c r="D113" i="9"/>
  <c r="F114" i="9" s="1"/>
  <c r="E113" i="9"/>
  <c r="D113" i="8"/>
  <c r="F114" i="8" s="1"/>
  <c r="E113" i="8"/>
  <c r="E115" i="7" l="1"/>
  <c r="D116" i="7" s="1"/>
  <c r="F118" i="10"/>
  <c r="D119" i="10" s="1"/>
  <c r="D114" i="9"/>
  <c r="F115" i="9" s="1"/>
  <c r="E119" i="10"/>
  <c r="E114" i="9"/>
  <c r="E114" i="8"/>
  <c r="D114" i="8"/>
  <c r="E120" i="10" l="1"/>
  <c r="E116" i="7"/>
  <c r="D117" i="7" s="1"/>
  <c r="E117" i="7"/>
  <c r="D115" i="9"/>
  <c r="F116" i="9" s="1"/>
  <c r="F119" i="10"/>
  <c r="D120" i="10" s="1"/>
  <c r="E121" i="10" s="1"/>
  <c r="E115" i="9"/>
  <c r="E115" i="8"/>
  <c r="D115" i="8"/>
  <c r="E116" i="8" s="1"/>
  <c r="F115" i="8"/>
  <c r="D118" i="7" l="1"/>
  <c r="E118" i="7"/>
  <c r="D119" i="7" s="1"/>
  <c r="E116" i="9"/>
  <c r="F120" i="10"/>
  <c r="D121" i="10" s="1"/>
  <c r="E122" i="10" s="1"/>
  <c r="F121" i="10"/>
  <c r="D116" i="9"/>
  <c r="F117" i="9" s="1"/>
  <c r="F116" i="8"/>
  <c r="D116" i="8"/>
  <c r="E117" i="8" s="1"/>
  <c r="E119" i="7" l="1"/>
  <c r="D120" i="7" s="1"/>
  <c r="D117" i="9"/>
  <c r="F118" i="9" s="1"/>
  <c r="E117" i="9"/>
  <c r="D122" i="10"/>
  <c r="E123" i="10" s="1"/>
  <c r="F122" i="10"/>
  <c r="D123" i="10" s="1"/>
  <c r="D117" i="8"/>
  <c r="E118" i="8" s="1"/>
  <c r="F117" i="8"/>
  <c r="F123" i="10" l="1"/>
  <c r="E120" i="7"/>
  <c r="D121" i="7" s="1"/>
  <c r="D118" i="9"/>
  <c r="F119" i="9" s="1"/>
  <c r="E118" i="9"/>
  <c r="E119" i="9" s="1"/>
  <c r="E124" i="10"/>
  <c r="D124" i="10"/>
  <c r="E125" i="10" s="1"/>
  <c r="F124" i="10"/>
  <c r="D125" i="10" s="1"/>
  <c r="D118" i="8"/>
  <c r="E119" i="8" s="1"/>
  <c r="F118" i="8"/>
  <c r="E121" i="7" l="1"/>
  <c r="D119" i="9"/>
  <c r="E120" i="9" s="1"/>
  <c r="E126" i="10"/>
  <c r="F125" i="10"/>
  <c r="D126" i="10" s="1"/>
  <c r="F119" i="8"/>
  <c r="D119" i="8"/>
  <c r="D122" i="7" l="1"/>
  <c r="E122" i="7"/>
  <c r="D123" i="7" s="1"/>
  <c r="D120" i="9"/>
  <c r="F120" i="9"/>
  <c r="D121" i="9" s="1"/>
  <c r="E127" i="10"/>
  <c r="F126" i="10"/>
  <c r="D127" i="10" s="1"/>
  <c r="E121" i="9"/>
  <c r="F121" i="9"/>
  <c r="D120" i="8"/>
  <c r="F120" i="8"/>
  <c r="E120" i="8"/>
  <c r="E123" i="7" l="1"/>
  <c r="E128" i="10"/>
  <c r="F127" i="10"/>
  <c r="D128" i="10" s="1"/>
  <c r="D122" i="9"/>
  <c r="F122" i="9"/>
  <c r="E122" i="9"/>
  <c r="F121" i="8"/>
  <c r="D121" i="8"/>
  <c r="E122" i="8" s="1"/>
  <c r="E121" i="8"/>
  <c r="E124" i="7" l="1"/>
  <c r="D124" i="7"/>
  <c r="D125" i="7" s="1"/>
  <c r="F128" i="10"/>
  <c r="D129" i="10" s="1"/>
  <c r="E130" i="10" s="1"/>
  <c r="E129" i="10"/>
  <c r="E123" i="9"/>
  <c r="F123" i="9"/>
  <c r="D123" i="9"/>
  <c r="D122" i="8"/>
  <c r="F122" i="8"/>
  <c r="F129" i="10" l="1"/>
  <c r="D130" i="10" s="1"/>
  <c r="E125" i="7"/>
  <c r="F130" i="10"/>
  <c r="D131" i="10" s="1"/>
  <c r="F131" i="10"/>
  <c r="E131" i="10"/>
  <c r="E124" i="9"/>
  <c r="F124" i="9"/>
  <c r="D124" i="9"/>
  <c r="D123" i="8"/>
  <c r="E123" i="8"/>
  <c r="F123" i="8"/>
  <c r="E126" i="7" l="1"/>
  <c r="D126" i="7"/>
  <c r="D132" i="10"/>
  <c r="F132" i="10"/>
  <c r="E132" i="10"/>
  <c r="E133" i="10" s="1"/>
  <c r="E125" i="9"/>
  <c r="F125" i="9"/>
  <c r="D125" i="9"/>
  <c r="D124" i="8"/>
  <c r="E124" i="8"/>
  <c r="F124" i="8"/>
  <c r="E127" i="7" l="1"/>
  <c r="D127" i="7"/>
  <c r="E128" i="7" s="1"/>
  <c r="D126" i="9"/>
  <c r="D133" i="10"/>
  <c r="D125" i="8"/>
  <c r="F133" i="10"/>
  <c r="D134" i="10" s="1"/>
  <c r="F126" i="9"/>
  <c r="E126" i="9"/>
  <c r="E125" i="8"/>
  <c r="F125" i="8"/>
  <c r="D126" i="8" l="1"/>
  <c r="E127" i="8" s="1"/>
  <c r="E126" i="8"/>
  <c r="D128" i="7"/>
  <c r="D129" i="7" s="1"/>
  <c r="E129" i="7"/>
  <c r="E127" i="9"/>
  <c r="F127" i="9"/>
  <c r="E134" i="10"/>
  <c r="E135" i="10" s="1"/>
  <c r="F134" i="10"/>
  <c r="D135" i="10" s="1"/>
  <c r="D127" i="9"/>
  <c r="F126" i="8"/>
  <c r="D130" i="7" l="1"/>
  <c r="D127" i="8"/>
  <c r="E128" i="8" s="1"/>
  <c r="E130" i="7"/>
  <c r="D131" i="7" s="1"/>
  <c r="E136" i="10"/>
  <c r="F135" i="10"/>
  <c r="D136" i="10" s="1"/>
  <c r="D128" i="9"/>
  <c r="F128" i="9"/>
  <c r="E128" i="9"/>
  <c r="F127" i="8"/>
  <c r="E131" i="7" l="1"/>
  <c r="D132" i="7" s="1"/>
  <c r="E132" i="7"/>
  <c r="E137" i="10"/>
  <c r="F136" i="10"/>
  <c r="D137" i="10" s="1"/>
  <c r="E129" i="9"/>
  <c r="F129" i="9"/>
  <c r="D129" i="9"/>
  <c r="F128" i="8"/>
  <c r="D128" i="8"/>
  <c r="E133" i="7" l="1"/>
  <c r="D133" i="7"/>
  <c r="E138" i="10"/>
  <c r="F137" i="10"/>
  <c r="D138" i="10" s="1"/>
  <c r="F130" i="9"/>
  <c r="D130" i="9"/>
  <c r="F131" i="9" s="1"/>
  <c r="E130" i="9"/>
  <c r="D129" i="8"/>
  <c r="E129" i="8"/>
  <c r="F129" i="8"/>
  <c r="E134" i="7" l="1"/>
  <c r="D134" i="7"/>
  <c r="E139" i="10"/>
  <c r="F138" i="10"/>
  <c r="D139" i="10" s="1"/>
  <c r="E131" i="9"/>
  <c r="D131" i="9"/>
  <c r="E130" i="8"/>
  <c r="D130" i="8"/>
  <c r="F130" i="8"/>
  <c r="E135" i="7" l="1"/>
  <c r="D135" i="7"/>
  <c r="E140" i="10"/>
  <c r="F139" i="10"/>
  <c r="D140" i="10" s="1"/>
  <c r="F132" i="9"/>
  <c r="E132" i="9"/>
  <c r="D132" i="9"/>
  <c r="E133" i="9" s="1"/>
  <c r="F131" i="8"/>
  <c r="D131" i="8"/>
  <c r="E131" i="8"/>
  <c r="D136" i="7" l="1"/>
  <c r="E136" i="7"/>
  <c r="D137" i="7" s="1"/>
  <c r="F140" i="10"/>
  <c r="F141" i="10" s="1"/>
  <c r="E141" i="10"/>
  <c r="D141" i="10"/>
  <c r="F133" i="9"/>
  <c r="D133" i="9"/>
  <c r="E134" i="9" s="1"/>
  <c r="F132" i="8"/>
  <c r="E132" i="8"/>
  <c r="D132" i="8"/>
  <c r="E133" i="8" s="1"/>
  <c r="E137" i="7" l="1"/>
  <c r="D138" i="7" s="1"/>
  <c r="D142" i="10"/>
  <c r="F143" i="10" s="1"/>
  <c r="F142" i="10"/>
  <c r="E142" i="10"/>
  <c r="E143" i="10" s="1"/>
  <c r="D134" i="9"/>
  <c r="E135" i="9" s="1"/>
  <c r="F134" i="9"/>
  <c r="D133" i="8"/>
  <c r="E134" i="8" s="1"/>
  <c r="F133" i="8"/>
  <c r="E138" i="7" l="1"/>
  <c r="D139" i="7" s="1"/>
  <c r="D143" i="10"/>
  <c r="E144" i="10" s="1"/>
  <c r="F135" i="9"/>
  <c r="D135" i="9"/>
  <c r="D136" i="9" s="1"/>
  <c r="D134" i="8"/>
  <c r="E135" i="8" s="1"/>
  <c r="F134" i="8"/>
  <c r="D135" i="8" s="1"/>
  <c r="E139" i="7" l="1"/>
  <c r="D140" i="7" s="1"/>
  <c r="D144" i="10"/>
  <c r="E145" i="10" s="1"/>
  <c r="F144" i="10"/>
  <c r="D145" i="10" s="1"/>
  <c r="F136" i="9"/>
  <c r="E136" i="9"/>
  <c r="E137" i="9" s="1"/>
  <c r="E136" i="8"/>
  <c r="F135" i="8"/>
  <c r="D136" i="8" s="1"/>
  <c r="E140" i="7" l="1"/>
  <c r="E141" i="7" s="1"/>
  <c r="F145" i="10"/>
  <c r="E146" i="10"/>
  <c r="D146" i="10"/>
  <c r="E147" i="10" s="1"/>
  <c r="F146" i="10"/>
  <c r="D147" i="10" s="1"/>
  <c r="D137" i="9"/>
  <c r="E138" i="9" s="1"/>
  <c r="F137" i="9"/>
  <c r="E137" i="8"/>
  <c r="F136" i="8"/>
  <c r="D137" i="8" s="1"/>
  <c r="E138" i="8" l="1"/>
  <c r="D141" i="7"/>
  <c r="D142" i="7" s="1"/>
  <c r="E148" i="10"/>
  <c r="F147" i="10"/>
  <c r="D148" i="10" s="1"/>
  <c r="F138" i="9"/>
  <c r="D138" i="9"/>
  <c r="F137" i="8"/>
  <c r="E142" i="7" l="1"/>
  <c r="E143" i="7"/>
  <c r="E149" i="10"/>
  <c r="F148" i="10"/>
  <c r="D149" i="10" s="1"/>
  <c r="D139" i="9"/>
  <c r="F139" i="9"/>
  <c r="E139" i="9"/>
  <c r="F138" i="8"/>
  <c r="D138" i="8"/>
  <c r="D143" i="7" l="1"/>
  <c r="D144" i="7" s="1"/>
  <c r="E150" i="10"/>
  <c r="E140" i="9"/>
  <c r="F149" i="10"/>
  <c r="D150" i="10" s="1"/>
  <c r="F140" i="9"/>
  <c r="D140" i="9"/>
  <c r="E141" i="9" s="1"/>
  <c r="D139" i="8"/>
  <c r="F139" i="8"/>
  <c r="E139" i="8"/>
  <c r="E144" i="7" l="1"/>
  <c r="D145" i="7" s="1"/>
  <c r="E151" i="10"/>
  <c r="F150" i="10"/>
  <c r="D151" i="10" s="1"/>
  <c r="D141" i="9"/>
  <c r="E142" i="9" s="1"/>
  <c r="F141" i="9"/>
  <c r="D140" i="8"/>
  <c r="E141" i="8" s="1"/>
  <c r="E140" i="8"/>
  <c r="F140" i="8"/>
  <c r="E145" i="7" l="1"/>
  <c r="D146" i="7" s="1"/>
  <c r="E152" i="10"/>
  <c r="F151" i="10"/>
  <c r="D152" i="10" s="1"/>
  <c r="F142" i="9"/>
  <c r="D142" i="9"/>
  <c r="D141" i="8"/>
  <c r="E142" i="8" s="1"/>
  <c r="F141" i="8"/>
  <c r="D142" i="8" s="1"/>
  <c r="E146" i="7" l="1"/>
  <c r="D147" i="7" s="1"/>
  <c r="D143" i="9"/>
  <c r="E153" i="10"/>
  <c r="F152" i="10"/>
  <c r="D153" i="10" s="1"/>
  <c r="F142" i="8"/>
  <c r="D143" i="8" s="1"/>
  <c r="F143" i="9"/>
  <c r="E143" i="9"/>
  <c r="E144" i="9" s="1"/>
  <c r="E143" i="8"/>
  <c r="E147" i="7" l="1"/>
  <c r="D148" i="7" s="1"/>
  <c r="F144" i="9"/>
  <c r="E154" i="10"/>
  <c r="F143" i="8"/>
  <c r="D144" i="8" s="1"/>
  <c r="F153" i="10"/>
  <c r="D154" i="10" s="1"/>
  <c r="D144" i="9"/>
  <c r="D145" i="9" s="1"/>
  <c r="E144" i="8"/>
  <c r="F144" i="8"/>
  <c r="E148" i="7" l="1"/>
  <c r="D149" i="7" s="1"/>
  <c r="E155" i="10"/>
  <c r="F154" i="10"/>
  <c r="D155" i="10" s="1"/>
  <c r="F145" i="9"/>
  <c r="F146" i="9" s="1"/>
  <c r="E145" i="9"/>
  <c r="E146" i="9" s="1"/>
  <c r="D145" i="8"/>
  <c r="E145" i="8"/>
  <c r="F145" i="8"/>
  <c r="E149" i="7" l="1"/>
  <c r="E150" i="7" s="1"/>
  <c r="E156" i="10"/>
  <c r="F155" i="10"/>
  <c r="D156" i="10" s="1"/>
  <c r="D146" i="9"/>
  <c r="D147" i="9" s="1"/>
  <c r="E146" i="8"/>
  <c r="F146" i="8"/>
  <c r="D146" i="8"/>
  <c r="D150" i="7" l="1"/>
  <c r="E157" i="10"/>
  <c r="F156" i="10"/>
  <c r="D157" i="10" s="1"/>
  <c r="E147" i="9"/>
  <c r="F147" i="9"/>
  <c r="F148" i="9" s="1"/>
  <c r="E148" i="9"/>
  <c r="D147" i="8"/>
  <c r="E147" i="8"/>
  <c r="F147" i="8"/>
  <c r="E151" i="7" l="1"/>
  <c r="D151" i="7"/>
  <c r="E158" i="10"/>
  <c r="F157" i="10"/>
  <c r="D158" i="10" s="1"/>
  <c r="D148" i="8"/>
  <c r="D148" i="9"/>
  <c r="D149" i="9" s="1"/>
  <c r="E148" i="8"/>
  <c r="F148" i="8"/>
  <c r="E152" i="7" l="1"/>
  <c r="D152" i="7"/>
  <c r="E159" i="10"/>
  <c r="E149" i="8"/>
  <c r="F158" i="10"/>
  <c r="D159" i="10" s="1"/>
  <c r="F149" i="9"/>
  <c r="F150" i="9" s="1"/>
  <c r="E149" i="9"/>
  <c r="E150" i="9" s="1"/>
  <c r="F149" i="8"/>
  <c r="D149" i="8"/>
  <c r="D153" i="7" l="1"/>
  <c r="E153" i="7"/>
  <c r="D154" i="7" s="1"/>
  <c r="E160" i="10"/>
  <c r="F159" i="10"/>
  <c r="D160" i="10" s="1"/>
  <c r="D150" i="9"/>
  <c r="D151" i="9" s="1"/>
  <c r="D150" i="8"/>
  <c r="F150" i="8"/>
  <c r="E150" i="8"/>
  <c r="E154" i="7" l="1"/>
  <c r="E161" i="10"/>
  <c r="F160" i="10"/>
  <c r="D161" i="10" s="1"/>
  <c r="E151" i="8"/>
  <c r="E151" i="9"/>
  <c r="E152" i="9" s="1"/>
  <c r="F151" i="9"/>
  <c r="F152" i="9" s="1"/>
  <c r="D151" i="8"/>
  <c r="E152" i="8" s="1"/>
  <c r="F151" i="8"/>
  <c r="D155" i="7" l="1"/>
  <c r="E155" i="7"/>
  <c r="E162" i="10"/>
  <c r="F161" i="10"/>
  <c r="D162" i="10" s="1"/>
  <c r="D152" i="9"/>
  <c r="D153" i="9" s="1"/>
  <c r="D152" i="8"/>
  <c r="E153" i="8" s="1"/>
  <c r="F152" i="8"/>
  <c r="D156" i="7" l="1"/>
  <c r="E157" i="7" s="1"/>
  <c r="E156" i="7"/>
  <c r="E163" i="10"/>
  <c r="F162" i="10"/>
  <c r="D163" i="10" s="1"/>
  <c r="D153" i="8"/>
  <c r="E154" i="8" s="1"/>
  <c r="F153" i="9"/>
  <c r="F154" i="9" s="1"/>
  <c r="E153" i="9"/>
  <c r="E154" i="9" s="1"/>
  <c r="F153" i="8"/>
  <c r="D154" i="8" s="1"/>
  <c r="E155" i="8" s="1"/>
  <c r="D157" i="7" l="1"/>
  <c r="E158" i="7" s="1"/>
  <c r="E164" i="10"/>
  <c r="F163" i="10"/>
  <c r="D164" i="10" s="1"/>
  <c r="D154" i="9"/>
  <c r="F154" i="8"/>
  <c r="F155" i="8" s="1"/>
  <c r="D158" i="7" l="1"/>
  <c r="E159" i="7" s="1"/>
  <c r="E165" i="10"/>
  <c r="F164" i="10"/>
  <c r="D165" i="10" s="1"/>
  <c r="F155" i="9"/>
  <c r="E155" i="9"/>
  <c r="D155" i="9"/>
  <c r="F156" i="9" s="1"/>
  <c r="D155" i="8"/>
  <c r="E156" i="8" s="1"/>
  <c r="D159" i="7" l="1"/>
  <c r="D160" i="7" s="1"/>
  <c r="E166" i="10"/>
  <c r="F165" i="10"/>
  <c r="D166" i="10" s="1"/>
  <c r="E156" i="9"/>
  <c r="D156" i="9"/>
  <c r="F157" i="9" s="1"/>
  <c r="D156" i="8"/>
  <c r="E157" i="8" s="1"/>
  <c r="F156" i="8"/>
  <c r="D157" i="8" s="1"/>
  <c r="E160" i="7" l="1"/>
  <c r="D161" i="7" s="1"/>
  <c r="E167" i="10"/>
  <c r="F166" i="10"/>
  <c r="D167" i="10" s="1"/>
  <c r="D157" i="9"/>
  <c r="F158" i="9" s="1"/>
  <c r="E157" i="9"/>
  <c r="E158" i="8"/>
  <c r="F157" i="8"/>
  <c r="D158" i="8" s="1"/>
  <c r="E161" i="7" l="1"/>
  <c r="E162" i="7"/>
  <c r="D162" i="7"/>
  <c r="E163" i="7" s="1"/>
  <c r="D163" i="7"/>
  <c r="E168" i="10"/>
  <c r="D158" i="9"/>
  <c r="F159" i="9" s="1"/>
  <c r="F167" i="10"/>
  <c r="D168" i="10" s="1"/>
  <c r="E158" i="9"/>
  <c r="F158" i="8"/>
  <c r="F159" i="8" s="1"/>
  <c r="E159" i="8"/>
  <c r="E164" i="7" l="1"/>
  <c r="D164" i="7"/>
  <c r="D165" i="7" s="1"/>
  <c r="E159" i="9"/>
  <c r="E169" i="10"/>
  <c r="F168" i="10"/>
  <c r="D169" i="10" s="1"/>
  <c r="D159" i="9"/>
  <c r="E160" i="9" s="1"/>
  <c r="D159" i="8"/>
  <c r="F160" i="8" s="1"/>
  <c r="E165" i="7" l="1"/>
  <c r="D166" i="7" s="1"/>
  <c r="E170" i="10"/>
  <c r="F169" i="10"/>
  <c r="D170" i="10" s="1"/>
  <c r="D160" i="9"/>
  <c r="E161" i="9" s="1"/>
  <c r="F160" i="9"/>
  <c r="D160" i="8"/>
  <c r="F161" i="8" s="1"/>
  <c r="E160" i="8"/>
  <c r="D161" i="8" s="1"/>
  <c r="E166" i="7" l="1"/>
  <c r="E167" i="7" s="1"/>
  <c r="E171" i="10"/>
  <c r="F170" i="10"/>
  <c r="D171" i="10" s="1"/>
  <c r="D161" i="9"/>
  <c r="E162" i="9" s="1"/>
  <c r="F161" i="9"/>
  <c r="E161" i="8"/>
  <c r="E162" i="8" s="1"/>
  <c r="F162" i="8"/>
  <c r="D167" i="7" l="1"/>
  <c r="D162" i="8"/>
  <c r="E168" i="7"/>
  <c r="D168" i="7"/>
  <c r="E172" i="10"/>
  <c r="F171" i="10"/>
  <c r="D172" i="10" s="1"/>
  <c r="F162" i="9"/>
  <c r="D162" i="9"/>
  <c r="D163" i="8"/>
  <c r="F163" i="8"/>
  <c r="E163" i="8"/>
  <c r="E164" i="8" s="1"/>
  <c r="D164" i="8" l="1"/>
  <c r="D169" i="7"/>
  <c r="E169" i="7"/>
  <c r="E173" i="10"/>
  <c r="F172" i="10"/>
  <c r="D173" i="10" s="1"/>
  <c r="F163" i="9"/>
  <c r="D163" i="9"/>
  <c r="E163" i="9"/>
  <c r="F164" i="8"/>
  <c r="F165" i="8" s="1"/>
  <c r="E165" i="8"/>
  <c r="E170" i="7" l="1"/>
  <c r="D170" i="7"/>
  <c r="D171" i="7" s="1"/>
  <c r="E174" i="10"/>
  <c r="D165" i="8"/>
  <c r="E166" i="8" s="1"/>
  <c r="F173" i="10"/>
  <c r="D174" i="10" s="1"/>
  <c r="F164" i="9"/>
  <c r="D164" i="9"/>
  <c r="F165" i="9" s="1"/>
  <c r="E164" i="9"/>
  <c r="D166" i="8" l="1"/>
  <c r="F166" i="8"/>
  <c r="E171" i="7"/>
  <c r="E172" i="7"/>
  <c r="E175" i="10"/>
  <c r="F174" i="10"/>
  <c r="D175" i="10" s="1"/>
  <c r="E165" i="9"/>
  <c r="D165" i="9"/>
  <c r="D166" i="9" s="1"/>
  <c r="F167" i="8"/>
  <c r="D167" i="8"/>
  <c r="E167" i="8"/>
  <c r="D172" i="7" l="1"/>
  <c r="E176" i="10"/>
  <c r="F175" i="10"/>
  <c r="D176" i="10" s="1"/>
  <c r="E166" i="9"/>
  <c r="E167" i="9" s="1"/>
  <c r="F166" i="9"/>
  <c r="F168" i="8"/>
  <c r="D168" i="8"/>
  <c r="E168" i="8"/>
  <c r="D173" i="7" l="1"/>
  <c r="E173" i="7"/>
  <c r="D174" i="7" s="1"/>
  <c r="D167" i="9"/>
  <c r="E168" i="9" s="1"/>
  <c r="E177" i="10"/>
  <c r="F176" i="10"/>
  <c r="D177" i="10" s="1"/>
  <c r="F167" i="9"/>
  <c r="D168" i="9" s="1"/>
  <c r="E169" i="8"/>
  <c r="F169" i="8"/>
  <c r="D169" i="8"/>
  <c r="E170" i="8" l="1"/>
  <c r="E174" i="7"/>
  <c r="D175" i="7" s="1"/>
  <c r="E175" i="7"/>
  <c r="D176" i="7" s="1"/>
  <c r="E178" i="10"/>
  <c r="F177" i="10"/>
  <c r="D178" i="10" s="1"/>
  <c r="F168" i="9"/>
  <c r="F169" i="9" s="1"/>
  <c r="E169" i="9"/>
  <c r="F170" i="8"/>
  <c r="D170" i="8"/>
  <c r="E176" i="7" l="1"/>
  <c r="E179" i="10"/>
  <c r="F178" i="10"/>
  <c r="D179" i="10" s="1"/>
  <c r="D169" i="9"/>
  <c r="E170" i="9" s="1"/>
  <c r="F171" i="8"/>
  <c r="D171" i="8"/>
  <c r="E171" i="8"/>
  <c r="D177" i="7" l="1"/>
  <c r="E177" i="7"/>
  <c r="F179" i="10"/>
  <c r="D180" i="10" s="1"/>
  <c r="E181" i="10" s="1"/>
  <c r="E180" i="10"/>
  <c r="D170" i="9"/>
  <c r="E171" i="9" s="1"/>
  <c r="F170" i="9"/>
  <c r="D171" i="9" s="1"/>
  <c r="F172" i="8"/>
  <c r="D172" i="8"/>
  <c r="E172" i="8"/>
  <c r="D178" i="7" l="1"/>
  <c r="E179" i="7" s="1"/>
  <c r="E178" i="7"/>
  <c r="D179" i="7" s="1"/>
  <c r="F180" i="10"/>
  <c r="F181" i="10" s="1"/>
  <c r="F171" i="9"/>
  <c r="F172" i="9" s="1"/>
  <c r="E172" i="9"/>
  <c r="E173" i="8"/>
  <c r="F173" i="8"/>
  <c r="D173" i="8"/>
  <c r="E174" i="8" s="1"/>
  <c r="E180" i="7" l="1"/>
  <c r="D180" i="7"/>
  <c r="E181" i="7" s="1"/>
  <c r="D181" i="10"/>
  <c r="F182" i="10" s="1"/>
  <c r="D172" i="9"/>
  <c r="F173" i="9" s="1"/>
  <c r="F174" i="8"/>
  <c r="D174" i="8"/>
  <c r="D181" i="7" l="1"/>
  <c r="D182" i="7" s="1"/>
  <c r="E182" i="7"/>
  <c r="D183" i="7" s="1"/>
  <c r="E183" i="7"/>
  <c r="D182" i="10"/>
  <c r="F183" i="10" s="1"/>
  <c r="E182" i="10"/>
  <c r="D173" i="9"/>
  <c r="F174" i="9" s="1"/>
  <c r="E173" i="9"/>
  <c r="E175" i="8"/>
  <c r="F175" i="8"/>
  <c r="D175" i="8"/>
  <c r="D184" i="7" l="1"/>
  <c r="E184" i="7"/>
  <c r="D185" i="7" s="1"/>
  <c r="E183" i="10"/>
  <c r="D183" i="10"/>
  <c r="E184" i="10" s="1"/>
  <c r="D174" i="9"/>
  <c r="F175" i="9" s="1"/>
  <c r="E174" i="9"/>
  <c r="D175" i="9" s="1"/>
  <c r="F176" i="8"/>
  <c r="D176" i="8"/>
  <c r="E176" i="8"/>
  <c r="E185" i="7" l="1"/>
  <c r="D186" i="7" s="1"/>
  <c r="E186" i="7"/>
  <c r="D187" i="7" s="1"/>
  <c r="F184" i="10"/>
  <c r="D184" i="10"/>
  <c r="E185" i="10" s="1"/>
  <c r="E175" i="9"/>
  <c r="D176" i="9" s="1"/>
  <c r="F176" i="9"/>
  <c r="E177" i="8"/>
  <c r="F177" i="8"/>
  <c r="D177" i="8"/>
  <c r="E178" i="8" s="1"/>
  <c r="E187" i="7" l="1"/>
  <c r="D188" i="7" s="1"/>
  <c r="F177" i="9"/>
  <c r="D185" i="10"/>
  <c r="E186" i="10" s="1"/>
  <c r="F185" i="10"/>
  <c r="D186" i="10" s="1"/>
  <c r="E187" i="10" s="1"/>
  <c r="E176" i="9"/>
  <c r="D177" i="9" s="1"/>
  <c r="F178" i="8"/>
  <c r="D178" i="8"/>
  <c r="E188" i="7" l="1"/>
  <c r="D189" i="7" s="1"/>
  <c r="E177" i="9"/>
  <c r="E178" i="9"/>
  <c r="D178" i="9"/>
  <c r="E179" i="9" s="1"/>
  <c r="F186" i="10"/>
  <c r="D187" i="10" s="1"/>
  <c r="E188" i="10" s="1"/>
  <c r="F178" i="9"/>
  <c r="D179" i="9" s="1"/>
  <c r="F179" i="8"/>
  <c r="D179" i="8"/>
  <c r="E179" i="8"/>
  <c r="E189" i="7" l="1"/>
  <c r="D190" i="7" s="1"/>
  <c r="E180" i="9"/>
  <c r="F187" i="10"/>
  <c r="D188" i="10" s="1"/>
  <c r="F179" i="9"/>
  <c r="D180" i="9" s="1"/>
  <c r="E181" i="9" s="1"/>
  <c r="E180" i="8"/>
  <c r="F180" i="8"/>
  <c r="D180" i="8"/>
  <c r="E190" i="7" l="1"/>
  <c r="D191" i="7" s="1"/>
  <c r="F180" i="9"/>
  <c r="D181" i="9" s="1"/>
  <c r="E182" i="9" s="1"/>
  <c r="F188" i="10"/>
  <c r="E189" i="10"/>
  <c r="D189" i="10"/>
  <c r="F181" i="8"/>
  <c r="D181" i="8"/>
  <c r="E181" i="8"/>
  <c r="E190" i="10" l="1"/>
  <c r="E191" i="7"/>
  <c r="D192" i="7" s="1"/>
  <c r="F181" i="9"/>
  <c r="D182" i="9" s="1"/>
  <c r="E183" i="9" s="1"/>
  <c r="F189" i="10"/>
  <c r="E182" i="8"/>
  <c r="F182" i="8"/>
  <c r="D182" i="8"/>
  <c r="E192" i="7" l="1"/>
  <c r="D193" i="7" s="1"/>
  <c r="F182" i="9"/>
  <c r="D183" i="9" s="1"/>
  <c r="E184" i="9" s="1"/>
  <c r="F183" i="9"/>
  <c r="F190" i="10"/>
  <c r="D191" i="10" s="1"/>
  <c r="D190" i="10"/>
  <c r="F183" i="8"/>
  <c r="D183" i="8"/>
  <c r="E184" i="8" s="1"/>
  <c r="E183" i="8"/>
  <c r="E193" i="7" l="1"/>
  <c r="D194" i="7" s="1"/>
  <c r="D184" i="9"/>
  <c r="E185" i="9" s="1"/>
  <c r="F184" i="9"/>
  <c r="D185" i="9" s="1"/>
  <c r="F191" i="10"/>
  <c r="E191" i="10"/>
  <c r="D192" i="10" s="1"/>
  <c r="F193" i="10" s="1"/>
  <c r="F192" i="10"/>
  <c r="E192" i="10"/>
  <c r="F184" i="8"/>
  <c r="D184" i="8"/>
  <c r="E194" i="7" l="1"/>
  <c r="D195" i="7" s="1"/>
  <c r="F185" i="9"/>
  <c r="D186" i="9" s="1"/>
  <c r="E187" i="9" s="1"/>
  <c r="E186" i="9"/>
  <c r="F186" i="9"/>
  <c r="D193" i="10"/>
  <c r="F194" i="10" s="1"/>
  <c r="E193" i="10"/>
  <c r="E194" i="10" s="1"/>
  <c r="F185" i="8"/>
  <c r="D185" i="8"/>
  <c r="E186" i="8" s="1"/>
  <c r="E185" i="8"/>
  <c r="E195" i="7" l="1"/>
  <c r="D196" i="7" s="1"/>
  <c r="D187" i="9"/>
  <c r="E188" i="9" s="1"/>
  <c r="F187" i="9"/>
  <c r="D188" i="9" s="1"/>
  <c r="D194" i="10"/>
  <c r="F186" i="8"/>
  <c r="D186" i="8"/>
  <c r="E196" i="7" l="1"/>
  <c r="E197" i="7" s="1"/>
  <c r="F188" i="9"/>
  <c r="E189" i="9"/>
  <c r="F189" i="9"/>
  <c r="E195" i="10"/>
  <c r="F195" i="10"/>
  <c r="D195" i="10"/>
  <c r="D189" i="9"/>
  <c r="E190" i="9" s="1"/>
  <c r="F187" i="8"/>
  <c r="D187" i="8"/>
  <c r="E187" i="8"/>
  <c r="D197" i="7" l="1"/>
  <c r="E198" i="7" s="1"/>
  <c r="D196" i="10"/>
  <c r="E196" i="10"/>
  <c r="F196" i="10"/>
  <c r="D197" i="10" s="1"/>
  <c r="D190" i="9"/>
  <c r="E191" i="9" s="1"/>
  <c r="F190" i="9"/>
  <c r="F188" i="8"/>
  <c r="D188" i="8"/>
  <c r="E188" i="8"/>
  <c r="D198" i="7" l="1"/>
  <c r="E199" i="7" s="1"/>
  <c r="D199" i="7"/>
  <c r="F197" i="10"/>
  <c r="E197" i="10"/>
  <c r="E198" i="10" s="1"/>
  <c r="F198" i="10"/>
  <c r="F191" i="9"/>
  <c r="D191" i="9"/>
  <c r="E189" i="8"/>
  <c r="F189" i="8"/>
  <c r="D189" i="8"/>
  <c r="D200" i="7" l="1"/>
  <c r="E201" i="7" s="1"/>
  <c r="E200" i="7"/>
  <c r="D201" i="7" s="1"/>
  <c r="D198" i="10"/>
  <c r="D192" i="9"/>
  <c r="E192" i="9"/>
  <c r="F192" i="9"/>
  <c r="F190" i="8"/>
  <c r="D190" i="8"/>
  <c r="E190" i="8"/>
  <c r="E202" i="7" l="1"/>
  <c r="D202" i="7"/>
  <c r="E203" i="7" s="1"/>
  <c r="E199" i="10"/>
  <c r="F199" i="10"/>
  <c r="D199" i="10"/>
  <c r="E193" i="9"/>
  <c r="F193" i="9"/>
  <c r="D193" i="9"/>
  <c r="E191" i="8"/>
  <c r="F191" i="8"/>
  <c r="D191" i="8"/>
  <c r="D203" i="7" l="1"/>
  <c r="D204" i="7" s="1"/>
  <c r="D200" i="10"/>
  <c r="E200" i="10"/>
  <c r="F200" i="10"/>
  <c r="D201" i="10" s="1"/>
  <c r="F194" i="9"/>
  <c r="E194" i="9"/>
  <c r="D194" i="9"/>
  <c r="F192" i="8"/>
  <c r="D192" i="8"/>
  <c r="E193" i="8" s="1"/>
  <c r="E192" i="8"/>
  <c r="E204" i="7" l="1"/>
  <c r="D205" i="7" s="1"/>
  <c r="F201" i="10"/>
  <c r="E201" i="10"/>
  <c r="E202" i="10" s="1"/>
  <c r="F202" i="10"/>
  <c r="E195" i="9"/>
  <c r="F195" i="9"/>
  <c r="D195" i="9"/>
  <c r="E196" i="9" s="1"/>
  <c r="F193" i="8"/>
  <c r="D193" i="8"/>
  <c r="E194" i="8" s="1"/>
  <c r="E205" i="7" l="1"/>
  <c r="E206" i="7" s="1"/>
  <c r="D202" i="10"/>
  <c r="F196" i="9"/>
  <c r="D196" i="9"/>
  <c r="E197" i="9" s="1"/>
  <c r="F194" i="8"/>
  <c r="D194" i="8"/>
  <c r="D206" i="7" l="1"/>
  <c r="E207" i="7" s="1"/>
  <c r="E203" i="10"/>
  <c r="F203" i="10"/>
  <c r="D203" i="10"/>
  <c r="F197" i="9"/>
  <c r="D197" i="9"/>
  <c r="F198" i="9" s="1"/>
  <c r="F195" i="8"/>
  <c r="D195" i="8"/>
  <c r="E195" i="8"/>
  <c r="D207" i="7" l="1"/>
  <c r="E208" i="7" s="1"/>
  <c r="E204" i="10"/>
  <c r="F204" i="10"/>
  <c r="D204" i="10"/>
  <c r="E205" i="10" s="1"/>
  <c r="E198" i="9"/>
  <c r="D198" i="9"/>
  <c r="F199" i="9" s="1"/>
  <c r="E196" i="8"/>
  <c r="F196" i="8"/>
  <c r="D196" i="8"/>
  <c r="D208" i="7" l="1"/>
  <c r="D209" i="7" s="1"/>
  <c r="D205" i="10"/>
  <c r="F206" i="10" s="1"/>
  <c r="F205" i="10"/>
  <c r="D206" i="10" s="1"/>
  <c r="E199" i="9"/>
  <c r="D199" i="9"/>
  <c r="E197" i="8"/>
  <c r="F197" i="8"/>
  <c r="D197" i="8"/>
  <c r="E209" i="7" l="1"/>
  <c r="D210" i="7" s="1"/>
  <c r="E206" i="10"/>
  <c r="D207" i="10"/>
  <c r="F207" i="10"/>
  <c r="E207" i="10"/>
  <c r="D208" i="10" s="1"/>
  <c r="D200" i="9"/>
  <c r="F200" i="9"/>
  <c r="E200" i="9"/>
  <c r="E198" i="8"/>
  <c r="F198" i="8"/>
  <c r="D198" i="8"/>
  <c r="E210" i="7" l="1"/>
  <c r="D211" i="7" s="1"/>
  <c r="F208" i="10"/>
  <c r="E208" i="10"/>
  <c r="E209" i="10"/>
  <c r="F209" i="10"/>
  <c r="D209" i="10"/>
  <c r="E210" i="10" s="1"/>
  <c r="E201" i="9"/>
  <c r="D201" i="9"/>
  <c r="F201" i="9"/>
  <c r="F199" i="8"/>
  <c r="D199" i="8"/>
  <c r="E199" i="8"/>
  <c r="E211" i="7" l="1"/>
  <c r="D212" i="7" s="1"/>
  <c r="D210" i="10"/>
  <c r="F210" i="10"/>
  <c r="F202" i="9"/>
  <c r="E202" i="9"/>
  <c r="D202" i="9"/>
  <c r="E200" i="8"/>
  <c r="F200" i="8"/>
  <c r="D200" i="8"/>
  <c r="E212" i="7" l="1"/>
  <c r="D213" i="7" s="1"/>
  <c r="E211" i="10"/>
  <c r="F211" i="10"/>
  <c r="D211" i="10"/>
  <c r="E203" i="9"/>
  <c r="F203" i="9"/>
  <c r="D203" i="9"/>
  <c r="E201" i="8"/>
  <c r="F201" i="8"/>
  <c r="D201" i="8"/>
  <c r="E213" i="7" l="1"/>
  <c r="D214" i="7" s="1"/>
  <c r="D212" i="10"/>
  <c r="E212" i="10"/>
  <c r="F212" i="10"/>
  <c r="D204" i="9"/>
  <c r="F204" i="9"/>
  <c r="E204" i="9"/>
  <c r="F202" i="8"/>
  <c r="D202" i="8"/>
  <c r="E202" i="8"/>
  <c r="E214" i="7" l="1"/>
  <c r="D215" i="7" s="1"/>
  <c r="F213" i="10"/>
  <c r="E213" i="10"/>
  <c r="D213" i="10"/>
  <c r="E214" i="10" s="1"/>
  <c r="F205" i="9"/>
  <c r="D205" i="9"/>
  <c r="F206" i="9" s="1"/>
  <c r="E205" i="9"/>
  <c r="F203" i="8"/>
  <c r="D203" i="8"/>
  <c r="E203" i="8"/>
  <c r="E215" i="7" l="1"/>
  <c r="D216" i="7" s="1"/>
  <c r="D214" i="10"/>
  <c r="E215" i="10" s="1"/>
  <c r="F214" i="10"/>
  <c r="E206" i="9"/>
  <c r="D206" i="9"/>
  <c r="E204" i="8"/>
  <c r="F204" i="8"/>
  <c r="D204" i="8"/>
  <c r="E216" i="7" l="1"/>
  <c r="D217" i="7" s="1"/>
  <c r="D215" i="10"/>
  <c r="F215" i="10"/>
  <c r="D216" i="10" s="1"/>
  <c r="F207" i="9"/>
  <c r="E207" i="9"/>
  <c r="D207" i="9"/>
  <c r="E205" i="8"/>
  <c r="F205" i="8"/>
  <c r="D205" i="8"/>
  <c r="E217" i="7" l="1"/>
  <c r="D218" i="7" s="1"/>
  <c r="E216" i="10"/>
  <c r="E217" i="10"/>
  <c r="F216" i="10"/>
  <c r="D217" i="10" s="1"/>
  <c r="E218" i="10" s="1"/>
  <c r="D208" i="9"/>
  <c r="F208" i="9"/>
  <c r="E208" i="9"/>
  <c r="F206" i="8"/>
  <c r="D206" i="8"/>
  <c r="E206" i="8"/>
  <c r="E218" i="7" l="1"/>
  <c r="D219" i="7" s="1"/>
  <c r="F217" i="10"/>
  <c r="D218" i="10" s="1"/>
  <c r="E219" i="10" s="1"/>
  <c r="D209" i="9"/>
  <c r="F209" i="9"/>
  <c r="E209" i="9"/>
  <c r="F207" i="8"/>
  <c r="D207" i="8"/>
  <c r="E207" i="8"/>
  <c r="E219" i="7" l="1"/>
  <c r="D220" i="7" s="1"/>
  <c r="F218" i="10"/>
  <c r="D219" i="10" s="1"/>
  <c r="E220" i="10" s="1"/>
  <c r="F219" i="10"/>
  <c r="D210" i="9"/>
  <c r="E211" i="9" s="1"/>
  <c r="E210" i="9"/>
  <c r="F210" i="9"/>
  <c r="E208" i="8"/>
  <c r="F208" i="8"/>
  <c r="D208" i="8"/>
  <c r="E220" i="7" l="1"/>
  <c r="D221" i="7" s="1"/>
  <c r="F220" i="10"/>
  <c r="D220" i="10"/>
  <c r="D221" i="10" s="1"/>
  <c r="F211" i="9"/>
  <c r="D211" i="9"/>
  <c r="F209" i="8"/>
  <c r="D209" i="8"/>
  <c r="E209" i="8"/>
  <c r="E221" i="7" l="1"/>
  <c r="D222" i="7" s="1"/>
  <c r="E221" i="10"/>
  <c r="E222" i="10"/>
  <c r="F221" i="10"/>
  <c r="F222" i="10" s="1"/>
  <c r="E212" i="9"/>
  <c r="F212" i="9"/>
  <c r="D212" i="9"/>
  <c r="E210" i="8"/>
  <c r="F210" i="8"/>
  <c r="D210" i="8"/>
  <c r="E222" i="7" l="1"/>
  <c r="D223" i="7" s="1"/>
  <c r="D222" i="10"/>
  <c r="E223" i="10" s="1"/>
  <c r="E213" i="9"/>
  <c r="D213" i="9"/>
  <c r="E214" i="9" s="1"/>
  <c r="F213" i="9"/>
  <c r="F211" i="8"/>
  <c r="D211" i="8"/>
  <c r="E211" i="8"/>
  <c r="E223" i="7" l="1"/>
  <c r="D224" i="7" s="1"/>
  <c r="D223" i="10"/>
  <c r="E224" i="10" s="1"/>
  <c r="F223" i="10"/>
  <c r="F224" i="10" s="1"/>
  <c r="D214" i="9"/>
  <c r="F214" i="9"/>
  <c r="F212" i="8"/>
  <c r="D212" i="8"/>
  <c r="E212" i="8"/>
  <c r="E224" i="7" l="1"/>
  <c r="D225" i="7" s="1"/>
  <c r="D224" i="10"/>
  <c r="D225" i="10" s="1"/>
  <c r="D215" i="9"/>
  <c r="E215" i="9"/>
  <c r="F215" i="9"/>
  <c r="E213" i="8"/>
  <c r="F213" i="8"/>
  <c r="D213" i="8"/>
  <c r="E214" i="8" s="1"/>
  <c r="E225" i="7" l="1"/>
  <c r="D226" i="7" s="1"/>
  <c r="E225" i="10"/>
  <c r="F225" i="10"/>
  <c r="D226" i="10" s="1"/>
  <c r="E226" i="10"/>
  <c r="D216" i="9"/>
  <c r="E217" i="9" s="1"/>
  <c r="E216" i="9"/>
  <c r="F216" i="9"/>
  <c r="F214" i="8"/>
  <c r="D214" i="8"/>
  <c r="E226" i="7" l="1"/>
  <c r="D227" i="7" s="1"/>
  <c r="F226" i="10"/>
  <c r="F227" i="10" s="1"/>
  <c r="E227" i="10"/>
  <c r="F217" i="9"/>
  <c r="D217" i="9"/>
  <c r="E218" i="9" s="1"/>
  <c r="F215" i="8"/>
  <c r="D215" i="8"/>
  <c r="E215" i="8"/>
  <c r="E227" i="7" l="1"/>
  <c r="D228" i="7" s="1"/>
  <c r="D227" i="10"/>
  <c r="F228" i="10" s="1"/>
  <c r="D218" i="9"/>
  <c r="E219" i="9" s="1"/>
  <c r="F218" i="9"/>
  <c r="D219" i="9" s="1"/>
  <c r="E220" i="9" s="1"/>
  <c r="F216" i="8"/>
  <c r="D216" i="8"/>
  <c r="E216" i="8"/>
  <c r="E228" i="7" l="1"/>
  <c r="D229" i="7" s="1"/>
  <c r="E228" i="10"/>
  <c r="D228" i="10"/>
  <c r="F229" i="10" s="1"/>
  <c r="F219" i="9"/>
  <c r="D220" i="9" s="1"/>
  <c r="E221" i="9" s="1"/>
  <c r="F217" i="8"/>
  <c r="D217" i="8"/>
  <c r="E218" i="8" s="1"/>
  <c r="E217" i="8"/>
  <c r="D229" i="10" l="1"/>
  <c r="E229" i="7"/>
  <c r="D230" i="7" s="1"/>
  <c r="F230" i="10"/>
  <c r="E229" i="10"/>
  <c r="D230" i="10" s="1"/>
  <c r="F220" i="9"/>
  <c r="F221" i="9" s="1"/>
  <c r="F218" i="8"/>
  <c r="D218" i="8"/>
  <c r="E219" i="8" s="1"/>
  <c r="E230" i="7" l="1"/>
  <c r="D231" i="7" s="1"/>
  <c r="F231" i="10"/>
  <c r="E230" i="10"/>
  <c r="E231" i="10" s="1"/>
  <c r="D221" i="9"/>
  <c r="F222" i="9" s="1"/>
  <c r="F219" i="8"/>
  <c r="D219" i="8"/>
  <c r="E220" i="8" s="1"/>
  <c r="E231" i="7" l="1"/>
  <c r="D232" i="7" s="1"/>
  <c r="D231" i="10"/>
  <c r="D222" i="9"/>
  <c r="F223" i="9" s="1"/>
  <c r="E222" i="9"/>
  <c r="F220" i="8"/>
  <c r="D220" i="8"/>
  <c r="E232" i="7" l="1"/>
  <c r="D233" i="7" s="1"/>
  <c r="E232" i="10"/>
  <c r="F232" i="10"/>
  <c r="D232" i="10"/>
  <c r="E233" i="10" s="1"/>
  <c r="D223" i="9"/>
  <c r="F224" i="9" s="1"/>
  <c r="E223" i="9"/>
  <c r="D224" i="9" s="1"/>
  <c r="F221" i="8"/>
  <c r="D221" i="8"/>
  <c r="E221" i="8"/>
  <c r="E233" i="7" l="1"/>
  <c r="D234" i="7" s="1"/>
  <c r="D233" i="10"/>
  <c r="E234" i="10" s="1"/>
  <c r="F233" i="10"/>
  <c r="D234" i="10" s="1"/>
  <c r="E224" i="9"/>
  <c r="D225" i="9" s="1"/>
  <c r="F225" i="9"/>
  <c r="E222" i="8"/>
  <c r="F222" i="8"/>
  <c r="D222" i="8"/>
  <c r="E223" i="8" s="1"/>
  <c r="E234" i="7" l="1"/>
  <c r="D235" i="7" s="1"/>
  <c r="E235" i="10"/>
  <c r="F234" i="10"/>
  <c r="F235" i="10" s="1"/>
  <c r="E225" i="9"/>
  <c r="E226" i="9" s="1"/>
  <c r="F226" i="9"/>
  <c r="F223" i="8"/>
  <c r="D223" i="8"/>
  <c r="E235" i="7" l="1"/>
  <c r="E236" i="7" s="1"/>
  <c r="D235" i="10"/>
  <c r="D226" i="9"/>
  <c r="D227" i="9" s="1"/>
  <c r="E224" i="8"/>
  <c r="F224" i="8"/>
  <c r="D224" i="8"/>
  <c r="D236" i="7" l="1"/>
  <c r="E237" i="7" s="1"/>
  <c r="F236" i="10"/>
  <c r="E236" i="10"/>
  <c r="D236" i="10"/>
  <c r="E237" i="10" s="1"/>
  <c r="F227" i="9"/>
  <c r="E227" i="9"/>
  <c r="E228" i="9" s="1"/>
  <c r="F228" i="9"/>
  <c r="F225" i="8"/>
  <c r="D225" i="8"/>
  <c r="E225" i="8"/>
  <c r="D237" i="7" l="1"/>
  <c r="E238" i="7" s="1"/>
  <c r="D237" i="10"/>
  <c r="F237" i="10"/>
  <c r="D228" i="9"/>
  <c r="E229" i="9" s="1"/>
  <c r="E226" i="8"/>
  <c r="F226" i="8"/>
  <c r="D226" i="8"/>
  <c r="F238" i="10" l="1"/>
  <c r="D238" i="7"/>
  <c r="E239" i="7" s="1"/>
  <c r="D238" i="10"/>
  <c r="E238" i="10"/>
  <c r="F229" i="9"/>
  <c r="D229" i="9"/>
  <c r="E230" i="9" s="1"/>
  <c r="E227" i="8"/>
  <c r="F227" i="8"/>
  <c r="D227" i="8"/>
  <c r="D239" i="7" l="1"/>
  <c r="E239" i="10"/>
  <c r="F239" i="10"/>
  <c r="D239" i="10"/>
  <c r="E240" i="10" s="1"/>
  <c r="F230" i="9"/>
  <c r="D230" i="9"/>
  <c r="F231" i="9" s="1"/>
  <c r="E228" i="8"/>
  <c r="F228" i="8"/>
  <c r="D228" i="8"/>
  <c r="D240" i="7" l="1"/>
  <c r="E240" i="7"/>
  <c r="F240" i="10"/>
  <c r="D241" i="10" s="1"/>
  <c r="E242" i="10" s="1"/>
  <c r="D240" i="10"/>
  <c r="E241" i="10" s="1"/>
  <c r="D231" i="9"/>
  <c r="F232" i="9" s="1"/>
  <c r="E231" i="9"/>
  <c r="F229" i="8"/>
  <c r="D229" i="8"/>
  <c r="E229" i="8"/>
  <c r="E241" i="7" l="1"/>
  <c r="D242" i="7" s="1"/>
  <c r="D241" i="7"/>
  <c r="D232" i="9"/>
  <c r="F233" i="9" s="1"/>
  <c r="E232" i="9"/>
  <c r="D233" i="9" s="1"/>
  <c r="F241" i="10"/>
  <c r="D242" i="10" s="1"/>
  <c r="F243" i="10" s="1"/>
  <c r="F242" i="10"/>
  <c r="F230" i="8"/>
  <c r="D230" i="8"/>
  <c r="E230" i="8"/>
  <c r="E242" i="7" l="1"/>
  <c r="D243" i="7" s="1"/>
  <c r="E233" i="9"/>
  <c r="F234" i="9"/>
  <c r="E234" i="9"/>
  <c r="D243" i="10"/>
  <c r="E244" i="10" s="1"/>
  <c r="E243" i="10"/>
  <c r="D244" i="10" s="1"/>
  <c r="D234" i="9"/>
  <c r="D235" i="9" s="1"/>
  <c r="E231" i="8"/>
  <c r="F231" i="8"/>
  <c r="D231" i="8"/>
  <c r="E243" i="7" l="1"/>
  <c r="E244" i="7" s="1"/>
  <c r="F244" i="10"/>
  <c r="D245" i="10" s="1"/>
  <c r="F245" i="10"/>
  <c r="E245" i="10"/>
  <c r="E235" i="9"/>
  <c r="E236" i="9" s="1"/>
  <c r="F235" i="9"/>
  <c r="F236" i="9" s="1"/>
  <c r="E232" i="8"/>
  <c r="F232" i="8"/>
  <c r="D232" i="8"/>
  <c r="D244" i="7" l="1"/>
  <c r="D245" i="7" s="1"/>
  <c r="D246" i="10"/>
  <c r="F246" i="10"/>
  <c r="E246" i="10"/>
  <c r="E247" i="10" s="1"/>
  <c r="D236" i="9"/>
  <c r="D237" i="9" s="1"/>
  <c r="F233" i="8"/>
  <c r="D233" i="8"/>
  <c r="E233" i="8"/>
  <c r="E245" i="7" l="1"/>
  <c r="E246" i="7"/>
  <c r="D246" i="7"/>
  <c r="D247" i="10"/>
  <c r="F247" i="10"/>
  <c r="F237" i="9"/>
  <c r="F238" i="9" s="1"/>
  <c r="E237" i="9"/>
  <c r="E238" i="9" s="1"/>
  <c r="E234" i="8"/>
  <c r="F234" i="8"/>
  <c r="D234" i="8"/>
  <c r="E247" i="7" l="1"/>
  <c r="D248" i="7" s="1"/>
  <c r="D247" i="7"/>
  <c r="E248" i="10"/>
  <c r="F248" i="10"/>
  <c r="D248" i="10"/>
  <c r="F249" i="10" s="1"/>
  <c r="D238" i="9"/>
  <c r="E235" i="8"/>
  <c r="F235" i="8"/>
  <c r="D235" i="8"/>
  <c r="E248" i="7" l="1"/>
  <c r="D249" i="7" s="1"/>
  <c r="D249" i="10"/>
  <c r="F250" i="10" s="1"/>
  <c r="E249" i="10"/>
  <c r="E239" i="9"/>
  <c r="F239" i="9"/>
  <c r="D239" i="9"/>
  <c r="E236" i="8"/>
  <c r="F236" i="8"/>
  <c r="D236" i="8"/>
  <c r="E249" i="7" l="1"/>
  <c r="D250" i="7" s="1"/>
  <c r="E250" i="10"/>
  <c r="D250" i="10"/>
  <c r="D251" i="10"/>
  <c r="F240" i="9"/>
  <c r="E240" i="9"/>
  <c r="D240" i="9"/>
  <c r="E241" i="9" s="1"/>
  <c r="F237" i="8"/>
  <c r="D237" i="8"/>
  <c r="E237" i="8"/>
  <c r="E250" i="7" l="1"/>
  <c r="D251" i="7" s="1"/>
  <c r="E252" i="7" s="1"/>
  <c r="E251" i="7"/>
  <c r="E251" i="10"/>
  <c r="E252" i="10" s="1"/>
  <c r="F251" i="10"/>
  <c r="F241" i="9"/>
  <c r="D241" i="9"/>
  <c r="E238" i="8"/>
  <c r="F238" i="8"/>
  <c r="D238" i="8"/>
  <c r="E239" i="8" s="1"/>
  <c r="D252" i="7" l="1"/>
  <c r="D253" i="7" s="1"/>
  <c r="D252" i="10"/>
  <c r="F252" i="10"/>
  <c r="D253" i="10" s="1"/>
  <c r="E242" i="9"/>
  <c r="D242" i="9"/>
  <c r="F242" i="9"/>
  <c r="F239" i="8"/>
  <c r="D239" i="8"/>
  <c r="E253" i="7" l="1"/>
  <c r="D243" i="9"/>
  <c r="E253" i="10"/>
  <c r="E254" i="10" s="1"/>
  <c r="F253" i="10"/>
  <c r="D254" i="10" s="1"/>
  <c r="E243" i="9"/>
  <c r="F243" i="9"/>
  <c r="E240" i="8"/>
  <c r="F240" i="8"/>
  <c r="D240" i="8"/>
  <c r="E254" i="7" l="1"/>
  <c r="D255" i="7" s="1"/>
  <c r="D254" i="7"/>
  <c r="E255" i="7" s="1"/>
  <c r="F244" i="9"/>
  <c r="E255" i="10"/>
  <c r="F254" i="10"/>
  <c r="D255" i="10" s="1"/>
  <c r="D244" i="9"/>
  <c r="F245" i="9" s="1"/>
  <c r="E244" i="9"/>
  <c r="F241" i="8"/>
  <c r="D241" i="8"/>
  <c r="E241" i="8"/>
  <c r="D256" i="7" l="1"/>
  <c r="E256" i="7"/>
  <c r="E257" i="7" s="1"/>
  <c r="D245" i="9"/>
  <c r="F246" i="9" s="1"/>
  <c r="E256" i="10"/>
  <c r="F255" i="10"/>
  <c r="D256" i="10" s="1"/>
  <c r="E245" i="9"/>
  <c r="D246" i="9" s="1"/>
  <c r="F242" i="8"/>
  <c r="D242" i="8"/>
  <c r="E242" i="8"/>
  <c r="D257" i="7" l="1"/>
  <c r="D258" i="7" s="1"/>
  <c r="E246" i="9"/>
  <c r="F247" i="9"/>
  <c r="E257" i="10"/>
  <c r="F256" i="10"/>
  <c r="D257" i="10" s="1"/>
  <c r="D247" i="9"/>
  <c r="F248" i="9" s="1"/>
  <c r="E247" i="9"/>
  <c r="E243" i="8"/>
  <c r="F243" i="8"/>
  <c r="D243" i="8"/>
  <c r="E258" i="7" l="1"/>
  <c r="D259" i="7" s="1"/>
  <c r="F257" i="10"/>
  <c r="F258" i="10" s="1"/>
  <c r="E258" i="10"/>
  <c r="E248" i="9"/>
  <c r="D248" i="9"/>
  <c r="E249" i="9" s="1"/>
  <c r="F244" i="8"/>
  <c r="D244" i="8"/>
  <c r="E244" i="8"/>
  <c r="E259" i="7" l="1"/>
  <c r="D260" i="7" s="1"/>
  <c r="D258" i="10"/>
  <c r="F259" i="10" s="1"/>
  <c r="D259" i="10"/>
  <c r="D249" i="9"/>
  <c r="E250" i="9" s="1"/>
  <c r="F249" i="9"/>
  <c r="F245" i="8"/>
  <c r="D245" i="8"/>
  <c r="E245" i="8"/>
  <c r="E260" i="7" l="1"/>
  <c r="D261" i="7" s="1"/>
  <c r="F260" i="10"/>
  <c r="E259" i="10"/>
  <c r="D260" i="10" s="1"/>
  <c r="F261" i="10" s="1"/>
  <c r="D250" i="9"/>
  <c r="F250" i="9"/>
  <c r="D251" i="9" s="1"/>
  <c r="E246" i="8"/>
  <c r="F246" i="8"/>
  <c r="D246" i="8"/>
  <c r="E261" i="7" l="1"/>
  <c r="E262" i="7" s="1"/>
  <c r="E260" i="10"/>
  <c r="D261" i="10" s="1"/>
  <c r="F251" i="9"/>
  <c r="F252" i="9" s="1"/>
  <c r="E251" i="9"/>
  <c r="E252" i="9" s="1"/>
  <c r="F247" i="8"/>
  <c r="D247" i="8"/>
  <c r="E247" i="8"/>
  <c r="D262" i="7" l="1"/>
  <c r="E263" i="7" s="1"/>
  <c r="F262" i="10"/>
  <c r="E261" i="10"/>
  <c r="D262" i="10" s="1"/>
  <c r="F263" i="10" s="1"/>
  <c r="D252" i="9"/>
  <c r="D253" i="9" s="1"/>
  <c r="F248" i="8"/>
  <c r="D248" i="8"/>
  <c r="E248" i="8"/>
  <c r="D263" i="7" l="1"/>
  <c r="E264" i="7" s="1"/>
  <c r="E262" i="10"/>
  <c r="D263" i="10" s="1"/>
  <c r="F253" i="9"/>
  <c r="F254" i="9" s="1"/>
  <c r="E253" i="9"/>
  <c r="E254" i="9" s="1"/>
  <c r="E249" i="8"/>
  <c r="F249" i="8"/>
  <c r="D249" i="8"/>
  <c r="D264" i="7" l="1"/>
  <c r="E265" i="7" s="1"/>
  <c r="F264" i="10"/>
  <c r="E263" i="10"/>
  <c r="E264" i="10" s="1"/>
  <c r="D254" i="9"/>
  <c r="F250" i="8"/>
  <c r="D250" i="8"/>
  <c r="E250" i="8"/>
  <c r="D265" i="7" l="1"/>
  <c r="E266" i="7" s="1"/>
  <c r="D264" i="10"/>
  <c r="E255" i="9"/>
  <c r="F255" i="9"/>
  <c r="D255" i="9"/>
  <c r="F256" i="9" s="1"/>
  <c r="E251" i="8"/>
  <c r="F251" i="8"/>
  <c r="D251" i="8"/>
  <c r="D266" i="7" l="1"/>
  <c r="E267" i="7" s="1"/>
  <c r="F265" i="10"/>
  <c r="E265" i="10"/>
  <c r="D266" i="10" s="1"/>
  <c r="D265" i="10"/>
  <c r="E266" i="10" s="1"/>
  <c r="E256" i="9"/>
  <c r="D256" i="9"/>
  <c r="F252" i="8"/>
  <c r="D252" i="8"/>
  <c r="E252" i="8"/>
  <c r="D267" i="7" l="1"/>
  <c r="D268" i="7" s="1"/>
  <c r="F266" i="10"/>
  <c r="D267" i="10" s="1"/>
  <c r="E267" i="10"/>
  <c r="D257" i="9"/>
  <c r="F257" i="9"/>
  <c r="E257" i="9"/>
  <c r="E253" i="8"/>
  <c r="F253" i="8"/>
  <c r="D253" i="8"/>
  <c r="E268" i="7" l="1"/>
  <c r="D269" i="7" s="1"/>
  <c r="E268" i="10"/>
  <c r="F267" i="10"/>
  <c r="E258" i="9"/>
  <c r="D258" i="9"/>
  <c r="F258" i="9"/>
  <c r="F254" i="8"/>
  <c r="D254" i="8"/>
  <c r="E254" i="8"/>
  <c r="E269" i="7" l="1"/>
  <c r="D270" i="7" s="1"/>
  <c r="D268" i="10"/>
  <c r="E269" i="10" s="1"/>
  <c r="F268" i="10"/>
  <c r="D259" i="9"/>
  <c r="F259" i="9"/>
  <c r="E259" i="9"/>
  <c r="E255" i="8"/>
  <c r="F255" i="8"/>
  <c r="D255" i="8"/>
  <c r="E270" i="7" l="1"/>
  <c r="F269" i="10"/>
  <c r="D269" i="10"/>
  <c r="E260" i="9"/>
  <c r="D260" i="9"/>
  <c r="F260" i="9"/>
  <c r="E256" i="8"/>
  <c r="F256" i="8"/>
  <c r="D256" i="8"/>
  <c r="D270" i="10" l="1"/>
  <c r="E271" i="7"/>
  <c r="D271" i="7"/>
  <c r="E272" i="7" s="1"/>
  <c r="E270" i="10"/>
  <c r="E271" i="10"/>
  <c r="F270" i="10"/>
  <c r="F271" i="10" s="1"/>
  <c r="D261" i="9"/>
  <c r="F261" i="9"/>
  <c r="E261" i="9"/>
  <c r="E257" i="8"/>
  <c r="F257" i="8"/>
  <c r="D257" i="8"/>
  <c r="D272" i="7" l="1"/>
  <c r="E273" i="7" s="1"/>
  <c r="D273" i="7"/>
  <c r="D274" i="7" s="1"/>
  <c r="D271" i="10"/>
  <c r="D272" i="10" s="1"/>
  <c r="E262" i="9"/>
  <c r="F262" i="9"/>
  <c r="D262" i="9"/>
  <c r="E263" i="9" s="1"/>
  <c r="E258" i="8"/>
  <c r="F258" i="8"/>
  <c r="D258" i="8"/>
  <c r="E274" i="7" l="1"/>
  <c r="F272" i="10"/>
  <c r="E272" i="10"/>
  <c r="E273" i="10" s="1"/>
  <c r="D263" i="9"/>
  <c r="F263" i="9"/>
  <c r="D264" i="9" s="1"/>
  <c r="E259" i="8"/>
  <c r="F259" i="8"/>
  <c r="D259" i="8"/>
  <c r="D275" i="7" l="1"/>
  <c r="E275" i="7"/>
  <c r="D273" i="10"/>
  <c r="F273" i="10"/>
  <c r="D274" i="10" s="1"/>
  <c r="F264" i="9"/>
  <c r="F265" i="9" s="1"/>
  <c r="E264" i="9"/>
  <c r="E265" i="9" s="1"/>
  <c r="F260" i="8"/>
  <c r="D260" i="8"/>
  <c r="E260" i="8"/>
  <c r="D276" i="7" l="1"/>
  <c r="D277" i="7" s="1"/>
  <c r="E276" i="7"/>
  <c r="E274" i="10"/>
  <c r="E275" i="10" s="1"/>
  <c r="F274" i="10"/>
  <c r="F275" i="10" s="1"/>
  <c r="D265" i="9"/>
  <c r="F261" i="8"/>
  <c r="D261" i="8"/>
  <c r="E262" i="8" s="1"/>
  <c r="E261" i="8"/>
  <c r="E277" i="7" l="1"/>
  <c r="E278" i="7" s="1"/>
  <c r="D275" i="10"/>
  <c r="F266" i="9"/>
  <c r="E266" i="9"/>
  <c r="D266" i="9"/>
  <c r="F267" i="9" s="1"/>
  <c r="F262" i="8"/>
  <c r="D262" i="8"/>
  <c r="D278" i="7" l="1"/>
  <c r="E279" i="7" s="1"/>
  <c r="D279" i="7"/>
  <c r="F276" i="10"/>
  <c r="D276" i="10"/>
  <c r="E276" i="10"/>
  <c r="D267" i="9"/>
  <c r="E267" i="9"/>
  <c r="F263" i="8"/>
  <c r="D263" i="8"/>
  <c r="E263" i="8"/>
  <c r="D280" i="7" l="1"/>
  <c r="E281" i="7" s="1"/>
  <c r="E280" i="7"/>
  <c r="D268" i="9"/>
  <c r="F277" i="10"/>
  <c r="E277" i="10"/>
  <c r="D278" i="10" s="1"/>
  <c r="D277" i="10"/>
  <c r="E268" i="9"/>
  <c r="F268" i="9"/>
  <c r="E264" i="8"/>
  <c r="F264" i="8"/>
  <c r="D264" i="8"/>
  <c r="D281" i="7" l="1"/>
  <c r="D282" i="7"/>
  <c r="E269" i="9"/>
  <c r="E278" i="10"/>
  <c r="E279" i="10" s="1"/>
  <c r="F278" i="10"/>
  <c r="D279" i="10" s="1"/>
  <c r="D269" i="9"/>
  <c r="E270" i="9" s="1"/>
  <c r="F269" i="9"/>
  <c r="E265" i="8"/>
  <c r="F265" i="8"/>
  <c r="D265" i="8"/>
  <c r="E282" i="7" l="1"/>
  <c r="E280" i="10"/>
  <c r="F279" i="10"/>
  <c r="F280" i="10" s="1"/>
  <c r="F270" i="9"/>
  <c r="D270" i="9"/>
  <c r="D271" i="9" s="1"/>
  <c r="E266" i="8"/>
  <c r="F266" i="8"/>
  <c r="D266" i="8"/>
  <c r="D283" i="7" l="1"/>
  <c r="E283" i="7"/>
  <c r="D284" i="7" s="1"/>
  <c r="D280" i="10"/>
  <c r="F271" i="9"/>
  <c r="F272" i="9" s="1"/>
  <c r="E271" i="9"/>
  <c r="E272" i="9" s="1"/>
  <c r="F267" i="8"/>
  <c r="D267" i="8"/>
  <c r="E267" i="8"/>
  <c r="E284" i="7" l="1"/>
  <c r="E285" i="7" s="1"/>
  <c r="E281" i="10"/>
  <c r="F281" i="10"/>
  <c r="D282" i="10" s="1"/>
  <c r="E283" i="10" s="1"/>
  <c r="D281" i="10"/>
  <c r="E282" i="10" s="1"/>
  <c r="D272" i="9"/>
  <c r="D273" i="9" s="1"/>
  <c r="E268" i="8"/>
  <c r="F268" i="8"/>
  <c r="D268" i="8"/>
  <c r="D285" i="7" l="1"/>
  <c r="F282" i="10"/>
  <c r="D283" i="10" s="1"/>
  <c r="E284" i="10" s="1"/>
  <c r="E273" i="9"/>
  <c r="E274" i="9" s="1"/>
  <c r="F273" i="9"/>
  <c r="F269" i="8"/>
  <c r="D269" i="8"/>
  <c r="E269" i="8"/>
  <c r="E286" i="7" l="1"/>
  <c r="D286" i="7"/>
  <c r="F283" i="10"/>
  <c r="D284" i="10" s="1"/>
  <c r="E285" i="10" s="1"/>
  <c r="F274" i="9"/>
  <c r="D274" i="9"/>
  <c r="F270" i="8"/>
  <c r="D270" i="8"/>
  <c r="E270" i="8"/>
  <c r="E287" i="7" l="1"/>
  <c r="D287" i="7"/>
  <c r="E288" i="7" s="1"/>
  <c r="F284" i="10"/>
  <c r="D285" i="10" s="1"/>
  <c r="E286" i="10" s="1"/>
  <c r="F285" i="10"/>
  <c r="D286" i="10" s="1"/>
  <c r="D275" i="9"/>
  <c r="E275" i="9"/>
  <c r="F275" i="9"/>
  <c r="D276" i="9" s="1"/>
  <c r="E271" i="8"/>
  <c r="F271" i="8"/>
  <c r="D271" i="8"/>
  <c r="D288" i="7" l="1"/>
  <c r="D289" i="7" s="1"/>
  <c r="E276" i="9"/>
  <c r="E277" i="9" s="1"/>
  <c r="E287" i="10"/>
  <c r="F286" i="10"/>
  <c r="D287" i="10" s="1"/>
  <c r="F287" i="10"/>
  <c r="F276" i="9"/>
  <c r="F277" i="9" s="1"/>
  <c r="F272" i="8"/>
  <c r="D272" i="8"/>
  <c r="E272" i="8"/>
  <c r="E289" i="7" l="1"/>
  <c r="E290" i="7"/>
  <c r="D290" i="7"/>
  <c r="E291" i="7" s="1"/>
  <c r="D288" i="10"/>
  <c r="F289" i="10" s="1"/>
  <c r="F288" i="10"/>
  <c r="E288" i="10"/>
  <c r="E289" i="10" s="1"/>
  <c r="D277" i="9"/>
  <c r="D278" i="9" s="1"/>
  <c r="E273" i="8"/>
  <c r="F273" i="8"/>
  <c r="D273" i="8"/>
  <c r="D291" i="7" l="1"/>
  <c r="D292" i="7" s="1"/>
  <c r="D289" i="10"/>
  <c r="F278" i="9"/>
  <c r="E278" i="9"/>
  <c r="E279" i="9" s="1"/>
  <c r="F274" i="8"/>
  <c r="D274" i="8"/>
  <c r="E274" i="8"/>
  <c r="E292" i="7" l="1"/>
  <c r="E293" i="7" s="1"/>
  <c r="F290" i="10"/>
  <c r="E290" i="10"/>
  <c r="D291" i="10" s="1"/>
  <c r="D290" i="10"/>
  <c r="D279" i="9"/>
  <c r="E280" i="9" s="1"/>
  <c r="F279" i="9"/>
  <c r="F275" i="8"/>
  <c r="D275" i="8"/>
  <c r="E275" i="8"/>
  <c r="D293" i="7" l="1"/>
  <c r="E294" i="7" s="1"/>
  <c r="E291" i="10"/>
  <c r="E292" i="10" s="1"/>
  <c r="F291" i="10"/>
  <c r="D292" i="10" s="1"/>
  <c r="D280" i="9"/>
  <c r="F280" i="9"/>
  <c r="E276" i="8"/>
  <c r="F276" i="8"/>
  <c r="D276" i="8"/>
  <c r="D294" i="7" l="1"/>
  <c r="E295" i="7" s="1"/>
  <c r="E293" i="10"/>
  <c r="F292" i="10"/>
  <c r="D293" i="10" s="1"/>
  <c r="F281" i="9"/>
  <c r="E281" i="9"/>
  <c r="D281" i="9"/>
  <c r="E277" i="8"/>
  <c r="F277" i="8"/>
  <c r="D277" i="8"/>
  <c r="D295" i="7" l="1"/>
  <c r="E296" i="7" s="1"/>
  <c r="F293" i="10"/>
  <c r="D294" i="10" s="1"/>
  <c r="E294" i="10"/>
  <c r="D282" i="9"/>
  <c r="F282" i="9"/>
  <c r="E282" i="9"/>
  <c r="F278" i="8"/>
  <c r="D278" i="8"/>
  <c r="E278" i="8"/>
  <c r="D296" i="7" l="1"/>
  <c r="E297" i="7" s="1"/>
  <c r="E295" i="10"/>
  <c r="F294" i="10"/>
  <c r="F295" i="10" s="1"/>
  <c r="E283" i="9"/>
  <c r="F283" i="9"/>
  <c r="D283" i="9"/>
  <c r="F279" i="8"/>
  <c r="D279" i="8"/>
  <c r="E279" i="8"/>
  <c r="D298" i="7" l="1"/>
  <c r="D297" i="7"/>
  <c r="E298" i="7" s="1"/>
  <c r="D299" i="7" s="1"/>
  <c r="D295" i="10"/>
  <c r="D284" i="9"/>
  <c r="E284" i="9"/>
  <c r="F284" i="9"/>
  <c r="F280" i="8"/>
  <c r="D280" i="8"/>
  <c r="E280" i="8"/>
  <c r="E299" i="7" l="1"/>
  <c r="D300" i="7" s="1"/>
  <c r="E300" i="7"/>
  <c r="F296" i="10"/>
  <c r="E296" i="10"/>
  <c r="D296" i="10"/>
  <c r="E285" i="9"/>
  <c r="D285" i="9"/>
  <c r="F285" i="9"/>
  <c r="E281" i="8"/>
  <c r="F281" i="8"/>
  <c r="D281" i="8"/>
  <c r="E282" i="8" s="1"/>
  <c r="D301" i="7" l="1"/>
  <c r="D297" i="10"/>
  <c r="D286" i="9"/>
  <c r="E301" i="7"/>
  <c r="D302" i="7" s="1"/>
  <c r="E297" i="10"/>
  <c r="E298" i="10" s="1"/>
  <c r="F297" i="10"/>
  <c r="D298" i="10" s="1"/>
  <c r="E299" i="10" s="1"/>
  <c r="E286" i="9"/>
  <c r="E287" i="9" s="1"/>
  <c r="F286" i="9"/>
  <c r="D287" i="9" s="1"/>
  <c r="F282" i="8"/>
  <c r="D282" i="8"/>
  <c r="E302" i="7" l="1"/>
  <c r="D303" i="7" s="1"/>
  <c r="F298" i="10"/>
  <c r="D299" i="10" s="1"/>
  <c r="F287" i="9"/>
  <c r="F288" i="9" s="1"/>
  <c r="E288" i="9"/>
  <c r="F283" i="8"/>
  <c r="D283" i="8"/>
  <c r="E283" i="8"/>
  <c r="E303" i="7" l="1"/>
  <c r="D304" i="7" s="1"/>
  <c r="E300" i="10"/>
  <c r="F299" i="10"/>
  <c r="D300" i="10" s="1"/>
  <c r="E301" i="10" s="1"/>
  <c r="D288" i="9"/>
  <c r="F289" i="9" s="1"/>
  <c r="F284" i="8"/>
  <c r="D284" i="8"/>
  <c r="E284" i="8"/>
  <c r="E304" i="7" l="1"/>
  <c r="D305" i="7" s="1"/>
  <c r="D289" i="9"/>
  <c r="F290" i="9" s="1"/>
  <c r="F300" i="10"/>
  <c r="D301" i="10" s="1"/>
  <c r="E302" i="10" s="1"/>
  <c r="E289" i="9"/>
  <c r="D290" i="9" s="1"/>
  <c r="E285" i="8"/>
  <c r="F285" i="8"/>
  <c r="D285" i="8"/>
  <c r="E305" i="7" l="1"/>
  <c r="D306" i="7" s="1"/>
  <c r="E290" i="9"/>
  <c r="D291" i="9" s="1"/>
  <c r="F301" i="10"/>
  <c r="D302" i="10" s="1"/>
  <c r="E303" i="10" s="1"/>
  <c r="F291" i="9"/>
  <c r="E291" i="9"/>
  <c r="F286" i="8"/>
  <c r="D286" i="8"/>
  <c r="E286" i="8"/>
  <c r="E306" i="7" l="1"/>
  <c r="D307" i="7" s="1"/>
  <c r="F302" i="10"/>
  <c r="D303" i="10" s="1"/>
  <c r="E304" i="10" s="1"/>
  <c r="E292" i="9"/>
  <c r="F292" i="9"/>
  <c r="D292" i="9"/>
  <c r="F287" i="8"/>
  <c r="D287" i="8"/>
  <c r="E287" i="8"/>
  <c r="E307" i="7" l="1"/>
  <c r="D308" i="7" s="1"/>
  <c r="F303" i="10"/>
  <c r="F304" i="10" s="1"/>
  <c r="E293" i="9"/>
  <c r="F293" i="9"/>
  <c r="D293" i="9"/>
  <c r="F294" i="9" s="1"/>
  <c r="E288" i="8"/>
  <c r="F288" i="8"/>
  <c r="D288" i="8"/>
  <c r="E308" i="7" l="1"/>
  <c r="D309" i="7" s="1"/>
  <c r="D304" i="10"/>
  <c r="D294" i="9"/>
  <c r="F295" i="9" s="1"/>
  <c r="E294" i="9"/>
  <c r="E289" i="8"/>
  <c r="F289" i="8"/>
  <c r="D289" i="8"/>
  <c r="E309" i="7" l="1"/>
  <c r="E305" i="10"/>
  <c r="F305" i="10"/>
  <c r="D305" i="10"/>
  <c r="F306" i="10" s="1"/>
  <c r="E295" i="9"/>
  <c r="D295" i="9"/>
  <c r="E290" i="8"/>
  <c r="F290" i="8"/>
  <c r="D290" i="8"/>
  <c r="D310" i="7" l="1"/>
  <c r="E310" i="7"/>
  <c r="E306" i="10"/>
  <c r="D307" i="10" s="1"/>
  <c r="D306" i="10"/>
  <c r="E307" i="10" s="1"/>
  <c r="F296" i="9"/>
  <c r="E296" i="9"/>
  <c r="D296" i="9"/>
  <c r="F291" i="8"/>
  <c r="D291" i="8"/>
  <c r="E291" i="8"/>
  <c r="D311" i="7" l="1"/>
  <c r="E312" i="7" s="1"/>
  <c r="E311" i="7"/>
  <c r="E297" i="9"/>
  <c r="E308" i="10"/>
  <c r="F307" i="10"/>
  <c r="D308" i="10" s="1"/>
  <c r="D297" i="9"/>
  <c r="E298" i="9" s="1"/>
  <c r="F297" i="9"/>
  <c r="D298" i="9" s="1"/>
  <c r="E292" i="8"/>
  <c r="F292" i="8"/>
  <c r="D292" i="8"/>
  <c r="E293" i="8" l="1"/>
  <c r="D312" i="7"/>
  <c r="E309" i="10"/>
  <c r="F308" i="10"/>
  <c r="D309" i="10" s="1"/>
  <c r="E299" i="9"/>
  <c r="F298" i="9"/>
  <c r="D299" i="9" s="1"/>
  <c r="F293" i="8"/>
  <c r="D293" i="8"/>
  <c r="E313" i="7" l="1"/>
  <c r="D314" i="7" s="1"/>
  <c r="D313" i="7"/>
  <c r="E314" i="7" s="1"/>
  <c r="D315" i="7" s="1"/>
  <c r="E310" i="10"/>
  <c r="F309" i="10"/>
  <c r="D310" i="10" s="1"/>
  <c r="E311" i="10" s="1"/>
  <c r="E300" i="9"/>
  <c r="F299" i="9"/>
  <c r="D300" i="9" s="1"/>
  <c r="E301" i="9" s="1"/>
  <c r="E294" i="8"/>
  <c r="F294" i="8"/>
  <c r="D294" i="8"/>
  <c r="E295" i="8" l="1"/>
  <c r="E315" i="7"/>
  <c r="D316" i="7" s="1"/>
  <c r="E316" i="7"/>
  <c r="D317" i="7" s="1"/>
  <c r="F310" i="10"/>
  <c r="D311" i="10" s="1"/>
  <c r="E312" i="10" s="1"/>
  <c r="F300" i="9"/>
  <c r="F301" i="9" s="1"/>
  <c r="F295" i="8"/>
  <c r="D295" i="8"/>
  <c r="E317" i="7" l="1"/>
  <c r="E318" i="7" s="1"/>
  <c r="F311" i="10"/>
  <c r="F312" i="10" s="1"/>
  <c r="D301" i="9"/>
  <c r="E296" i="8"/>
  <c r="F296" i="8"/>
  <c r="D296" i="8"/>
  <c r="E297" i="8" s="1"/>
  <c r="D318" i="7" l="1"/>
  <c r="D312" i="10"/>
  <c r="D313" i="10" s="1"/>
  <c r="F302" i="9"/>
  <c r="E302" i="9"/>
  <c r="D302" i="9"/>
  <c r="F303" i="9" s="1"/>
  <c r="F297" i="8"/>
  <c r="D297" i="8"/>
  <c r="E298" i="8" s="1"/>
  <c r="E319" i="7" l="1"/>
  <c r="D319" i="7"/>
  <c r="E320" i="7" s="1"/>
  <c r="E313" i="10"/>
  <c r="F313" i="10"/>
  <c r="F314" i="10"/>
  <c r="E314" i="10"/>
  <c r="D303" i="9"/>
  <c r="F304" i="9" s="1"/>
  <c r="E303" i="9"/>
  <c r="F298" i="8"/>
  <c r="D298" i="8"/>
  <c r="D320" i="7" l="1"/>
  <c r="D321" i="7"/>
  <c r="D304" i="9"/>
  <c r="F305" i="9" s="1"/>
  <c r="D314" i="10"/>
  <c r="D315" i="10" s="1"/>
  <c r="E304" i="9"/>
  <c r="F299" i="8"/>
  <c r="D299" i="8"/>
  <c r="E299" i="8"/>
  <c r="E321" i="7" l="1"/>
  <c r="E322" i="7" s="1"/>
  <c r="E305" i="9"/>
  <c r="E315" i="10"/>
  <c r="E316" i="10" s="1"/>
  <c r="F315" i="10"/>
  <c r="F316" i="10"/>
  <c r="D305" i="9"/>
  <c r="E300" i="8"/>
  <c r="F300" i="8"/>
  <c r="D300" i="8"/>
  <c r="D322" i="7" l="1"/>
  <c r="D306" i="9"/>
  <c r="D316" i="10"/>
  <c r="D317" i="10" s="1"/>
  <c r="E306" i="9"/>
  <c r="F306" i="9"/>
  <c r="F301" i="8"/>
  <c r="D301" i="8"/>
  <c r="E301" i="8"/>
  <c r="E307" i="9" l="1"/>
  <c r="E323" i="7"/>
  <c r="D323" i="7"/>
  <c r="F317" i="10"/>
  <c r="E317" i="10"/>
  <c r="D318" i="10" s="1"/>
  <c r="F319" i="10" s="1"/>
  <c r="F318" i="10"/>
  <c r="D307" i="9"/>
  <c r="F307" i="9"/>
  <c r="F302" i="8"/>
  <c r="D302" i="8"/>
  <c r="E302" i="8"/>
  <c r="E324" i="7" l="1"/>
  <c r="D324" i="7"/>
  <c r="E318" i="10"/>
  <c r="D319" i="10" s="1"/>
  <c r="D308" i="9"/>
  <c r="E308" i="9"/>
  <c r="F308" i="9"/>
  <c r="F303" i="8"/>
  <c r="D303" i="8"/>
  <c r="E303" i="8"/>
  <c r="E325" i="7" l="1"/>
  <c r="D325" i="7"/>
  <c r="E326" i="7" s="1"/>
  <c r="E319" i="10"/>
  <c r="D320" i="10" s="1"/>
  <c r="F320" i="10"/>
  <c r="E320" i="10"/>
  <c r="D309" i="9"/>
  <c r="E309" i="9"/>
  <c r="F309" i="9"/>
  <c r="E304" i="8"/>
  <c r="F304" i="8"/>
  <c r="D304" i="8"/>
  <c r="D326" i="7" l="1"/>
  <c r="D327" i="7" s="1"/>
  <c r="F321" i="10"/>
  <c r="E321" i="10"/>
  <c r="D321" i="10"/>
  <c r="E310" i="9"/>
  <c r="F310" i="9"/>
  <c r="D310" i="9"/>
  <c r="E305" i="8"/>
  <c r="F305" i="8"/>
  <c r="D305" i="8"/>
  <c r="D322" i="10" l="1"/>
  <c r="E327" i="7"/>
  <c r="D328" i="7" s="1"/>
  <c r="E329" i="7" s="1"/>
  <c r="E328" i="7"/>
  <c r="E322" i="10"/>
  <c r="F322" i="10"/>
  <c r="E311" i="9"/>
  <c r="F311" i="9"/>
  <c r="D311" i="9"/>
  <c r="E306" i="8"/>
  <c r="F306" i="8"/>
  <c r="D306" i="8"/>
  <c r="D329" i="7" l="1"/>
  <c r="D330" i="7"/>
  <c r="E330" i="7"/>
  <c r="D331" i="7" s="1"/>
  <c r="F323" i="10"/>
  <c r="D323" i="10"/>
  <c r="F324" i="10" s="1"/>
  <c r="E323" i="10"/>
  <c r="F312" i="9"/>
  <c r="D312" i="9"/>
  <c r="F313" i="9" s="1"/>
  <c r="E312" i="9"/>
  <c r="F307" i="8"/>
  <c r="D307" i="8"/>
  <c r="E307" i="8"/>
  <c r="D324" i="10" l="1"/>
  <c r="E331" i="7"/>
  <c r="D332" i="7" s="1"/>
  <c r="E324" i="10"/>
  <c r="D325" i="10"/>
  <c r="F325" i="10"/>
  <c r="E325" i="10"/>
  <c r="F326" i="10"/>
  <c r="D326" i="10"/>
  <c r="D313" i="9"/>
  <c r="F314" i="9" s="1"/>
  <c r="E313" i="9"/>
  <c r="D314" i="9" s="1"/>
  <c r="E308" i="8"/>
  <c r="F308" i="8"/>
  <c r="D308" i="8"/>
  <c r="E326" i="10" l="1"/>
  <c r="E332" i="7"/>
  <c r="E327" i="10"/>
  <c r="D327" i="10"/>
  <c r="E328" i="10" s="1"/>
  <c r="F327" i="10"/>
  <c r="E314" i="9"/>
  <c r="D315" i="9" s="1"/>
  <c r="F315" i="9"/>
  <c r="F309" i="8"/>
  <c r="D309" i="8"/>
  <c r="E309" i="8"/>
  <c r="E333" i="7" l="1"/>
  <c r="D334" i="7" s="1"/>
  <c r="D333" i="7"/>
  <c r="F328" i="10"/>
  <c r="D328" i="10"/>
  <c r="E329" i="10" s="1"/>
  <c r="E315" i="9"/>
  <c r="D316" i="9" s="1"/>
  <c r="F317" i="9" s="1"/>
  <c r="F316" i="9"/>
  <c r="E316" i="9"/>
  <c r="F310" i="8"/>
  <c r="D310" i="8"/>
  <c r="E310" i="8"/>
  <c r="E334" i="7" l="1"/>
  <c r="E335" i="7"/>
  <c r="D329" i="10"/>
  <c r="D330" i="10" s="1"/>
  <c r="F329" i="10"/>
  <c r="D317" i="9"/>
  <c r="F318" i="9" s="1"/>
  <c r="E317" i="9"/>
  <c r="F311" i="8"/>
  <c r="D311" i="8"/>
  <c r="E311" i="8"/>
  <c r="D335" i="7" l="1"/>
  <c r="E336" i="7" s="1"/>
  <c r="D336" i="7"/>
  <c r="E330" i="10"/>
  <c r="E331" i="10" s="1"/>
  <c r="F330" i="10"/>
  <c r="F331" i="10" s="1"/>
  <c r="E318" i="9"/>
  <c r="D318" i="9"/>
  <c r="F312" i="8"/>
  <c r="D312" i="8"/>
  <c r="E312" i="8"/>
  <c r="D337" i="7" l="1"/>
  <c r="E338" i="7" s="1"/>
  <c r="E337" i="7"/>
  <c r="D338" i="7" s="1"/>
  <c r="D331" i="10"/>
  <c r="E319" i="9"/>
  <c r="F319" i="9"/>
  <c r="D319" i="9"/>
  <c r="F320" i="9" s="1"/>
  <c r="E313" i="8"/>
  <c r="F313" i="8"/>
  <c r="D313" i="8"/>
  <c r="D339" i="7" l="1"/>
  <c r="E340" i="7" s="1"/>
  <c r="E339" i="7"/>
  <c r="D340" i="7" s="1"/>
  <c r="E332" i="10"/>
  <c r="F332" i="10"/>
  <c r="D332" i="10"/>
  <c r="D320" i="9"/>
  <c r="F321" i="9" s="1"/>
  <c r="E320" i="9"/>
  <c r="F314" i="8"/>
  <c r="D314" i="8"/>
  <c r="E314" i="8"/>
  <c r="E341" i="7" l="1"/>
  <c r="D341" i="7"/>
  <c r="D321" i="9"/>
  <c r="F322" i="9" s="1"/>
  <c r="E333" i="10"/>
  <c r="D333" i="10"/>
  <c r="F333" i="10"/>
  <c r="E321" i="9"/>
  <c r="E315" i="8"/>
  <c r="F315" i="8"/>
  <c r="D315" i="8"/>
  <c r="D342" i="7" l="1"/>
  <c r="E342" i="7"/>
  <c r="E322" i="9"/>
  <c r="E334" i="10"/>
  <c r="D334" i="10"/>
  <c r="F334" i="10"/>
  <c r="D322" i="9"/>
  <c r="F316" i="8"/>
  <c r="D316" i="8"/>
  <c r="E316" i="8"/>
  <c r="D343" i="7" l="1"/>
  <c r="E343" i="7"/>
  <c r="E335" i="10"/>
  <c r="D335" i="10"/>
  <c r="F335" i="10"/>
  <c r="E323" i="9"/>
  <c r="F323" i="9"/>
  <c r="D323" i="9"/>
  <c r="E324" i="9" s="1"/>
  <c r="E317" i="8"/>
  <c r="F317" i="8"/>
  <c r="D317" i="8"/>
  <c r="E336" i="10" l="1"/>
  <c r="E344" i="7"/>
  <c r="D345" i="7" s="1"/>
  <c r="D344" i="7"/>
  <c r="F336" i="10"/>
  <c r="D337" i="10" s="1"/>
  <c r="D336" i="10"/>
  <c r="E337" i="10" s="1"/>
  <c r="D324" i="9"/>
  <c r="E325" i="9" s="1"/>
  <c r="F324" i="9"/>
  <c r="E318" i="8"/>
  <c r="F318" i="8"/>
  <c r="D318" i="8"/>
  <c r="E345" i="7" l="1"/>
  <c r="D346" i="7" s="1"/>
  <c r="E346" i="7"/>
  <c r="D325" i="9"/>
  <c r="E326" i="9" s="1"/>
  <c r="F337" i="10"/>
  <c r="D338" i="10" s="1"/>
  <c r="E338" i="10"/>
  <c r="F325" i="9"/>
  <c r="D326" i="9" s="1"/>
  <c r="E319" i="8"/>
  <c r="F319" i="8"/>
  <c r="D319" i="8"/>
  <c r="D347" i="7" l="1"/>
  <c r="E347" i="7"/>
  <c r="D348" i="7" s="1"/>
  <c r="E339" i="10"/>
  <c r="F338" i="10"/>
  <c r="D339" i="10" s="1"/>
  <c r="E327" i="9"/>
  <c r="F326" i="9"/>
  <c r="F327" i="9" s="1"/>
  <c r="F320" i="8"/>
  <c r="D320" i="8"/>
  <c r="E321" i="8" s="1"/>
  <c r="E320" i="8"/>
  <c r="E348" i="7" l="1"/>
  <c r="D349" i="7" s="1"/>
  <c r="F339" i="10"/>
  <c r="D340" i="10" s="1"/>
  <c r="E340" i="10"/>
  <c r="D327" i="9"/>
  <c r="F321" i="8"/>
  <c r="D321" i="8"/>
  <c r="E349" i="7" l="1"/>
  <c r="D350" i="7" s="1"/>
  <c r="F340" i="10"/>
  <c r="D341" i="10" s="1"/>
  <c r="F341" i="10"/>
  <c r="E341" i="10"/>
  <c r="F328" i="9"/>
  <c r="E328" i="9"/>
  <c r="D328" i="9"/>
  <c r="F329" i="9" s="1"/>
  <c r="F322" i="8"/>
  <c r="D322" i="8"/>
  <c r="E322" i="8"/>
  <c r="F342" i="10" l="1"/>
  <c r="E350" i="7"/>
  <c r="D351" i="7" s="1"/>
  <c r="E342" i="10"/>
  <c r="D342" i="10"/>
  <c r="D329" i="9"/>
  <c r="E329" i="9"/>
  <c r="D330" i="9" s="1"/>
  <c r="E323" i="8"/>
  <c r="F323" i="8"/>
  <c r="D323" i="8"/>
  <c r="E351" i="7" l="1"/>
  <c r="D352" i="7" s="1"/>
  <c r="D343" i="10"/>
  <c r="F343" i="10"/>
  <c r="E343" i="10"/>
  <c r="D344" i="10" s="1"/>
  <c r="E330" i="9"/>
  <c r="E331" i="9" s="1"/>
  <c r="F330" i="9"/>
  <c r="E324" i="8"/>
  <c r="F324" i="8"/>
  <c r="D324" i="8"/>
  <c r="E352" i="7" l="1"/>
  <c r="D353" i="7" s="1"/>
  <c r="D331" i="9"/>
  <c r="E332" i="9" s="1"/>
  <c r="F344" i="10"/>
  <c r="F345" i="10"/>
  <c r="E344" i="10"/>
  <c r="E345" i="10"/>
  <c r="F331" i="9"/>
  <c r="D332" i="9" s="1"/>
  <c r="F325" i="8"/>
  <c r="D325" i="8"/>
  <c r="E325" i="8"/>
  <c r="E353" i="7" l="1"/>
  <c r="D345" i="10"/>
  <c r="E333" i="9"/>
  <c r="F332" i="9"/>
  <c r="F333" i="9" s="1"/>
  <c r="F326" i="8"/>
  <c r="D326" i="8"/>
  <c r="E326" i="8"/>
  <c r="E354" i="7" l="1"/>
  <c r="D354" i="7"/>
  <c r="F346" i="10"/>
  <c r="E346" i="10"/>
  <c r="D346" i="10"/>
  <c r="D333" i="9"/>
  <c r="E327" i="8"/>
  <c r="F327" i="8"/>
  <c r="D327" i="8"/>
  <c r="D355" i="7" l="1"/>
  <c r="E355" i="7"/>
  <c r="D356" i="7" s="1"/>
  <c r="D347" i="10"/>
  <c r="E347" i="10"/>
  <c r="F347" i="10"/>
  <c r="D348" i="10" s="1"/>
  <c r="F334" i="9"/>
  <c r="E334" i="9"/>
  <c r="D334" i="9"/>
  <c r="D335" i="9" s="1"/>
  <c r="F328" i="8"/>
  <c r="D328" i="8"/>
  <c r="E328" i="8"/>
  <c r="E356" i="7" l="1"/>
  <c r="D357" i="7" s="1"/>
  <c r="E348" i="10"/>
  <c r="F348" i="10"/>
  <c r="D349" i="10" s="1"/>
  <c r="E350" i="10" s="1"/>
  <c r="E349" i="10"/>
  <c r="F349" i="10"/>
  <c r="D350" i="10" s="1"/>
  <c r="F335" i="9"/>
  <c r="E335" i="9"/>
  <c r="E336" i="9" s="1"/>
  <c r="E329" i="8"/>
  <c r="F329" i="8"/>
  <c r="D329" i="8"/>
  <c r="E357" i="7" l="1"/>
  <c r="D358" i="7" s="1"/>
  <c r="F350" i="10"/>
  <c r="D351" i="10" s="1"/>
  <c r="F352" i="10" s="1"/>
  <c r="F351" i="10"/>
  <c r="E351" i="10"/>
  <c r="D336" i="9"/>
  <c r="E337" i="9" s="1"/>
  <c r="F336" i="9"/>
  <c r="D337" i="9" s="1"/>
  <c r="F330" i="8"/>
  <c r="D330" i="8"/>
  <c r="E330" i="8"/>
  <c r="E358" i="7" l="1"/>
  <c r="E359" i="7" s="1"/>
  <c r="E352" i="10"/>
  <c r="D352" i="10"/>
  <c r="D353" i="10" s="1"/>
  <c r="E338" i="9"/>
  <c r="F337" i="9"/>
  <c r="D338" i="9" s="1"/>
  <c r="F331" i="8"/>
  <c r="D331" i="8"/>
  <c r="E331" i="8"/>
  <c r="D359" i="7" l="1"/>
  <c r="E360" i="7" s="1"/>
  <c r="F353" i="10"/>
  <c r="D354" i="10" s="1"/>
  <c r="E353" i="10"/>
  <c r="E354" i="10" s="1"/>
  <c r="E339" i="9"/>
  <c r="F338" i="9"/>
  <c r="F339" i="9" s="1"/>
  <c r="E332" i="8"/>
  <c r="F332" i="8"/>
  <c r="D332" i="8"/>
  <c r="D360" i="7" l="1"/>
  <c r="E361" i="7" s="1"/>
  <c r="E355" i="10"/>
  <c r="F354" i="10"/>
  <c r="D355" i="10" s="1"/>
  <c r="D339" i="9"/>
  <c r="E333" i="8"/>
  <c r="F333" i="8"/>
  <c r="D333" i="8"/>
  <c r="D361" i="7" l="1"/>
  <c r="E362" i="7" s="1"/>
  <c r="F355" i="10"/>
  <c r="D356" i="10" s="1"/>
  <c r="E356" i="10"/>
  <c r="F356" i="10"/>
  <c r="D357" i="10" s="1"/>
  <c r="F340" i="9"/>
  <c r="E340" i="9"/>
  <c r="D340" i="9"/>
  <c r="F341" i="9" s="1"/>
  <c r="E334" i="8"/>
  <c r="F334" i="8"/>
  <c r="D334" i="8"/>
  <c r="E357" i="10" l="1"/>
  <c r="D362" i="7"/>
  <c r="E363" i="7" s="1"/>
  <c r="E358" i="10"/>
  <c r="F357" i="10"/>
  <c r="D358" i="10" s="1"/>
  <c r="D341" i="9"/>
  <c r="F342" i="9" s="1"/>
  <c r="E341" i="9"/>
  <c r="F335" i="8"/>
  <c r="D335" i="8"/>
  <c r="E335" i="8"/>
  <c r="D363" i="7" l="1"/>
  <c r="E364" i="7" s="1"/>
  <c r="D342" i="9"/>
  <c r="F343" i="9" s="1"/>
  <c r="E359" i="10"/>
  <c r="F358" i="10"/>
  <c r="D359" i="10" s="1"/>
  <c r="E342" i="9"/>
  <c r="D343" i="9" s="1"/>
  <c r="E336" i="8"/>
  <c r="F336" i="8"/>
  <c r="D336" i="8"/>
  <c r="D364" i="7" l="1"/>
  <c r="E360" i="10"/>
  <c r="F359" i="10"/>
  <c r="D360" i="10" s="1"/>
  <c r="E361" i="10" s="1"/>
  <c r="F344" i="9"/>
  <c r="E343" i="9"/>
  <c r="E344" i="9" s="1"/>
  <c r="F337" i="8"/>
  <c r="D337" i="8"/>
  <c r="E337" i="8"/>
  <c r="E365" i="7" l="1"/>
  <c r="D365" i="7"/>
  <c r="F360" i="10"/>
  <c r="D361" i="10" s="1"/>
  <c r="E362" i="10" s="1"/>
  <c r="F361" i="10"/>
  <c r="D344" i="9"/>
  <c r="E338" i="8"/>
  <c r="F338" i="8"/>
  <c r="D338" i="8"/>
  <c r="D362" i="10" l="1"/>
  <c r="E366" i="7"/>
  <c r="D366" i="7"/>
  <c r="E363" i="10"/>
  <c r="F362" i="10"/>
  <c r="D363" i="10" s="1"/>
  <c r="E364" i="10" s="1"/>
  <c r="E345" i="9"/>
  <c r="F345" i="9"/>
  <c r="D345" i="9"/>
  <c r="E346" i="9" s="1"/>
  <c r="F339" i="8"/>
  <c r="D339" i="8"/>
  <c r="E339" i="8"/>
  <c r="D367" i="7" l="1"/>
  <c r="E367" i="7"/>
  <c r="E368" i="7" s="1"/>
  <c r="F363" i="10"/>
  <c r="D346" i="9"/>
  <c r="E347" i="9" s="1"/>
  <c r="F346" i="9"/>
  <c r="D347" i="9" s="1"/>
  <c r="E340" i="8"/>
  <c r="F340" i="8"/>
  <c r="D340" i="8"/>
  <c r="D368" i="7" l="1"/>
  <c r="D364" i="10"/>
  <c r="F364" i="10"/>
  <c r="E348" i="9"/>
  <c r="F347" i="9"/>
  <c r="F348" i="9" s="1"/>
  <c r="F341" i="8"/>
  <c r="D341" i="8"/>
  <c r="E341" i="8"/>
  <c r="D365" i="10" l="1"/>
  <c r="E369" i="7"/>
  <c r="D369" i="7"/>
  <c r="E365" i="10"/>
  <c r="E366" i="10"/>
  <c r="F365" i="10"/>
  <c r="D366" i="10" s="1"/>
  <c r="D348" i="9"/>
  <c r="E342" i="8"/>
  <c r="F342" i="8"/>
  <c r="D342" i="8"/>
  <c r="E370" i="7" l="1"/>
  <c r="D371" i="7" s="1"/>
  <c r="D370" i="7"/>
  <c r="E367" i="10"/>
  <c r="F366" i="10"/>
  <c r="D367" i="10" s="1"/>
  <c r="E349" i="9"/>
  <c r="F349" i="9"/>
  <c r="D349" i="9"/>
  <c r="E350" i="9" s="1"/>
  <c r="F343" i="8"/>
  <c r="D343" i="8"/>
  <c r="E343" i="8"/>
  <c r="E371" i="7" l="1"/>
  <c r="D372" i="7" s="1"/>
  <c r="F367" i="10"/>
  <c r="D368" i="10" s="1"/>
  <c r="E368" i="10"/>
  <c r="D350" i="9"/>
  <c r="F350" i="9"/>
  <c r="D351" i="9" s="1"/>
  <c r="E344" i="8"/>
  <c r="F344" i="8"/>
  <c r="D344" i="8"/>
  <c r="E372" i="7" l="1"/>
  <c r="D373" i="7" s="1"/>
  <c r="F368" i="10"/>
  <c r="D369" i="10" s="1"/>
  <c r="E369" i="10"/>
  <c r="F369" i="10"/>
  <c r="F351" i="9"/>
  <c r="F352" i="9" s="1"/>
  <c r="E351" i="9"/>
  <c r="E352" i="9" s="1"/>
  <c r="F345" i="8"/>
  <c r="D345" i="8"/>
  <c r="E346" i="8" s="1"/>
  <c r="E345" i="8"/>
  <c r="E373" i="7" l="1"/>
  <c r="E374" i="7" s="1"/>
  <c r="F370" i="10"/>
  <c r="E370" i="10"/>
  <c r="D370" i="10"/>
  <c r="D352" i="9"/>
  <c r="F346" i="8"/>
  <c r="D346" i="8"/>
  <c r="D374" i="7" l="1"/>
  <c r="D375" i="7" s="1"/>
  <c r="E371" i="10"/>
  <c r="F371" i="10"/>
  <c r="D371" i="10"/>
  <c r="E353" i="9"/>
  <c r="F353" i="9"/>
  <c r="D353" i="9"/>
  <c r="F347" i="8"/>
  <c r="D347" i="8"/>
  <c r="E348" i="8" s="1"/>
  <c r="E347" i="8"/>
  <c r="E375" i="7" l="1"/>
  <c r="D376" i="7" s="1"/>
  <c r="E377" i="7" s="1"/>
  <c r="D378" i="7" s="1"/>
  <c r="E376" i="7"/>
  <c r="D377" i="7" s="1"/>
  <c r="D372" i="10"/>
  <c r="E372" i="10"/>
  <c r="F372" i="10"/>
  <c r="E354" i="9"/>
  <c r="F354" i="9"/>
  <c r="D354" i="9"/>
  <c r="E355" i="9" s="1"/>
  <c r="F348" i="8"/>
  <c r="D348" i="8"/>
  <c r="D373" i="10" l="1"/>
  <c r="F374" i="10" s="1"/>
  <c r="E378" i="7"/>
  <c r="D379" i="7" s="1"/>
  <c r="F373" i="10"/>
  <c r="D374" i="10" s="1"/>
  <c r="E373" i="10"/>
  <c r="D355" i="9"/>
  <c r="E356" i="9" s="1"/>
  <c r="F355" i="9"/>
  <c r="D356" i="9" s="1"/>
  <c r="E357" i="9" s="1"/>
  <c r="F349" i="8"/>
  <c r="D349" i="8"/>
  <c r="E349" i="8"/>
  <c r="E374" i="10" l="1"/>
  <c r="D375" i="10" s="1"/>
  <c r="E379" i="7"/>
  <c r="D380" i="7"/>
  <c r="E375" i="10"/>
  <c r="E376" i="10" s="1"/>
  <c r="F375" i="10"/>
  <c r="D376" i="10" s="1"/>
  <c r="F356" i="9"/>
  <c r="D357" i="9" s="1"/>
  <c r="E350" i="8"/>
  <c r="F350" i="8"/>
  <c r="D350" i="8"/>
  <c r="E380" i="7"/>
  <c r="D381" i="7" s="1"/>
  <c r="E377" i="10" l="1"/>
  <c r="F376" i="10"/>
  <c r="D377" i="10" s="1"/>
  <c r="F357" i="9"/>
  <c r="D358" i="9" s="1"/>
  <c r="E358" i="9"/>
  <c r="E381" i="7"/>
  <c r="D382" i="7" s="1"/>
  <c r="F351" i="8"/>
  <c r="D351" i="8"/>
  <c r="E351" i="8"/>
  <c r="E382" i="7" l="1"/>
  <c r="E383" i="7" s="1"/>
  <c r="E378" i="10"/>
  <c r="F377" i="10"/>
  <c r="D378" i="10" s="1"/>
  <c r="F358" i="9"/>
  <c r="D359" i="9" s="1"/>
  <c r="E360" i="9" s="1"/>
  <c r="E359" i="9"/>
  <c r="E352" i="8"/>
  <c r="F352" i="8"/>
  <c r="D352" i="8"/>
  <c r="D383" i="7" l="1"/>
  <c r="D384" i="7" s="1"/>
  <c r="F359" i="9"/>
  <c r="D360" i="9" s="1"/>
  <c r="E361" i="9" s="1"/>
  <c r="F378" i="10"/>
  <c r="D379" i="10" s="1"/>
  <c r="E379" i="10"/>
  <c r="F360" i="9"/>
  <c r="F353" i="8"/>
  <c r="D353" i="8"/>
  <c r="E354" i="8" s="1"/>
  <c r="E353" i="8"/>
  <c r="E384" i="7" l="1"/>
  <c r="E385" i="7" s="1"/>
  <c r="D361" i="9"/>
  <c r="E362" i="9" s="1"/>
  <c r="F379" i="10"/>
  <c r="D380" i="10" s="1"/>
  <c r="F381" i="10" s="1"/>
  <c r="E380" i="10"/>
  <c r="F380" i="10"/>
  <c r="D381" i="10" s="1"/>
  <c r="F361" i="9"/>
  <c r="F354" i="8"/>
  <c r="D354" i="8"/>
  <c r="D385" i="7" l="1"/>
  <c r="D386" i="7" s="1"/>
  <c r="F362" i="9"/>
  <c r="D362" i="9"/>
  <c r="E363" i="9" s="1"/>
  <c r="E381" i="10"/>
  <c r="D382" i="10"/>
  <c r="E383" i="10" s="1"/>
  <c r="E382" i="10"/>
  <c r="F382" i="10"/>
  <c r="D383" i="10" s="1"/>
  <c r="F355" i="8"/>
  <c r="D355" i="8"/>
  <c r="E355" i="8"/>
  <c r="E386" i="7" l="1"/>
  <c r="D387" i="7" s="1"/>
  <c r="D363" i="9"/>
  <c r="E364" i="9" s="1"/>
  <c r="F363" i="9"/>
  <c r="D364" i="9" s="1"/>
  <c r="E365" i="9" s="1"/>
  <c r="E384" i="10"/>
  <c r="F383" i="10"/>
  <c r="F384" i="10" s="1"/>
  <c r="E356" i="8"/>
  <c r="F356" i="8"/>
  <c r="D356" i="8"/>
  <c r="E387" i="7" l="1"/>
  <c r="D388" i="7" s="1"/>
  <c r="F364" i="9"/>
  <c r="D365" i="9" s="1"/>
  <c r="E366" i="9" s="1"/>
  <c r="D384" i="10"/>
  <c r="D385" i="10" s="1"/>
  <c r="F365" i="9"/>
  <c r="F357" i="8"/>
  <c r="D357" i="8"/>
  <c r="E357" i="8"/>
  <c r="E388" i="7" l="1"/>
  <c r="D389" i="7" s="1"/>
  <c r="D366" i="9"/>
  <c r="E367" i="9" s="1"/>
  <c r="E385" i="10"/>
  <c r="E386" i="10" s="1"/>
  <c r="F385" i="10"/>
  <c r="F386" i="10" s="1"/>
  <c r="F366" i="9"/>
  <c r="D367" i="9" s="1"/>
  <c r="E368" i="9" s="1"/>
  <c r="E358" i="8"/>
  <c r="F358" i="8"/>
  <c r="D358" i="8"/>
  <c r="E389" i="7"/>
  <c r="D390" i="7" l="1"/>
  <c r="D386" i="10"/>
  <c r="D387" i="10" s="1"/>
  <c r="F367" i="9"/>
  <c r="D368" i="9" s="1"/>
  <c r="F359" i="8"/>
  <c r="D359" i="8"/>
  <c r="E360" i="8" s="1"/>
  <c r="E359" i="8"/>
  <c r="E390" i="7"/>
  <c r="E391" i="7" l="1"/>
  <c r="F387" i="10"/>
  <c r="E387" i="10"/>
  <c r="E388" i="10" s="1"/>
  <c r="F368" i="9"/>
  <c r="F369" i="9" s="1"/>
  <c r="E369" i="9"/>
  <c r="F360" i="8"/>
  <c r="D360" i="8"/>
  <c r="D391" i="7"/>
  <c r="D388" i="10" l="1"/>
  <c r="F388" i="10"/>
  <c r="D369" i="9"/>
  <c r="D370" i="9" s="1"/>
  <c r="F361" i="8"/>
  <c r="D361" i="8"/>
  <c r="E362" i="8" s="1"/>
  <c r="E361" i="8"/>
  <c r="E392" i="7"/>
  <c r="D392" i="7"/>
  <c r="E393" i="7" s="1"/>
  <c r="D389" i="10" l="1"/>
  <c r="F389" i="10"/>
  <c r="E389" i="10"/>
  <c r="E390" i="10" s="1"/>
  <c r="E370" i="9"/>
  <c r="E371" i="9" s="1"/>
  <c r="F370" i="9"/>
  <c r="F362" i="8"/>
  <c r="D362" i="8"/>
  <c r="D393" i="7"/>
  <c r="E394" i="7" s="1"/>
  <c r="D390" i="10" l="1"/>
  <c r="F390" i="10"/>
  <c r="D371" i="9"/>
  <c r="F371" i="9"/>
  <c r="F363" i="8"/>
  <c r="D363" i="8"/>
  <c r="E363" i="8"/>
  <c r="D394" i="7"/>
  <c r="D395" i="7" s="1"/>
  <c r="D391" i="10" l="1"/>
  <c r="E391" i="10"/>
  <c r="F391" i="10"/>
  <c r="D372" i="9"/>
  <c r="F373" i="9" s="1"/>
  <c r="F372" i="9"/>
  <c r="E372" i="9"/>
  <c r="E364" i="8"/>
  <c r="F364" i="8"/>
  <c r="D364" i="8"/>
  <c r="E395" i="7"/>
  <c r="E392" i="10" l="1"/>
  <c r="D392" i="10"/>
  <c r="F392" i="10"/>
  <c r="D393" i="10" s="1"/>
  <c r="E373" i="9"/>
  <c r="D373" i="9"/>
  <c r="F365" i="8"/>
  <c r="D365" i="8"/>
  <c r="E365" i="8"/>
  <c r="E396" i="7"/>
  <c r="D396" i="7"/>
  <c r="E397" i="7" s="1"/>
  <c r="E393" i="10" l="1"/>
  <c r="F393" i="10"/>
  <c r="D394" i="10" s="1"/>
  <c r="E394" i="10"/>
  <c r="D397" i="7"/>
  <c r="E398" i="7" s="1"/>
  <c r="E374" i="9"/>
  <c r="F374" i="9"/>
  <c r="D374" i="9"/>
  <c r="E366" i="8"/>
  <c r="F366" i="8"/>
  <c r="D366" i="8"/>
  <c r="D398" i="7" l="1"/>
  <c r="D399" i="7" s="1"/>
  <c r="F394" i="10"/>
  <c r="F395" i="10"/>
  <c r="E395" i="10"/>
  <c r="D395" i="10"/>
  <c r="F396" i="10" s="1"/>
  <c r="F375" i="9"/>
  <c r="D375" i="9"/>
  <c r="E376" i="9" s="1"/>
  <c r="E375" i="9"/>
  <c r="F367" i="8"/>
  <c r="D367" i="8"/>
  <c r="E368" i="8" s="1"/>
  <c r="E367" i="8"/>
  <c r="E399" i="7" l="1"/>
  <c r="D400" i="7" s="1"/>
  <c r="D396" i="10"/>
  <c r="F397" i="10" s="1"/>
  <c r="E396" i="10"/>
  <c r="D397" i="10" s="1"/>
  <c r="D376" i="9"/>
  <c r="E377" i="9" s="1"/>
  <c r="F376" i="9"/>
  <c r="F368" i="8"/>
  <c r="D368" i="8"/>
  <c r="E400" i="7" l="1"/>
  <c r="D401" i="7" s="1"/>
  <c r="F398" i="10"/>
  <c r="E397" i="10"/>
  <c r="D398" i="10" s="1"/>
  <c r="F399" i="10" s="1"/>
  <c r="F377" i="9"/>
  <c r="D377" i="9"/>
  <c r="F369" i="8"/>
  <c r="D369" i="8"/>
  <c r="E370" i="8" s="1"/>
  <c r="E369" i="8"/>
  <c r="E401" i="7" l="1"/>
  <c r="D402" i="7" s="1"/>
  <c r="E398" i="10"/>
  <c r="D399" i="10" s="1"/>
  <c r="F378" i="9"/>
  <c r="E378" i="9"/>
  <c r="D378" i="9"/>
  <c r="F370" i="8"/>
  <c r="D370" i="8"/>
  <c r="E402" i="7" l="1"/>
  <c r="D403" i="7" s="1"/>
  <c r="E399" i="10"/>
  <c r="D400" i="10" s="1"/>
  <c r="E401" i="10" s="1"/>
  <c r="E400" i="10"/>
  <c r="D401" i="10" s="1"/>
  <c r="F400" i="10"/>
  <c r="F379" i="9"/>
  <c r="E379" i="9"/>
  <c r="D379" i="9"/>
  <c r="E380" i="9" s="1"/>
  <c r="F371" i="8"/>
  <c r="D371" i="8"/>
  <c r="E372" i="8" s="1"/>
  <c r="E371" i="8"/>
  <c r="E403" i="7" l="1"/>
  <c r="D404" i="7" s="1"/>
  <c r="F401" i="10"/>
  <c r="D402" i="10" s="1"/>
  <c r="F402" i="10"/>
  <c r="E402" i="10"/>
  <c r="F380" i="9"/>
  <c r="D380" i="9"/>
  <c r="E381" i="9" s="1"/>
  <c r="F372" i="8"/>
  <c r="D372" i="8"/>
  <c r="E404" i="7" l="1"/>
  <c r="D405" i="7" s="1"/>
  <c r="F403" i="10"/>
  <c r="E403" i="10"/>
  <c r="D403" i="10"/>
  <c r="F381" i="9"/>
  <c r="D381" i="9"/>
  <c r="F373" i="8"/>
  <c r="D373" i="8"/>
  <c r="E373" i="8"/>
  <c r="E405" i="7" l="1"/>
  <c r="D406" i="7" s="1"/>
  <c r="F404" i="10"/>
  <c r="E404" i="10"/>
  <c r="D404" i="10"/>
  <c r="F405" i="10" s="1"/>
  <c r="E382" i="9"/>
  <c r="F382" i="9"/>
  <c r="D382" i="9"/>
  <c r="E383" i="9" s="1"/>
  <c r="E374" i="8"/>
  <c r="F374" i="8"/>
  <c r="D374" i="8"/>
  <c r="D405" i="10" l="1"/>
  <c r="E406" i="7"/>
  <c r="D407" i="7" s="1"/>
  <c r="E405" i="10"/>
  <c r="E406" i="10" s="1"/>
  <c r="F406" i="10"/>
  <c r="F383" i="9"/>
  <c r="D383" i="9"/>
  <c r="D384" i="9" s="1"/>
  <c r="E375" i="8"/>
  <c r="F375" i="8"/>
  <c r="D375" i="8"/>
  <c r="E376" i="8" l="1"/>
  <c r="E407" i="7"/>
  <c r="E408" i="7" s="1"/>
  <c r="D406" i="10"/>
  <c r="E384" i="9"/>
  <c r="E385" i="9" s="1"/>
  <c r="F384" i="9"/>
  <c r="F385" i="9" s="1"/>
  <c r="F376" i="8"/>
  <c r="D376" i="8"/>
  <c r="D408" i="7" l="1"/>
  <c r="D409" i="7" s="1"/>
  <c r="F407" i="10"/>
  <c r="E407" i="10"/>
  <c r="D408" i="10" s="1"/>
  <c r="D407" i="10"/>
  <c r="D385" i="9"/>
  <c r="E377" i="8"/>
  <c r="F377" i="8"/>
  <c r="D377" i="8"/>
  <c r="E378" i="8" s="1"/>
  <c r="E409" i="7" l="1"/>
  <c r="D410" i="7" s="1"/>
  <c r="E408" i="10"/>
  <c r="F408" i="10"/>
  <c r="F409" i="10"/>
  <c r="E409" i="10"/>
  <c r="E386" i="9"/>
  <c r="F386" i="9"/>
  <c r="D386" i="9"/>
  <c r="F387" i="9" s="1"/>
  <c r="F378" i="8"/>
  <c r="D378" i="8"/>
  <c r="D409" i="10" l="1"/>
  <c r="F410" i="10" s="1"/>
  <c r="E410" i="7"/>
  <c r="E411" i="7" s="1"/>
  <c r="E410" i="10"/>
  <c r="D410" i="10"/>
  <c r="D387" i="9"/>
  <c r="E387" i="9"/>
  <c r="E379" i="8"/>
  <c r="F379" i="8"/>
  <c r="D379" i="8"/>
  <c r="D411" i="10" l="1"/>
  <c r="E380" i="8"/>
  <c r="D411" i="7"/>
  <c r="E412" i="7" s="1"/>
  <c r="E411" i="10"/>
  <c r="E412" i="10" s="1"/>
  <c r="F411" i="10"/>
  <c r="D388" i="9"/>
  <c r="F388" i="9"/>
  <c r="E388" i="9"/>
  <c r="F380" i="8"/>
  <c r="D380" i="8"/>
  <c r="D412" i="7" l="1"/>
  <c r="E413" i="7" s="1"/>
  <c r="F389" i="9"/>
  <c r="E389" i="9"/>
  <c r="D412" i="10"/>
  <c r="F412" i="10"/>
  <c r="D413" i="10" s="1"/>
  <c r="D389" i="9"/>
  <c r="D390" i="9" s="1"/>
  <c r="E381" i="8"/>
  <c r="F381" i="8"/>
  <c r="D381" i="8"/>
  <c r="E382" i="8" l="1"/>
  <c r="D413" i="7"/>
  <c r="D414" i="7" s="1"/>
  <c r="F413" i="10"/>
  <c r="F414" i="10"/>
  <c r="E413" i="10"/>
  <c r="E414" i="10" s="1"/>
  <c r="F390" i="9"/>
  <c r="E390" i="9"/>
  <c r="E391" i="9" s="1"/>
  <c r="F391" i="9"/>
  <c r="F382" i="8"/>
  <c r="D382" i="8"/>
  <c r="E414" i="7" l="1"/>
  <c r="D415" i="7" s="1"/>
  <c r="D414" i="10"/>
  <c r="D391" i="9"/>
  <c r="F383" i="8"/>
  <c r="D383" i="8"/>
  <c r="E384" i="8" s="1"/>
  <c r="E383" i="8"/>
  <c r="E415" i="7" l="1"/>
  <c r="D416" i="7" s="1"/>
  <c r="E415" i="10"/>
  <c r="F415" i="10"/>
  <c r="D415" i="10"/>
  <c r="E416" i="10" s="1"/>
  <c r="E392" i="9"/>
  <c r="F392" i="9"/>
  <c r="D392" i="9"/>
  <c r="F384" i="8"/>
  <c r="D384" i="8"/>
  <c r="E416" i="7" l="1"/>
  <c r="E417" i="7" s="1"/>
  <c r="F416" i="10"/>
  <c r="D416" i="10"/>
  <c r="E417" i="10" s="1"/>
  <c r="E393" i="9"/>
  <c r="D393" i="9"/>
  <c r="F393" i="9"/>
  <c r="F385" i="8"/>
  <c r="D385" i="8"/>
  <c r="E386" i="8" s="1"/>
  <c r="E385" i="8"/>
  <c r="D417" i="7" l="1"/>
  <c r="E418" i="7" s="1"/>
  <c r="D418" i="7"/>
  <c r="E419" i="7" s="1"/>
  <c r="F417" i="10"/>
  <c r="D417" i="10"/>
  <c r="E418" i="10" s="1"/>
  <c r="E394" i="9"/>
  <c r="F394" i="9"/>
  <c r="D394" i="9"/>
  <c r="F395" i="9" s="1"/>
  <c r="F386" i="8"/>
  <c r="D386" i="8"/>
  <c r="D419" i="7" l="1"/>
  <c r="E420" i="7" s="1"/>
  <c r="D418" i="10"/>
  <c r="F418" i="10"/>
  <c r="E395" i="9"/>
  <c r="D395" i="9"/>
  <c r="F387" i="8"/>
  <c r="D387" i="8"/>
  <c r="E388" i="8" s="1"/>
  <c r="E387" i="8"/>
  <c r="D420" i="7" l="1"/>
  <c r="E421" i="7" s="1"/>
  <c r="D396" i="9"/>
  <c r="E419" i="10"/>
  <c r="F419" i="10"/>
  <c r="D419" i="10"/>
  <c r="F396" i="9"/>
  <c r="E396" i="9"/>
  <c r="F388" i="8"/>
  <c r="D388" i="8"/>
  <c r="D421" i="7" l="1"/>
  <c r="D422" i="7" s="1"/>
  <c r="F397" i="9"/>
  <c r="E397" i="9"/>
  <c r="D420" i="10"/>
  <c r="F420" i="10"/>
  <c r="E420" i="10"/>
  <c r="D397" i="9"/>
  <c r="D398" i="9" s="1"/>
  <c r="F389" i="8"/>
  <c r="D389" i="8"/>
  <c r="E389" i="8"/>
  <c r="E422" i="7" l="1"/>
  <c r="D423" i="7" s="1"/>
  <c r="F421" i="10"/>
  <c r="D422" i="10" s="1"/>
  <c r="E421" i="10"/>
  <c r="D421" i="10"/>
  <c r="E398" i="9"/>
  <c r="E399" i="9" s="1"/>
  <c r="F398" i="9"/>
  <c r="F399" i="9" s="1"/>
  <c r="E390" i="8"/>
  <c r="F390" i="8"/>
  <c r="D390" i="8"/>
  <c r="E423" i="7" l="1"/>
  <c r="E424" i="7" s="1"/>
  <c r="F422" i="10"/>
  <c r="D423" i="10" s="1"/>
  <c r="E422" i="10"/>
  <c r="E423" i="10" s="1"/>
  <c r="D399" i="9"/>
  <c r="D400" i="9" s="1"/>
  <c r="F391" i="8"/>
  <c r="D391" i="8"/>
  <c r="E391" i="8"/>
  <c r="D424" i="7" l="1"/>
  <c r="E425" i="7" s="1"/>
  <c r="E424" i="10"/>
  <c r="F423" i="10"/>
  <c r="E400" i="9"/>
  <c r="E401" i="9" s="1"/>
  <c r="F400" i="9"/>
  <c r="D401" i="9" s="1"/>
  <c r="E392" i="8"/>
  <c r="F392" i="8"/>
  <c r="D392" i="8"/>
  <c r="D425" i="7" l="1"/>
  <c r="D426" i="7" s="1"/>
  <c r="F424" i="10"/>
  <c r="D424" i="10"/>
  <c r="F401" i="9"/>
  <c r="F402" i="9" s="1"/>
  <c r="E402" i="9"/>
  <c r="F393" i="8"/>
  <c r="D393" i="8"/>
  <c r="E393" i="8"/>
  <c r="E426" i="7" l="1"/>
  <c r="D427" i="7" s="1"/>
  <c r="D425" i="10"/>
  <c r="F426" i="10" s="1"/>
  <c r="F425" i="10"/>
  <c r="E425" i="10"/>
  <c r="D402" i="9"/>
  <c r="E403" i="9" s="1"/>
  <c r="E394" i="8"/>
  <c r="F394" i="8"/>
  <c r="D394" i="8"/>
  <c r="D426" i="10" l="1"/>
  <c r="E427" i="7"/>
  <c r="E428" i="7" s="1"/>
  <c r="E426" i="10"/>
  <c r="E427" i="10"/>
  <c r="F427" i="10"/>
  <c r="D427" i="10"/>
  <c r="D403" i="9"/>
  <c r="E404" i="9" s="1"/>
  <c r="F403" i="9"/>
  <c r="D404" i="9" s="1"/>
  <c r="E405" i="9" s="1"/>
  <c r="F395" i="8"/>
  <c r="D395" i="8"/>
  <c r="E396" i="8" s="1"/>
  <c r="E395" i="8"/>
  <c r="D428" i="7" l="1"/>
  <c r="E429" i="7" s="1"/>
  <c r="D428" i="10"/>
  <c r="F428" i="10"/>
  <c r="E428" i="10"/>
  <c r="F404" i="9"/>
  <c r="D405" i="9" s="1"/>
  <c r="E406" i="9" s="1"/>
  <c r="F396" i="8"/>
  <c r="D396" i="8"/>
  <c r="D429" i="7" l="1"/>
  <c r="E430" i="7" s="1"/>
  <c r="E429" i="10"/>
  <c r="D429" i="10"/>
  <c r="F429" i="10"/>
  <c r="D430" i="10" s="1"/>
  <c r="F405" i="9"/>
  <c r="D406" i="9" s="1"/>
  <c r="E407" i="9" s="1"/>
  <c r="F397" i="8"/>
  <c r="D397" i="8"/>
  <c r="E398" i="8" s="1"/>
  <c r="E397" i="8"/>
  <c r="D430" i="7" l="1"/>
  <c r="E431" i="7" s="1"/>
  <c r="E430" i="10"/>
  <c r="E431" i="10" s="1"/>
  <c r="F430" i="10"/>
  <c r="D431" i="10" s="1"/>
  <c r="F406" i="9"/>
  <c r="D407" i="9" s="1"/>
  <c r="F398" i="8"/>
  <c r="D398" i="8"/>
  <c r="D431" i="7" l="1"/>
  <c r="E432" i="7" s="1"/>
  <c r="F431" i="10"/>
  <c r="D432" i="10" s="1"/>
  <c r="E432" i="10"/>
  <c r="F432" i="10"/>
  <c r="F407" i="9"/>
  <c r="D408" i="9" s="1"/>
  <c r="E408" i="9"/>
  <c r="F408" i="9"/>
  <c r="F399" i="8"/>
  <c r="D399" i="8"/>
  <c r="E400" i="8" s="1"/>
  <c r="E399" i="8"/>
  <c r="D432" i="7" l="1"/>
  <c r="E433" i="7" s="1"/>
  <c r="E433" i="10"/>
  <c r="F433" i="10"/>
  <c r="D433" i="10"/>
  <c r="D409" i="9"/>
  <c r="E409" i="9"/>
  <c r="F409" i="9"/>
  <c r="F400" i="8"/>
  <c r="D400" i="8"/>
  <c r="E410" i="9" l="1"/>
  <c r="D433" i="7"/>
  <c r="E434" i="7" s="1"/>
  <c r="D434" i="10"/>
  <c r="F435" i="10" s="1"/>
  <c r="F434" i="10"/>
  <c r="E434" i="10"/>
  <c r="F410" i="9"/>
  <c r="D410" i="9"/>
  <c r="F401" i="8"/>
  <c r="D401" i="8"/>
  <c r="E401" i="8"/>
  <c r="D434" i="7" l="1"/>
  <c r="E435" i="7" s="1"/>
  <c r="E435" i="10"/>
  <c r="D435" i="10"/>
  <c r="E411" i="9"/>
  <c r="F411" i="9"/>
  <c r="D411" i="9"/>
  <c r="E402" i="8"/>
  <c r="F402" i="8"/>
  <c r="D402" i="8"/>
  <c r="D435" i="7" l="1"/>
  <c r="E436" i="7" s="1"/>
  <c r="E436" i="10"/>
  <c r="F436" i="10"/>
  <c r="D436" i="10"/>
  <c r="E437" i="10" s="1"/>
  <c r="F412" i="9"/>
  <c r="E412" i="9"/>
  <c r="D412" i="9"/>
  <c r="F403" i="8"/>
  <c r="D403" i="8"/>
  <c r="E404" i="8" s="1"/>
  <c r="E403" i="8"/>
  <c r="D436" i="7" l="1"/>
  <c r="D437" i="7" s="1"/>
  <c r="D437" i="10"/>
  <c r="E438" i="10" s="1"/>
  <c r="F437" i="10"/>
  <c r="D438" i="10" s="1"/>
  <c r="F413" i="9"/>
  <c r="D413" i="9"/>
  <c r="E413" i="9"/>
  <c r="F404" i="8"/>
  <c r="D404" i="8"/>
  <c r="E414" i="9" l="1"/>
  <c r="E439" i="10"/>
  <c r="E437" i="7"/>
  <c r="D438" i="7" s="1"/>
  <c r="F438" i="10"/>
  <c r="D439" i="10" s="1"/>
  <c r="D414" i="9"/>
  <c r="E415" i="9" s="1"/>
  <c r="F414" i="9"/>
  <c r="F405" i="8"/>
  <c r="D405" i="8"/>
  <c r="E406" i="8" s="1"/>
  <c r="E405" i="8"/>
  <c r="E438" i="7" l="1"/>
  <c r="D439" i="7" s="1"/>
  <c r="E440" i="10"/>
  <c r="F439" i="10"/>
  <c r="D415" i="9"/>
  <c r="F415" i="9"/>
  <c r="D416" i="9" s="1"/>
  <c r="F406" i="8"/>
  <c r="D406" i="8"/>
  <c r="E439" i="7" l="1"/>
  <c r="D440" i="7" s="1"/>
  <c r="D440" i="10"/>
  <c r="F440" i="10"/>
  <c r="D441" i="10" s="1"/>
  <c r="F416" i="9"/>
  <c r="F417" i="9" s="1"/>
  <c r="E416" i="9"/>
  <c r="E417" i="9"/>
  <c r="F407" i="8"/>
  <c r="D407" i="8"/>
  <c r="E407" i="8"/>
  <c r="E440" i="7" l="1"/>
  <c r="D441" i="7" s="1"/>
  <c r="D417" i="9"/>
  <c r="F418" i="9" s="1"/>
  <c r="E441" i="10"/>
  <c r="E442" i="10" s="1"/>
  <c r="F441" i="10"/>
  <c r="D442" i="10" s="1"/>
  <c r="E408" i="8"/>
  <c r="F408" i="8"/>
  <c r="D408" i="8"/>
  <c r="E441" i="7" l="1"/>
  <c r="E442" i="7" s="1"/>
  <c r="D418" i="9"/>
  <c r="F419" i="9" s="1"/>
  <c r="E418" i="9"/>
  <c r="F442" i="10"/>
  <c r="D443" i="10" s="1"/>
  <c r="E443" i="10"/>
  <c r="F443" i="10"/>
  <c r="F409" i="8"/>
  <c r="D409" i="8"/>
  <c r="E410" i="8" s="1"/>
  <c r="E409" i="8"/>
  <c r="D442" i="7" l="1"/>
  <c r="E443" i="7" s="1"/>
  <c r="E419" i="9"/>
  <c r="D419" i="9"/>
  <c r="E420" i="9" s="1"/>
  <c r="D444" i="10"/>
  <c r="F445" i="10" s="1"/>
  <c r="F444" i="10"/>
  <c r="E444" i="10"/>
  <c r="F410" i="8"/>
  <c r="D410" i="8"/>
  <c r="D443" i="7" l="1"/>
  <c r="E444" i="7" s="1"/>
  <c r="F420" i="9"/>
  <c r="D421" i="9" s="1"/>
  <c r="D420" i="9"/>
  <c r="E421" i="9" s="1"/>
  <c r="E445" i="10"/>
  <c r="D446" i="10" s="1"/>
  <c r="D445" i="10"/>
  <c r="F411" i="8"/>
  <c r="D411" i="8"/>
  <c r="E412" i="8" s="1"/>
  <c r="E411" i="8"/>
  <c r="D444" i="7" l="1"/>
  <c r="E445" i="7" s="1"/>
  <c r="F421" i="9"/>
  <c r="D422" i="9" s="1"/>
  <c r="E446" i="10"/>
  <c r="E447" i="10" s="1"/>
  <c r="F446" i="10"/>
  <c r="E422" i="9"/>
  <c r="F422" i="9"/>
  <c r="F412" i="8"/>
  <c r="D412" i="8"/>
  <c r="E423" i="9" l="1"/>
  <c r="D445" i="7"/>
  <c r="D446" i="7" s="1"/>
  <c r="D447" i="10"/>
  <c r="F447" i="10"/>
  <c r="D448" i="10" s="1"/>
  <c r="D423" i="9"/>
  <c r="E424" i="9" s="1"/>
  <c r="F423" i="9"/>
  <c r="D424" i="9" s="1"/>
  <c r="F413" i="8"/>
  <c r="D413" i="8"/>
  <c r="E414" i="8" s="1"/>
  <c r="E413" i="8"/>
  <c r="E446" i="7" l="1"/>
  <c r="D447" i="7" s="1"/>
  <c r="F448" i="10"/>
  <c r="F449" i="10" s="1"/>
  <c r="E448" i="10"/>
  <c r="E449" i="10" s="1"/>
  <c r="E425" i="9"/>
  <c r="F424" i="9"/>
  <c r="F414" i="8"/>
  <c r="D414" i="8"/>
  <c r="E447" i="7" l="1"/>
  <c r="D448" i="7" s="1"/>
  <c r="D449" i="10"/>
  <c r="F425" i="9"/>
  <c r="D425" i="9"/>
  <c r="F415" i="8"/>
  <c r="D415" i="8"/>
  <c r="E415" i="8"/>
  <c r="E448" i="7" l="1"/>
  <c r="D449" i="7" s="1"/>
  <c r="E450" i="10"/>
  <c r="F450" i="10"/>
  <c r="D450" i="10"/>
  <c r="D426" i="9"/>
  <c r="F426" i="9"/>
  <c r="E426" i="9"/>
  <c r="E416" i="8"/>
  <c r="F416" i="8"/>
  <c r="D416" i="8"/>
  <c r="E449" i="7" l="1"/>
  <c r="D450" i="7" s="1"/>
  <c r="E451" i="7" s="1"/>
  <c r="E450" i="7"/>
  <c r="F451" i="10"/>
  <c r="E451" i="10"/>
  <c r="D451" i="10"/>
  <c r="F452" i="10" s="1"/>
  <c r="E427" i="9"/>
  <c r="F427" i="9"/>
  <c r="D427" i="9"/>
  <c r="E428" i="9" s="1"/>
  <c r="F417" i="8"/>
  <c r="D417" i="8"/>
  <c r="E417" i="8"/>
  <c r="D451" i="7" l="1"/>
  <c r="E452" i="7" s="1"/>
  <c r="E452" i="10"/>
  <c r="D452" i="10"/>
  <c r="F428" i="9"/>
  <c r="D428" i="9"/>
  <c r="E429" i="9" s="1"/>
  <c r="E418" i="8"/>
  <c r="F418" i="8"/>
  <c r="D418" i="8"/>
  <c r="D452" i="7" l="1"/>
  <c r="D453" i="7" s="1"/>
  <c r="D453" i="10"/>
  <c r="F454" i="10" s="1"/>
  <c r="F453" i="10"/>
  <c r="E453" i="10"/>
  <c r="E454" i="10" s="1"/>
  <c r="F429" i="9"/>
  <c r="D429" i="9"/>
  <c r="F419" i="8"/>
  <c r="D419" i="8"/>
  <c r="E419" i="8"/>
  <c r="E453" i="7" l="1"/>
  <c r="D454" i="7" s="1"/>
  <c r="D430" i="9"/>
  <c r="D454" i="10"/>
  <c r="E430" i="9"/>
  <c r="F430" i="9"/>
  <c r="D431" i="9" s="1"/>
  <c r="E420" i="8"/>
  <c r="F420" i="8"/>
  <c r="D420" i="8"/>
  <c r="E454" i="7"/>
  <c r="D455" i="7" s="1"/>
  <c r="E431" i="9" l="1"/>
  <c r="E432" i="9" s="1"/>
  <c r="F455" i="10"/>
  <c r="E455" i="10"/>
  <c r="D455" i="10"/>
  <c r="F431" i="9"/>
  <c r="D432" i="9" s="1"/>
  <c r="F421" i="8"/>
  <c r="D421" i="8"/>
  <c r="E421" i="8"/>
  <c r="E455" i="7"/>
  <c r="D456" i="7" s="1"/>
  <c r="E433" i="9" l="1"/>
  <c r="D456" i="10"/>
  <c r="E456" i="10"/>
  <c r="F456" i="10"/>
  <c r="F432" i="9"/>
  <c r="D433" i="9" s="1"/>
  <c r="E434" i="9" s="1"/>
  <c r="E422" i="8"/>
  <c r="F422" i="8"/>
  <c r="D422" i="8"/>
  <c r="E456" i="7"/>
  <c r="D457" i="7" s="1"/>
  <c r="E457" i="10" l="1"/>
  <c r="F457" i="10"/>
  <c r="D458" i="10" s="1"/>
  <c r="D457" i="10"/>
  <c r="F458" i="10" s="1"/>
  <c r="F433" i="9"/>
  <c r="D434" i="9" s="1"/>
  <c r="E435" i="9" s="1"/>
  <c r="F423" i="8"/>
  <c r="D423" i="8"/>
  <c r="E424" i="8" s="1"/>
  <c r="E423" i="8"/>
  <c r="E457" i="7"/>
  <c r="D458" i="7" s="1"/>
  <c r="F459" i="10" l="1"/>
  <c r="E458" i="10"/>
  <c r="E459" i="10" s="1"/>
  <c r="D459" i="10"/>
  <c r="F434" i="9"/>
  <c r="D435" i="9" s="1"/>
  <c r="E436" i="9" s="1"/>
  <c r="F424" i="8"/>
  <c r="D424" i="8"/>
  <c r="E458" i="7"/>
  <c r="D459" i="7" s="1"/>
  <c r="F460" i="10" l="1"/>
  <c r="E460" i="10"/>
  <c r="D461" i="10" s="1"/>
  <c r="D460" i="10"/>
  <c r="F435" i="9"/>
  <c r="D436" i="9" s="1"/>
  <c r="E437" i="9" s="1"/>
  <c r="F425" i="8"/>
  <c r="D425" i="8"/>
  <c r="E426" i="8" s="1"/>
  <c r="E425" i="8"/>
  <c r="E459" i="7"/>
  <c r="D460" i="7" s="1"/>
  <c r="E461" i="10" l="1"/>
  <c r="E462" i="10" s="1"/>
  <c r="F461" i="10"/>
  <c r="D462" i="10" s="1"/>
  <c r="F436" i="9"/>
  <c r="D437" i="9" s="1"/>
  <c r="E438" i="9" s="1"/>
  <c r="F426" i="8"/>
  <c r="D426" i="8"/>
  <c r="E460" i="7"/>
  <c r="E463" i="10" l="1"/>
  <c r="F462" i="10"/>
  <c r="D463" i="10" s="1"/>
  <c r="F437" i="9"/>
  <c r="F438" i="9" s="1"/>
  <c r="F427" i="8"/>
  <c r="D427" i="8"/>
  <c r="E428" i="8" s="1"/>
  <c r="E427" i="8"/>
  <c r="D461" i="7"/>
  <c r="E461" i="7"/>
  <c r="E464" i="10" l="1"/>
  <c r="F463" i="10"/>
  <c r="D464" i="10" s="1"/>
  <c r="D438" i="9"/>
  <c r="D439" i="9" s="1"/>
  <c r="F428" i="8"/>
  <c r="D428" i="8"/>
  <c r="E462" i="7"/>
  <c r="D462" i="7"/>
  <c r="E463" i="7" s="1"/>
  <c r="E465" i="10" l="1"/>
  <c r="F464" i="10"/>
  <c r="D465" i="10" s="1"/>
  <c r="F439" i="9"/>
  <c r="E439" i="9"/>
  <c r="E440" i="9" s="1"/>
  <c r="F429" i="8"/>
  <c r="D429" i="8"/>
  <c r="E430" i="8" s="1"/>
  <c r="E429" i="8"/>
  <c r="D463" i="7"/>
  <c r="E464" i="7" s="1"/>
  <c r="D440" i="9" l="1"/>
  <c r="E441" i="9" s="1"/>
  <c r="E466" i="10"/>
  <c r="F465" i="10"/>
  <c r="D466" i="10" s="1"/>
  <c r="F440" i="9"/>
  <c r="D441" i="9" s="1"/>
  <c r="F430" i="8"/>
  <c r="D430" i="8"/>
  <c r="D464" i="7"/>
  <c r="E465" i="7" s="1"/>
  <c r="F441" i="9" l="1"/>
  <c r="D442" i="9" s="1"/>
  <c r="F443" i="9" s="1"/>
  <c r="E467" i="10"/>
  <c r="F466" i="10"/>
  <c r="F442" i="9"/>
  <c r="E442" i="9"/>
  <c r="F431" i="8"/>
  <c r="D431" i="8"/>
  <c r="E432" i="8" s="1"/>
  <c r="E431" i="8"/>
  <c r="D465" i="7"/>
  <c r="E466" i="7" s="1"/>
  <c r="D467" i="10" l="1"/>
  <c r="F467" i="10"/>
  <c r="D443" i="9"/>
  <c r="E443" i="9"/>
  <c r="D444" i="9" s="1"/>
  <c r="F432" i="8"/>
  <c r="D432" i="8"/>
  <c r="D466" i="7"/>
  <c r="E467" i="7" s="1"/>
  <c r="D468" i="10" l="1"/>
  <c r="E468" i="10"/>
  <c r="F468" i="10"/>
  <c r="E444" i="9"/>
  <c r="E445" i="9" s="1"/>
  <c r="F444" i="9"/>
  <c r="F433" i="8"/>
  <c r="D433" i="8"/>
  <c r="E433" i="8"/>
  <c r="D467" i="7"/>
  <c r="E468" i="7" s="1"/>
  <c r="D445" i="9" l="1"/>
  <c r="E446" i="9" s="1"/>
  <c r="D469" i="10"/>
  <c r="E469" i="10"/>
  <c r="F469" i="10"/>
  <c r="D470" i="10" s="1"/>
  <c r="F445" i="9"/>
  <c r="E434" i="8"/>
  <c r="F434" i="8"/>
  <c r="D434" i="8"/>
  <c r="D468" i="7"/>
  <c r="E469" i="7" s="1"/>
  <c r="F446" i="9" l="1"/>
  <c r="E470" i="10"/>
  <c r="E471" i="10" s="1"/>
  <c r="F470" i="10"/>
  <c r="F471" i="10" s="1"/>
  <c r="D446" i="9"/>
  <c r="F435" i="8"/>
  <c r="D435" i="8"/>
  <c r="E435" i="8"/>
  <c r="D469" i="7"/>
  <c r="E470" i="7" s="1"/>
  <c r="D471" i="10" l="1"/>
  <c r="E447" i="9"/>
  <c r="F447" i="9"/>
  <c r="D447" i="9"/>
  <c r="F448" i="9" s="1"/>
  <c r="E436" i="8"/>
  <c r="F436" i="8"/>
  <c r="D436" i="8"/>
  <c r="D470" i="7"/>
  <c r="E471" i="7" s="1"/>
  <c r="E472" i="10" l="1"/>
  <c r="F472" i="10"/>
  <c r="D472" i="10"/>
  <c r="D448" i="9"/>
  <c r="F449" i="9" s="1"/>
  <c r="E448" i="9"/>
  <c r="D449" i="9" s="1"/>
  <c r="F437" i="8"/>
  <c r="D437" i="8"/>
  <c r="E438" i="8" s="1"/>
  <c r="E437" i="8"/>
  <c r="D471" i="7"/>
  <c r="E472" i="7" s="1"/>
  <c r="E473" i="10" l="1"/>
  <c r="F473" i="10"/>
  <c r="D473" i="10"/>
  <c r="F450" i="9"/>
  <c r="E449" i="9"/>
  <c r="E450" i="9" s="1"/>
  <c r="F438" i="8"/>
  <c r="D438" i="8"/>
  <c r="D472" i="7"/>
  <c r="E473" i="7" s="1"/>
  <c r="D474" i="10" l="1"/>
  <c r="F474" i="10"/>
  <c r="E474" i="10"/>
  <c r="D450" i="9"/>
  <c r="D451" i="9" s="1"/>
  <c r="F439" i="8"/>
  <c r="D439" i="8"/>
  <c r="E440" i="8" s="1"/>
  <c r="E439" i="8"/>
  <c r="D473" i="7"/>
  <c r="E474" i="7" s="1"/>
  <c r="D475" i="10" l="1"/>
  <c r="F475" i="10"/>
  <c r="D476" i="10" s="1"/>
  <c r="E475" i="10"/>
  <c r="E451" i="9"/>
  <c r="E452" i="9" s="1"/>
  <c r="F451" i="9"/>
  <c r="D452" i="9" s="1"/>
  <c r="F440" i="8"/>
  <c r="D440" i="8"/>
  <c r="D474" i="7"/>
  <c r="E475" i="7" s="1"/>
  <c r="E476" i="10" l="1"/>
  <c r="E477" i="10" s="1"/>
  <c r="F476" i="10"/>
  <c r="E453" i="9"/>
  <c r="F452" i="9"/>
  <c r="F453" i="9" s="1"/>
  <c r="F441" i="8"/>
  <c r="D441" i="8"/>
  <c r="E441" i="8"/>
  <c r="D475" i="7"/>
  <c r="E476" i="7" s="1"/>
  <c r="F477" i="10" l="1"/>
  <c r="D477" i="10"/>
  <c r="D453" i="9"/>
  <c r="E442" i="8"/>
  <c r="F442" i="8"/>
  <c r="D442" i="8"/>
  <c r="D476" i="7"/>
  <c r="E477" i="7" s="1"/>
  <c r="D478" i="10" l="1"/>
  <c r="E478" i="10"/>
  <c r="F478" i="10"/>
  <c r="F454" i="9"/>
  <c r="E454" i="9"/>
  <c r="D454" i="9"/>
  <c r="F443" i="8"/>
  <c r="D443" i="8"/>
  <c r="E443" i="8"/>
  <c r="D477" i="7"/>
  <c r="E478" i="7" s="1"/>
  <c r="D479" i="10" l="1"/>
  <c r="E480" i="10" s="1"/>
  <c r="F479" i="10"/>
  <c r="E479" i="10"/>
  <c r="F455" i="9"/>
  <c r="E455" i="9"/>
  <c r="D455" i="9"/>
  <c r="F456" i="9" s="1"/>
  <c r="E444" i="8"/>
  <c r="F444" i="8"/>
  <c r="D444" i="8"/>
  <c r="D478" i="7"/>
  <c r="E479" i="7" s="1"/>
  <c r="F480" i="10" l="1"/>
  <c r="D480" i="10"/>
  <c r="D456" i="9"/>
  <c r="F457" i="9" s="1"/>
  <c r="E456" i="9"/>
  <c r="D479" i="7"/>
  <c r="E480" i="7" s="1"/>
  <c r="F445" i="8"/>
  <c r="D445" i="8"/>
  <c r="E445" i="8"/>
  <c r="D481" i="10" l="1"/>
  <c r="D480" i="7"/>
  <c r="D481" i="7" s="1"/>
  <c r="D457" i="9"/>
  <c r="F458" i="9" s="1"/>
  <c r="E481" i="10"/>
  <c r="E482" i="10" s="1"/>
  <c r="F481" i="10"/>
  <c r="F482" i="10" s="1"/>
  <c r="E457" i="9"/>
  <c r="E446" i="8"/>
  <c r="F446" i="8"/>
  <c r="D446" i="8"/>
  <c r="E481" i="7" l="1"/>
  <c r="E482" i="7" s="1"/>
  <c r="E458" i="9"/>
  <c r="D482" i="10"/>
  <c r="D458" i="9"/>
  <c r="F459" i="9" s="1"/>
  <c r="F447" i="8"/>
  <c r="D447" i="8"/>
  <c r="E447" i="8"/>
  <c r="D482" i="7" l="1"/>
  <c r="E483" i="7" s="1"/>
  <c r="E483" i="10"/>
  <c r="F483" i="10"/>
  <c r="D483" i="10"/>
  <c r="D459" i="9"/>
  <c r="E459" i="9"/>
  <c r="E448" i="8"/>
  <c r="F448" i="8"/>
  <c r="D448" i="8"/>
  <c r="D483" i="7" l="1"/>
  <c r="E484" i="7" s="1"/>
  <c r="E484" i="10"/>
  <c r="F484" i="10"/>
  <c r="D484" i="10"/>
  <c r="E460" i="9"/>
  <c r="D460" i="9"/>
  <c r="E461" i="9" s="1"/>
  <c r="F460" i="9"/>
  <c r="F449" i="8"/>
  <c r="D449" i="8"/>
  <c r="E450" i="8" s="1"/>
  <c r="E449" i="8"/>
  <c r="D461" i="9" l="1"/>
  <c r="D484" i="7"/>
  <c r="E485" i="7" s="1"/>
  <c r="E485" i="10"/>
  <c r="F485" i="10"/>
  <c r="D485" i="10"/>
  <c r="F461" i="9"/>
  <c r="D462" i="9" s="1"/>
  <c r="E462" i="9"/>
  <c r="F450" i="8"/>
  <c r="D450" i="8"/>
  <c r="D485" i="7" l="1"/>
  <c r="E486" i="7" s="1"/>
  <c r="E486" i="10"/>
  <c r="F486" i="10"/>
  <c r="D486" i="10"/>
  <c r="F462" i="9"/>
  <c r="D463" i="9" s="1"/>
  <c r="E463" i="9"/>
  <c r="F451" i="8"/>
  <c r="D451" i="8"/>
  <c r="E452" i="8" s="1"/>
  <c r="E451" i="8"/>
  <c r="D486" i="7" l="1"/>
  <c r="E487" i="7" s="1"/>
  <c r="F463" i="9"/>
  <c r="D464" i="9" s="1"/>
  <c r="F465" i="9" s="1"/>
  <c r="F464" i="9"/>
  <c r="D487" i="10"/>
  <c r="F487" i="10"/>
  <c r="E487" i="10"/>
  <c r="E464" i="9"/>
  <c r="F452" i="8"/>
  <c r="D452" i="8"/>
  <c r="D487" i="7" l="1"/>
  <c r="E488" i="7" s="1"/>
  <c r="F488" i="10"/>
  <c r="E488" i="10"/>
  <c r="D488" i="10"/>
  <c r="E465" i="9"/>
  <c r="D465" i="9"/>
  <c r="F466" i="9" s="1"/>
  <c r="F453" i="8"/>
  <c r="D453" i="8"/>
  <c r="E454" i="8" s="1"/>
  <c r="E453" i="8"/>
  <c r="D488" i="7" l="1"/>
  <c r="E489" i="7" s="1"/>
  <c r="F489" i="10"/>
  <c r="E489" i="10"/>
  <c r="D489" i="10"/>
  <c r="E466" i="9"/>
  <c r="D466" i="9"/>
  <c r="F467" i="9" s="1"/>
  <c r="F454" i="8"/>
  <c r="D454" i="8"/>
  <c r="D489" i="7"/>
  <c r="D490" i="7" l="1"/>
  <c r="D467" i="9"/>
  <c r="F468" i="9" s="1"/>
  <c r="F490" i="10"/>
  <c r="E490" i="10"/>
  <c r="D490" i="10"/>
  <c r="F491" i="10" s="1"/>
  <c r="E467" i="9"/>
  <c r="D468" i="9" s="1"/>
  <c r="F455" i="8"/>
  <c r="D455" i="8"/>
  <c r="E455" i="8"/>
  <c r="E490" i="7"/>
  <c r="E491" i="7" s="1"/>
  <c r="E491" i="10" l="1"/>
  <c r="D492" i="10" s="1"/>
  <c r="D491" i="10"/>
  <c r="F469" i="9"/>
  <c r="E468" i="9"/>
  <c r="D469" i="9" s="1"/>
  <c r="F470" i="9" s="1"/>
  <c r="E456" i="8"/>
  <c r="F456" i="8"/>
  <c r="D456" i="8"/>
  <c r="D491" i="7"/>
  <c r="E492" i="10" l="1"/>
  <c r="E493" i="10" s="1"/>
  <c r="F492" i="10"/>
  <c r="F493" i="10" s="1"/>
  <c r="E469" i="9"/>
  <c r="F457" i="8"/>
  <c r="D457" i="8"/>
  <c r="E457" i="8"/>
  <c r="E492" i="7"/>
  <c r="D492" i="7"/>
  <c r="D493" i="10" l="1"/>
  <c r="D470" i="9"/>
  <c r="E470" i="9"/>
  <c r="D471" i="9" s="1"/>
  <c r="E458" i="8"/>
  <c r="F458" i="8"/>
  <c r="D458" i="8"/>
  <c r="E493" i="7"/>
  <c r="D493" i="7"/>
  <c r="E494" i="10" l="1"/>
  <c r="F494" i="10"/>
  <c r="D494" i="10"/>
  <c r="F495" i="10" s="1"/>
  <c r="E471" i="9"/>
  <c r="E472" i="9" s="1"/>
  <c r="F471" i="9"/>
  <c r="F472" i="9" s="1"/>
  <c r="F459" i="8"/>
  <c r="D459" i="8"/>
  <c r="E460" i="8" s="1"/>
  <c r="E459" i="8"/>
  <c r="E494" i="7"/>
  <c r="D494" i="7"/>
  <c r="E495" i="7" l="1"/>
  <c r="D495" i="10"/>
  <c r="E495" i="10"/>
  <c r="D496" i="10" s="1"/>
  <c r="D472" i="9"/>
  <c r="D473" i="9" s="1"/>
  <c r="F460" i="8"/>
  <c r="D460" i="8"/>
  <c r="D495" i="7"/>
  <c r="D496" i="7" l="1"/>
  <c r="E496" i="10"/>
  <c r="E497" i="10" s="1"/>
  <c r="F496" i="10"/>
  <c r="E473" i="9"/>
  <c r="E474" i="9" s="1"/>
  <c r="F473" i="9"/>
  <c r="F474" i="9" s="1"/>
  <c r="F461" i="8"/>
  <c r="D461" i="8"/>
  <c r="E462" i="8" s="1"/>
  <c r="E461" i="8"/>
  <c r="E496" i="7"/>
  <c r="D497" i="10" l="1"/>
  <c r="F497" i="10"/>
  <c r="D474" i="9"/>
  <c r="D475" i="9" s="1"/>
  <c r="F462" i="8"/>
  <c r="D462" i="8"/>
  <c r="D497" i="7"/>
  <c r="E497" i="7"/>
  <c r="D498" i="10" l="1"/>
  <c r="E498" i="10"/>
  <c r="F498" i="10"/>
  <c r="E475" i="9"/>
  <c r="E476" i="9" s="1"/>
  <c r="F475" i="9"/>
  <c r="F463" i="8"/>
  <c r="D463" i="8"/>
  <c r="E464" i="8" s="1"/>
  <c r="E463" i="8"/>
  <c r="E498" i="7"/>
  <c r="D498" i="7"/>
  <c r="D499" i="7" l="1"/>
  <c r="E499" i="10"/>
  <c r="F499" i="10"/>
  <c r="D500" i="10" s="1"/>
  <c r="D499" i="10"/>
  <c r="D476" i="9"/>
  <c r="F476" i="9"/>
  <c r="F464" i="8"/>
  <c r="D464" i="8"/>
  <c r="E499" i="7"/>
  <c r="E500" i="10" l="1"/>
  <c r="F500" i="10"/>
  <c r="E501" i="10"/>
  <c r="F501" i="10"/>
  <c r="D477" i="9"/>
  <c r="E477" i="9"/>
  <c r="F477" i="9"/>
  <c r="F465" i="8"/>
  <c r="D465" i="8"/>
  <c r="E466" i="8" s="1"/>
  <c r="E465" i="8"/>
  <c r="D500" i="7"/>
  <c r="E500" i="7"/>
  <c r="E501" i="7" l="1"/>
  <c r="E478" i="9"/>
  <c r="F478" i="9"/>
  <c r="D501" i="10"/>
  <c r="D478" i="9"/>
  <c r="D479" i="9" s="1"/>
  <c r="F466" i="8"/>
  <c r="D466" i="8"/>
  <c r="D501" i="7"/>
  <c r="E502" i="7" s="1"/>
  <c r="E502" i="10" l="1"/>
  <c r="D502" i="10"/>
  <c r="F502" i="10"/>
  <c r="E479" i="9"/>
  <c r="E480" i="9" s="1"/>
  <c r="F479" i="9"/>
  <c r="F467" i="8"/>
  <c r="D467" i="8"/>
  <c r="E468" i="8" s="1"/>
  <c r="E467" i="8"/>
  <c r="D502" i="7"/>
  <c r="E503" i="7" s="1"/>
  <c r="D503" i="10" l="1"/>
  <c r="F504" i="10" s="1"/>
  <c r="D505" i="10" s="1"/>
  <c r="F503" i="10"/>
  <c r="D504" i="10" s="1"/>
  <c r="E503" i="10"/>
  <c r="E504" i="10" s="1"/>
  <c r="D480" i="9"/>
  <c r="F480" i="9"/>
  <c r="F468" i="8"/>
  <c r="D468" i="8"/>
  <c r="D503" i="7"/>
  <c r="E504" i="7" s="1"/>
  <c r="F505" i="10" l="1"/>
  <c r="D506" i="10" s="1"/>
  <c r="E505" i="10"/>
  <c r="E506" i="10" s="1"/>
  <c r="D481" i="9"/>
  <c r="F482" i="9" s="1"/>
  <c r="F481" i="9"/>
  <c r="E481" i="9"/>
  <c r="D482" i="9" s="1"/>
  <c r="F469" i="8"/>
  <c r="D469" i="8"/>
  <c r="E470" i="8" s="1"/>
  <c r="E469" i="8"/>
  <c r="D504" i="7"/>
  <c r="E505" i="7" s="1"/>
  <c r="E507" i="10" l="1"/>
  <c r="F506" i="10"/>
  <c r="F483" i="9"/>
  <c r="E482" i="9"/>
  <c r="E483" i="9" s="1"/>
  <c r="F470" i="8"/>
  <c r="D470" i="8"/>
  <c r="D505" i="7"/>
  <c r="E506" i="7" s="1"/>
  <c r="D507" i="10" l="1"/>
  <c r="F507" i="10"/>
  <c r="D508" i="10" s="1"/>
  <c r="D483" i="9"/>
  <c r="F471" i="8"/>
  <c r="D471" i="8"/>
  <c r="E472" i="8" s="1"/>
  <c r="E471" i="8"/>
  <c r="D506" i="7"/>
  <c r="E507" i="7" s="1"/>
  <c r="E508" i="10" l="1"/>
  <c r="E509" i="10" s="1"/>
  <c r="F508" i="10"/>
  <c r="D484" i="9"/>
  <c r="E484" i="9"/>
  <c r="F484" i="9"/>
  <c r="F472" i="8"/>
  <c r="D472" i="8"/>
  <c r="E473" i="8" s="1"/>
  <c r="D507" i="7"/>
  <c r="E508" i="7" s="1"/>
  <c r="F509" i="10" l="1"/>
  <c r="D509" i="10"/>
  <c r="E485" i="9"/>
  <c r="D485" i="9"/>
  <c r="F485" i="9"/>
  <c r="F473" i="8"/>
  <c r="D473" i="8"/>
  <c r="E474" i="8" s="1"/>
  <c r="D508" i="7"/>
  <c r="E509" i="7" s="1"/>
  <c r="F510" i="10" l="1"/>
  <c r="E510" i="10"/>
  <c r="D510" i="10"/>
  <c r="E486" i="9"/>
  <c r="D486" i="9"/>
  <c r="E487" i="9" s="1"/>
  <c r="F486" i="9"/>
  <c r="D487" i="9" s="1"/>
  <c r="F474" i="8"/>
  <c r="D474" i="8"/>
  <c r="D509" i="7"/>
  <c r="E510" i="7" s="1"/>
  <c r="E511" i="10" l="1"/>
  <c r="F511" i="10"/>
  <c r="D511" i="10"/>
  <c r="E488" i="9"/>
  <c r="F487" i="9"/>
  <c r="D488" i="9" s="1"/>
  <c r="E489" i="9" s="1"/>
  <c r="E475" i="8"/>
  <c r="F475" i="8"/>
  <c r="D475" i="8"/>
  <c r="E476" i="8" s="1"/>
  <c r="D510" i="7"/>
  <c r="E511" i="7" s="1"/>
  <c r="F512" i="10" l="1"/>
  <c r="D512" i="10"/>
  <c r="E512" i="10"/>
  <c r="F488" i="9"/>
  <c r="D489" i="9" s="1"/>
  <c r="E490" i="9" s="1"/>
  <c r="F476" i="8"/>
  <c r="D476" i="8"/>
  <c r="D511" i="7"/>
  <c r="E512" i="7" s="1"/>
  <c r="F513" i="10" l="1"/>
  <c r="E513" i="10"/>
  <c r="D513" i="10"/>
  <c r="F514" i="10" s="1"/>
  <c r="F489" i="9"/>
  <c r="F490" i="9" s="1"/>
  <c r="E477" i="8"/>
  <c r="F477" i="8"/>
  <c r="D477" i="8"/>
  <c r="E478" i="8" s="1"/>
  <c r="D512" i="7"/>
  <c r="E513" i="7" s="1"/>
  <c r="D514" i="10" l="1"/>
  <c r="F515" i="10" s="1"/>
  <c r="E514" i="10"/>
  <c r="D515" i="10" s="1"/>
  <c r="E515" i="10"/>
  <c r="D490" i="9"/>
  <c r="F478" i="8"/>
  <c r="D478" i="8"/>
  <c r="D513" i="7"/>
  <c r="E514" i="7" s="1"/>
  <c r="F516" i="10" l="1"/>
  <c r="E516" i="10"/>
  <c r="D517" i="10" s="1"/>
  <c r="D516" i="10"/>
  <c r="E491" i="9"/>
  <c r="F491" i="9"/>
  <c r="D491" i="9"/>
  <c r="E492" i="9" s="1"/>
  <c r="E479" i="8"/>
  <c r="F479" i="8"/>
  <c r="D479" i="8"/>
  <c r="D514" i="7"/>
  <c r="E515" i="7" s="1"/>
  <c r="E480" i="8" l="1"/>
  <c r="F517" i="10"/>
  <c r="E517" i="10"/>
  <c r="E518" i="10"/>
  <c r="F518" i="10"/>
  <c r="F492" i="9"/>
  <c r="D492" i="9"/>
  <c r="E493" i="9" s="1"/>
  <c r="F480" i="8"/>
  <c r="D480" i="8"/>
  <c r="D515" i="7"/>
  <c r="E516" i="7" s="1"/>
  <c r="D518" i="10" l="1"/>
  <c r="D493" i="9"/>
  <c r="E494" i="9" s="1"/>
  <c r="F493" i="9"/>
  <c r="E481" i="8"/>
  <c r="F481" i="8"/>
  <c r="D481" i="8"/>
  <c r="E482" i="8" s="1"/>
  <c r="D516" i="7"/>
  <c r="E517" i="7" s="1"/>
  <c r="E519" i="10" l="1"/>
  <c r="F519" i="10"/>
  <c r="D519" i="10"/>
  <c r="F494" i="9"/>
  <c r="D494" i="9"/>
  <c r="F482" i="8"/>
  <c r="D482" i="8"/>
  <c r="D517" i="7"/>
  <c r="E518" i="7" s="1"/>
  <c r="D520" i="10" l="1"/>
  <c r="E520" i="10"/>
  <c r="F520" i="10"/>
  <c r="D521" i="10" s="1"/>
  <c r="D495" i="9"/>
  <c r="F496" i="9" s="1"/>
  <c r="E495" i="9"/>
  <c r="F495" i="9"/>
  <c r="E483" i="8"/>
  <c r="F483" i="8"/>
  <c r="D483" i="8"/>
  <c r="E484" i="8" s="1"/>
  <c r="D518" i="7"/>
  <c r="E519" i="7" s="1"/>
  <c r="E521" i="10" l="1"/>
  <c r="F521" i="10"/>
  <c r="D522" i="10" s="1"/>
  <c r="E522" i="10"/>
  <c r="E496" i="9"/>
  <c r="D496" i="9"/>
  <c r="D497" i="9" s="1"/>
  <c r="F484" i="8"/>
  <c r="D484" i="8"/>
  <c r="D519" i="7"/>
  <c r="E520" i="7" s="1"/>
  <c r="F522" i="10" l="1"/>
  <c r="E523" i="10"/>
  <c r="F523" i="10"/>
  <c r="D523" i="10"/>
  <c r="F524" i="10" s="1"/>
  <c r="E497" i="9"/>
  <c r="E498" i="9" s="1"/>
  <c r="F497" i="9"/>
  <c r="D498" i="9" s="1"/>
  <c r="E485" i="8"/>
  <c r="F485" i="8"/>
  <c r="D485" i="8"/>
  <c r="D520" i="7"/>
  <c r="E521" i="7" s="1"/>
  <c r="D524" i="10" l="1"/>
  <c r="E486" i="8"/>
  <c r="F525" i="10"/>
  <c r="E524" i="10"/>
  <c r="D525" i="10" s="1"/>
  <c r="F498" i="9"/>
  <c r="F499" i="9" s="1"/>
  <c r="E499" i="9"/>
  <c r="F486" i="8"/>
  <c r="D486" i="8"/>
  <c r="D521" i="7"/>
  <c r="D522" i="7" s="1"/>
  <c r="F526" i="10" l="1"/>
  <c r="E525" i="10"/>
  <c r="E526" i="10" s="1"/>
  <c r="D499" i="9"/>
  <c r="F500" i="9" s="1"/>
  <c r="E487" i="8"/>
  <c r="F487" i="8"/>
  <c r="D487" i="8"/>
  <c r="E488" i="8" s="1"/>
  <c r="E522" i="7"/>
  <c r="D526" i="10" l="1"/>
  <c r="D527" i="10" s="1"/>
  <c r="D500" i="9"/>
  <c r="F501" i="9" s="1"/>
  <c r="E500" i="9"/>
  <c r="D501" i="9" s="1"/>
  <c r="F488" i="8"/>
  <c r="D488" i="8"/>
  <c r="D523" i="7"/>
  <c r="E523" i="7"/>
  <c r="D524" i="7" s="1"/>
  <c r="E527" i="10" l="1"/>
  <c r="E528" i="10" s="1"/>
  <c r="F527" i="10"/>
  <c r="E501" i="9"/>
  <c r="E502" i="9" s="1"/>
  <c r="F502" i="9"/>
  <c r="E489" i="8"/>
  <c r="F489" i="8"/>
  <c r="D489" i="8"/>
  <c r="E490" i="8" s="1"/>
  <c r="E524" i="7"/>
  <c r="D525" i="7" s="1"/>
  <c r="D528" i="10" l="1"/>
  <c r="F528" i="10"/>
  <c r="D502" i="9"/>
  <c r="F503" i="9" s="1"/>
  <c r="F490" i="8"/>
  <c r="D490" i="8"/>
  <c r="E525" i="7"/>
  <c r="D526" i="7" s="1"/>
  <c r="D503" i="9" l="1"/>
  <c r="E529" i="10"/>
  <c r="F529" i="10"/>
  <c r="D529" i="10"/>
  <c r="E503" i="9"/>
  <c r="D504" i="9" s="1"/>
  <c r="E491" i="8"/>
  <c r="F491" i="8"/>
  <c r="D491" i="8"/>
  <c r="E492" i="8" s="1"/>
  <c r="E526" i="7"/>
  <c r="D527" i="7" s="1"/>
  <c r="D530" i="10" l="1"/>
  <c r="E504" i="9"/>
  <c r="F504" i="9"/>
  <c r="D505" i="9" s="1"/>
  <c r="E506" i="9" s="1"/>
  <c r="E505" i="9"/>
  <c r="F530" i="10"/>
  <c r="F531" i="10" s="1"/>
  <c r="E530" i="10"/>
  <c r="E531" i="10" s="1"/>
  <c r="F505" i="9"/>
  <c r="F492" i="8"/>
  <c r="D492" i="8"/>
  <c r="E527" i="7"/>
  <c r="D528" i="7" s="1"/>
  <c r="D531" i="10" l="1"/>
  <c r="D506" i="9"/>
  <c r="E507" i="9" s="1"/>
  <c r="F506" i="9"/>
  <c r="D507" i="9" s="1"/>
  <c r="E493" i="8"/>
  <c r="F493" i="8"/>
  <c r="D493" i="8"/>
  <c r="E494" i="8" s="1"/>
  <c r="E528" i="7"/>
  <c r="D529" i="7" s="1"/>
  <c r="E532" i="10" l="1"/>
  <c r="F532" i="10"/>
  <c r="D532" i="10"/>
  <c r="F507" i="9"/>
  <c r="D508" i="9" s="1"/>
  <c r="E508" i="9"/>
  <c r="F494" i="8"/>
  <c r="D494" i="8"/>
  <c r="E529" i="7"/>
  <c r="E533" i="10" l="1"/>
  <c r="F533" i="10"/>
  <c r="D533" i="10"/>
  <c r="F508" i="9"/>
  <c r="D509" i="9" s="1"/>
  <c r="E510" i="9" s="1"/>
  <c r="E509" i="9"/>
  <c r="E495" i="8"/>
  <c r="F495" i="8"/>
  <c r="D495" i="8"/>
  <c r="E496" i="8" s="1"/>
  <c r="D530" i="7"/>
  <c r="E530" i="7"/>
  <c r="D531" i="7" l="1"/>
  <c r="F509" i="9"/>
  <c r="D510" i="9" s="1"/>
  <c r="E511" i="9" s="1"/>
  <c r="E534" i="10"/>
  <c r="F534" i="10"/>
  <c r="D534" i="10"/>
  <c r="F510" i="9"/>
  <c r="F496" i="8"/>
  <c r="D496" i="8"/>
  <c r="E531" i="7"/>
  <c r="D532" i="7" s="1"/>
  <c r="E535" i="10" l="1"/>
  <c r="F535" i="10"/>
  <c r="D535" i="10"/>
  <c r="F511" i="9"/>
  <c r="D511" i="9"/>
  <c r="D512" i="9" s="1"/>
  <c r="E497" i="8"/>
  <c r="F497" i="8"/>
  <c r="D497" i="8"/>
  <c r="E498" i="8" s="1"/>
  <c r="E532" i="7"/>
  <c r="E533" i="7" s="1"/>
  <c r="D536" i="10" l="1"/>
  <c r="E536" i="10"/>
  <c r="F536" i="10"/>
  <c r="D537" i="10" s="1"/>
  <c r="F512" i="9"/>
  <c r="E512" i="9"/>
  <c r="F498" i="8"/>
  <c r="D498" i="8"/>
  <c r="D533" i="7"/>
  <c r="E534" i="7" s="1"/>
  <c r="F537" i="10" l="1"/>
  <c r="E537" i="10"/>
  <c r="D538" i="10" s="1"/>
  <c r="F539" i="10" s="1"/>
  <c r="F538" i="10"/>
  <c r="E538" i="10"/>
  <c r="D513" i="9"/>
  <c r="E513" i="9"/>
  <c r="F513" i="9"/>
  <c r="E499" i="8"/>
  <c r="F499" i="8"/>
  <c r="D499" i="8"/>
  <c r="D534" i="7"/>
  <c r="E535" i="7" s="1"/>
  <c r="D539" i="10" l="1"/>
  <c r="E500" i="8"/>
  <c r="E514" i="9"/>
  <c r="E539" i="10"/>
  <c r="E540" i="10" s="1"/>
  <c r="F540" i="10"/>
  <c r="D540" i="10"/>
  <c r="D514" i="9"/>
  <c r="F514" i="9"/>
  <c r="F500" i="8"/>
  <c r="D500" i="8"/>
  <c r="D535" i="7"/>
  <c r="E536" i="7" s="1"/>
  <c r="D541" i="10" l="1"/>
  <c r="E542" i="10" s="1"/>
  <c r="E541" i="10"/>
  <c r="F541" i="10"/>
  <c r="E515" i="9"/>
  <c r="F515" i="9"/>
  <c r="D515" i="9"/>
  <c r="E516" i="9" s="1"/>
  <c r="D536" i="7"/>
  <c r="E537" i="7" s="1"/>
  <c r="E501" i="8"/>
  <c r="F501" i="8"/>
  <c r="D501" i="8"/>
  <c r="E502" i="8" l="1"/>
  <c r="D537" i="7"/>
  <c r="E538" i="7" s="1"/>
  <c r="F542" i="10"/>
  <c r="D542" i="10"/>
  <c r="D516" i="9"/>
  <c r="E517" i="9" s="1"/>
  <c r="F516" i="9"/>
  <c r="F502" i="8"/>
  <c r="D502" i="8"/>
  <c r="D543" i="10" l="1"/>
  <c r="D538" i="7"/>
  <c r="E539" i="7" s="1"/>
  <c r="E543" i="10"/>
  <c r="F543" i="10"/>
  <c r="F544" i="10"/>
  <c r="E544" i="10"/>
  <c r="F517" i="9"/>
  <c r="D517" i="9"/>
  <c r="E503" i="8"/>
  <c r="F503" i="8"/>
  <c r="D503" i="8"/>
  <c r="E504" i="8" s="1"/>
  <c r="D539" i="7" l="1"/>
  <c r="E540" i="7" s="1"/>
  <c r="D544" i="10"/>
  <c r="D545" i="10" s="1"/>
  <c r="E518" i="9"/>
  <c r="F518" i="9"/>
  <c r="D518" i="9"/>
  <c r="F504" i="8"/>
  <c r="D504" i="8"/>
  <c r="D540" i="7" l="1"/>
  <c r="E541" i="7" s="1"/>
  <c r="F545" i="10"/>
  <c r="E545" i="10"/>
  <c r="D546" i="10" s="1"/>
  <c r="D519" i="9"/>
  <c r="F519" i="9"/>
  <c r="E519" i="9"/>
  <c r="E505" i="8"/>
  <c r="F505" i="8"/>
  <c r="D505" i="8"/>
  <c r="E506" i="8" l="1"/>
  <c r="D541" i="7"/>
  <c r="E542" i="7" s="1"/>
  <c r="E546" i="10"/>
  <c r="E547" i="10" s="1"/>
  <c r="F546" i="10"/>
  <c r="E520" i="9"/>
  <c r="F520" i="9"/>
  <c r="D520" i="9"/>
  <c r="F506" i="8"/>
  <c r="D506" i="8"/>
  <c r="D542" i="7"/>
  <c r="D543" i="7" l="1"/>
  <c r="D547" i="10"/>
  <c r="F547" i="10"/>
  <c r="D548" i="10" s="1"/>
  <c r="F521" i="9"/>
  <c r="E521" i="9"/>
  <c r="D521" i="9"/>
  <c r="E522" i="9" s="1"/>
  <c r="E507" i="8"/>
  <c r="F507" i="8"/>
  <c r="D507" i="8"/>
  <c r="E543" i="7"/>
  <c r="D544" i="7" s="1"/>
  <c r="E508" i="8" l="1"/>
  <c r="F548" i="10"/>
  <c r="D549" i="10" s="1"/>
  <c r="E548" i="10"/>
  <c r="E549" i="10" s="1"/>
  <c r="F522" i="9"/>
  <c r="D522" i="9"/>
  <c r="E523" i="9" s="1"/>
  <c r="F508" i="8"/>
  <c r="D508" i="8"/>
  <c r="E544" i="7"/>
  <c r="D545" i="7" s="1"/>
  <c r="D523" i="9" l="1"/>
  <c r="E524" i="9" s="1"/>
  <c r="E550" i="10"/>
  <c r="F549" i="10"/>
  <c r="F523" i="9"/>
  <c r="D524" i="9" s="1"/>
  <c r="E509" i="8"/>
  <c r="F509" i="8"/>
  <c r="D509" i="8"/>
  <c r="E510" i="8" s="1"/>
  <c r="E545" i="7"/>
  <c r="D546" i="7" s="1"/>
  <c r="E525" i="9" l="1"/>
  <c r="F550" i="10"/>
  <c r="D550" i="10"/>
  <c r="F524" i="9"/>
  <c r="D525" i="9" s="1"/>
  <c r="E526" i="9" s="1"/>
  <c r="F510" i="8"/>
  <c r="D510" i="8"/>
  <c r="E546" i="7"/>
  <c r="D547" i="7" s="1"/>
  <c r="F551" i="10" l="1"/>
  <c r="E551" i="10"/>
  <c r="D551" i="10"/>
  <c r="F525" i="9"/>
  <c r="D526" i="9" s="1"/>
  <c r="E527" i="9" s="1"/>
  <c r="E511" i="8"/>
  <c r="F511" i="8"/>
  <c r="D511" i="8"/>
  <c r="E547" i="7"/>
  <c r="D548" i="7" s="1"/>
  <c r="D552" i="10" l="1"/>
  <c r="F552" i="10"/>
  <c r="E552" i="10"/>
  <c r="D553" i="10" s="1"/>
  <c r="F526" i="9"/>
  <c r="D527" i="9" s="1"/>
  <c r="E528" i="9" s="1"/>
  <c r="E512" i="8"/>
  <c r="F512" i="8"/>
  <c r="D512" i="8"/>
  <c r="E548" i="7"/>
  <c r="D549" i="7" s="1"/>
  <c r="F553" i="10" l="1"/>
  <c r="E553" i="10"/>
  <c r="D554" i="10" s="1"/>
  <c r="F555" i="10" s="1"/>
  <c r="E554" i="10"/>
  <c r="F554" i="10"/>
  <c r="D555" i="10" s="1"/>
  <c r="F527" i="9"/>
  <c r="D528" i="9" s="1"/>
  <c r="E529" i="9" s="1"/>
  <c r="E513" i="8"/>
  <c r="F513" i="8"/>
  <c r="D513" i="8"/>
  <c r="E514" i="8" s="1"/>
  <c r="E549" i="7"/>
  <c r="D550" i="7" s="1"/>
  <c r="E555" i="10" l="1"/>
  <c r="D556" i="10" s="1"/>
  <c r="F556" i="10"/>
  <c r="E556" i="10"/>
  <c r="F528" i="9"/>
  <c r="D529" i="9" s="1"/>
  <c r="E530" i="9" s="1"/>
  <c r="F514" i="8"/>
  <c r="D514" i="8"/>
  <c r="E550" i="7"/>
  <c r="D551" i="7" s="1"/>
  <c r="E557" i="10" l="1"/>
  <c r="F557" i="10"/>
  <c r="D557" i="10"/>
  <c r="F529" i="9"/>
  <c r="D530" i="9" s="1"/>
  <c r="E515" i="8"/>
  <c r="F515" i="8"/>
  <c r="D515" i="8"/>
  <c r="E516" i="8" s="1"/>
  <c r="E551" i="7"/>
  <c r="E552" i="7" s="1"/>
  <c r="D558" i="10" l="1"/>
  <c r="F559" i="10" s="1"/>
  <c r="E558" i="10"/>
  <c r="F558" i="10"/>
  <c r="F530" i="9"/>
  <c r="F531" i="9" s="1"/>
  <c r="E531" i="9"/>
  <c r="F516" i="8"/>
  <c r="D516" i="8"/>
  <c r="D552" i="7"/>
  <c r="E559" i="10" l="1"/>
  <c r="D559" i="10"/>
  <c r="D531" i="9"/>
  <c r="F532" i="9" s="1"/>
  <c r="E517" i="8"/>
  <c r="F517" i="8"/>
  <c r="D517" i="8"/>
  <c r="E518" i="8" s="1"/>
  <c r="E553" i="7"/>
  <c r="D553" i="7"/>
  <c r="F560" i="10" l="1"/>
  <c r="E560" i="10"/>
  <c r="D560" i="10"/>
  <c r="D532" i="9"/>
  <c r="F533" i="9" s="1"/>
  <c r="E532" i="9"/>
  <c r="D533" i="9" s="1"/>
  <c r="F518" i="8"/>
  <c r="D518" i="8"/>
  <c r="E519" i="8" s="1"/>
  <c r="E554" i="7"/>
  <c r="D555" i="7" s="1"/>
  <c r="D554" i="7"/>
  <c r="E555" i="7" l="1"/>
  <c r="D556" i="7" s="1"/>
  <c r="D561" i="10"/>
  <c r="E561" i="10"/>
  <c r="F561" i="10"/>
  <c r="E533" i="9"/>
  <c r="E534" i="9" s="1"/>
  <c r="F534" i="9"/>
  <c r="F519" i="8"/>
  <c r="D519" i="8"/>
  <c r="E520" i="8" s="1"/>
  <c r="E556" i="7" l="1"/>
  <c r="D557" i="7" s="1"/>
  <c r="D534" i="9"/>
  <c r="F535" i="9" s="1"/>
  <c r="F562" i="10"/>
  <c r="E562" i="10"/>
  <c r="D562" i="10"/>
  <c r="F563" i="10" s="1"/>
  <c r="F520" i="8"/>
  <c r="D520" i="8"/>
  <c r="E521" i="8" s="1"/>
  <c r="D563" i="10" l="1"/>
  <c r="E557" i="7"/>
  <c r="D535" i="9"/>
  <c r="F536" i="9" s="1"/>
  <c r="E535" i="9"/>
  <c r="D536" i="9" s="1"/>
  <c r="F537" i="9" s="1"/>
  <c r="E563" i="10"/>
  <c r="E564" i="10" s="1"/>
  <c r="F564" i="10"/>
  <c r="F521" i="8"/>
  <c r="D521" i="8"/>
  <c r="D558" i="7" l="1"/>
  <c r="E558" i="7"/>
  <c r="D559" i="7" s="1"/>
  <c r="D564" i="10"/>
  <c r="F565" i="10" s="1"/>
  <c r="E536" i="9"/>
  <c r="D537" i="9" s="1"/>
  <c r="F538" i="9" s="1"/>
  <c r="D565" i="10"/>
  <c r="E566" i="10" s="1"/>
  <c r="E565" i="10"/>
  <c r="D522" i="8"/>
  <c r="F522" i="8"/>
  <c r="E522" i="8"/>
  <c r="E559" i="7" l="1"/>
  <c r="D560" i="7" s="1"/>
  <c r="E561" i="7" s="1"/>
  <c r="E560" i="7"/>
  <c r="E537" i="9"/>
  <c r="D538" i="9" s="1"/>
  <c r="F539" i="9" s="1"/>
  <c r="F566" i="10"/>
  <c r="D566" i="10"/>
  <c r="E523" i="8"/>
  <c r="F523" i="8"/>
  <c r="D523" i="8"/>
  <c r="D561" i="7" l="1"/>
  <c r="E562" i="7" s="1"/>
  <c r="E538" i="9"/>
  <c r="E539" i="9" s="1"/>
  <c r="F567" i="10"/>
  <c r="E567" i="10"/>
  <c r="D567" i="10"/>
  <c r="D524" i="8"/>
  <c r="F525" i="8" s="1"/>
  <c r="F524" i="8"/>
  <c r="E524" i="8"/>
  <c r="D562" i="7" l="1"/>
  <c r="E563" i="7" s="1"/>
  <c r="D539" i="9"/>
  <c r="E540" i="9" s="1"/>
  <c r="E568" i="10"/>
  <c r="F568" i="10"/>
  <c r="D569" i="10" s="1"/>
  <c r="D568" i="10"/>
  <c r="D540" i="9"/>
  <c r="E541" i="9" s="1"/>
  <c r="E525" i="8"/>
  <c r="D525" i="8"/>
  <c r="F526" i="8" s="1"/>
  <c r="D564" i="7" l="1"/>
  <c r="E565" i="7" s="1"/>
  <c r="D563" i="7"/>
  <c r="E564" i="7" s="1"/>
  <c r="D565" i="7" s="1"/>
  <c r="D566" i="7" s="1"/>
  <c r="F540" i="9"/>
  <c r="D541" i="9" s="1"/>
  <c r="E542" i="9" s="1"/>
  <c r="E569" i="10"/>
  <c r="E570" i="10" s="1"/>
  <c r="F569" i="10"/>
  <c r="D526" i="8"/>
  <c r="E527" i="8" s="1"/>
  <c r="E526" i="8"/>
  <c r="D527" i="8" s="1"/>
  <c r="E566" i="7" l="1"/>
  <c r="D567" i="7" s="1"/>
  <c r="F541" i="9"/>
  <c r="D542" i="9" s="1"/>
  <c r="F543" i="9" s="1"/>
  <c r="F542" i="9"/>
  <c r="D570" i="10"/>
  <c r="F570" i="10"/>
  <c r="D571" i="10" s="1"/>
  <c r="F527" i="8"/>
  <c r="D528" i="8" s="1"/>
  <c r="E529" i="8" s="1"/>
  <c r="E528" i="8"/>
  <c r="E567" i="7" l="1"/>
  <c r="D568" i="7" s="1"/>
  <c r="E543" i="9"/>
  <c r="D543" i="9"/>
  <c r="F544" i="9" s="1"/>
  <c r="E571" i="10"/>
  <c r="E572" i="10" s="1"/>
  <c r="F571" i="10"/>
  <c r="D544" i="9"/>
  <c r="F528" i="8"/>
  <c r="D529" i="8" s="1"/>
  <c r="E568" i="7" l="1"/>
  <c r="D569" i="7" s="1"/>
  <c r="E544" i="9"/>
  <c r="D545" i="9" s="1"/>
  <c r="D572" i="10"/>
  <c r="F572" i="10"/>
  <c r="D573" i="10" s="1"/>
  <c r="E545" i="9"/>
  <c r="F545" i="9"/>
  <c r="F529" i="8"/>
  <c r="D530" i="8" s="1"/>
  <c r="E530" i="8"/>
  <c r="E569" i="7" l="1"/>
  <c r="E570" i="7" s="1"/>
  <c r="F573" i="10"/>
  <c r="D574" i="10" s="1"/>
  <c r="E573" i="10"/>
  <c r="E574" i="10" s="1"/>
  <c r="E546" i="9"/>
  <c r="D546" i="9"/>
  <c r="F546" i="9"/>
  <c r="F530" i="8"/>
  <c r="F531" i="8" s="1"/>
  <c r="E531" i="8"/>
  <c r="D570" i="7" l="1"/>
  <c r="E571" i="7" s="1"/>
  <c r="E575" i="10"/>
  <c r="F574" i="10"/>
  <c r="D575" i="10" s="1"/>
  <c r="D547" i="9"/>
  <c r="F548" i="9" s="1"/>
  <c r="F547" i="9"/>
  <c r="E547" i="9"/>
  <c r="D531" i="8"/>
  <c r="E532" i="8" s="1"/>
  <c r="D571" i="7" l="1"/>
  <c r="E572" i="7" s="1"/>
  <c r="E576" i="10"/>
  <c r="F575" i="10"/>
  <c r="D576" i="10" s="1"/>
  <c r="E548" i="9"/>
  <c r="D548" i="9"/>
  <c r="D549" i="9" s="1"/>
  <c r="F532" i="8"/>
  <c r="D532" i="8"/>
  <c r="F533" i="8" s="1"/>
  <c r="D572" i="7"/>
  <c r="D533" i="8" l="1"/>
  <c r="E573" i="7"/>
  <c r="F576" i="10"/>
  <c r="D577" i="10" s="1"/>
  <c r="E577" i="10"/>
  <c r="F577" i="10"/>
  <c r="D578" i="10" s="1"/>
  <c r="F549" i="9"/>
  <c r="E549" i="9"/>
  <c r="D550" i="9" s="1"/>
  <c r="E533" i="8"/>
  <c r="E534" i="8" s="1"/>
  <c r="F534" i="8"/>
  <c r="D573" i="7"/>
  <c r="E574" i="7" s="1"/>
  <c r="D534" i="8" l="1"/>
  <c r="E535" i="8" s="1"/>
  <c r="E578" i="10"/>
  <c r="E579" i="10" s="1"/>
  <c r="F578" i="10"/>
  <c r="F579" i="10" s="1"/>
  <c r="E550" i="9"/>
  <c r="E551" i="9" s="1"/>
  <c r="F550" i="9"/>
  <c r="F551" i="9" s="1"/>
  <c r="D535" i="8"/>
  <c r="F536" i="8" s="1"/>
  <c r="F535" i="8"/>
  <c r="D536" i="8" s="1"/>
  <c r="D574" i="7"/>
  <c r="E575" i="7" s="1"/>
  <c r="D579" i="10" l="1"/>
  <c r="D580" i="10" s="1"/>
  <c r="D551" i="9"/>
  <c r="E536" i="8"/>
  <c r="E537" i="8" s="1"/>
  <c r="F537" i="8"/>
  <c r="D575" i="7"/>
  <c r="E576" i="7" s="1"/>
  <c r="E580" i="10" l="1"/>
  <c r="E581" i="10" s="1"/>
  <c r="F580" i="10"/>
  <c r="F581" i="10"/>
  <c r="D552" i="9"/>
  <c r="F552" i="9"/>
  <c r="E552" i="9"/>
  <c r="D537" i="8"/>
  <c r="E538" i="8" s="1"/>
  <c r="D538" i="8"/>
  <c r="D576" i="7"/>
  <c r="E577" i="7" s="1"/>
  <c r="E539" i="8" l="1"/>
  <c r="D581" i="10"/>
  <c r="E553" i="9"/>
  <c r="D553" i="9"/>
  <c r="E554" i="9" s="1"/>
  <c r="F553" i="9"/>
  <c r="D554" i="9" s="1"/>
  <c r="F538" i="8"/>
  <c r="D539" i="8" s="1"/>
  <c r="E540" i="8" s="1"/>
  <c r="F539" i="8"/>
  <c r="D577" i="7"/>
  <c r="E578" i="7" s="1"/>
  <c r="E582" i="10" l="1"/>
  <c r="F582" i="10"/>
  <c r="D582" i="10"/>
  <c r="D540" i="8"/>
  <c r="E541" i="8" s="1"/>
  <c r="F554" i="9"/>
  <c r="D555" i="9" s="1"/>
  <c r="E556" i="9" s="1"/>
  <c r="E555" i="9"/>
  <c r="F540" i="8"/>
  <c r="D578" i="7"/>
  <c r="E579" i="7" s="1"/>
  <c r="F541" i="8" l="1"/>
  <c r="D583" i="10"/>
  <c r="E583" i="10"/>
  <c r="F583" i="10"/>
  <c r="F555" i="9"/>
  <c r="D556" i="9" s="1"/>
  <c r="D541" i="8"/>
  <c r="F542" i="8" s="1"/>
  <c r="D579" i="7"/>
  <c r="E580" i="7" s="1"/>
  <c r="D584" i="10" l="1"/>
  <c r="E584" i="10"/>
  <c r="F584" i="10"/>
  <c r="D585" i="10" s="1"/>
  <c r="F556" i="9"/>
  <c r="D557" i="9" s="1"/>
  <c r="E558" i="9" s="1"/>
  <c r="E557" i="9"/>
  <c r="D542" i="8"/>
  <c r="F543" i="8" s="1"/>
  <c r="E542" i="8"/>
  <c r="D543" i="8" s="1"/>
  <c r="D580" i="7"/>
  <c r="E581" i="7" s="1"/>
  <c r="E585" i="10" l="1"/>
  <c r="F585" i="10"/>
  <c r="D586" i="10" s="1"/>
  <c r="E586" i="10"/>
  <c r="F586" i="10"/>
  <c r="F557" i="9"/>
  <c r="D558" i="9" s="1"/>
  <c r="E559" i="9" s="1"/>
  <c r="F544" i="8"/>
  <c r="E543" i="8"/>
  <c r="D544" i="8" s="1"/>
  <c r="F545" i="8" s="1"/>
  <c r="D581" i="7"/>
  <c r="E582" i="7" s="1"/>
  <c r="F558" i="9" l="1"/>
  <c r="D559" i="9" s="1"/>
  <c r="E587" i="10"/>
  <c r="F587" i="10"/>
  <c r="D587" i="10"/>
  <c r="E544" i="8"/>
  <c r="E545" i="8"/>
  <c r="D545" i="8"/>
  <c r="E546" i="8" s="1"/>
  <c r="D582" i="7"/>
  <c r="E583" i="7" s="1"/>
  <c r="F559" i="9" l="1"/>
  <c r="D560" i="9" s="1"/>
  <c r="D588" i="10"/>
  <c r="F588" i="10"/>
  <c r="E588" i="10"/>
  <c r="E560" i="9"/>
  <c r="F560" i="9"/>
  <c r="D546" i="8"/>
  <c r="E547" i="8" s="1"/>
  <c r="F546" i="8"/>
  <c r="D547" i="8" s="1"/>
  <c r="D583" i="7"/>
  <c r="E584" i="7" s="1"/>
  <c r="D589" i="10" l="1"/>
  <c r="F561" i="9"/>
  <c r="F589" i="10"/>
  <c r="E589" i="10"/>
  <c r="E590" i="10" s="1"/>
  <c r="D561" i="9"/>
  <c r="F562" i="9" s="1"/>
  <c r="E561" i="9"/>
  <c r="D562" i="9" s="1"/>
  <c r="F563" i="9" s="1"/>
  <c r="F547" i="8"/>
  <c r="F548" i="8" s="1"/>
  <c r="E548" i="8"/>
  <c r="D584" i="7"/>
  <c r="E585" i="7" s="1"/>
  <c r="D590" i="10" l="1"/>
  <c r="E591" i="10" s="1"/>
  <c r="F590" i="10"/>
  <c r="D591" i="10" s="1"/>
  <c r="E562" i="9"/>
  <c r="E563" i="9" s="1"/>
  <c r="D548" i="8"/>
  <c r="E549" i="8" s="1"/>
  <c r="D585" i="7"/>
  <c r="E586" i="7" s="1"/>
  <c r="E592" i="10" l="1"/>
  <c r="F591" i="10"/>
  <c r="D592" i="10" s="1"/>
  <c r="D549" i="8"/>
  <c r="E550" i="8" s="1"/>
  <c r="D563" i="9"/>
  <c r="F564" i="9" s="1"/>
  <c r="F549" i="8"/>
  <c r="D550" i="8"/>
  <c r="D586" i="7"/>
  <c r="E587" i="7" s="1"/>
  <c r="E593" i="10" l="1"/>
  <c r="F592" i="10"/>
  <c r="D593" i="10" s="1"/>
  <c r="F550" i="8"/>
  <c r="E551" i="8"/>
  <c r="E564" i="9"/>
  <c r="D564" i="9"/>
  <c r="E565" i="9" s="1"/>
  <c r="F551" i="8"/>
  <c r="D551" i="8"/>
  <c r="D587" i="7"/>
  <c r="E588" i="7" s="1"/>
  <c r="D565" i="9" l="1"/>
  <c r="E566" i="9" s="1"/>
  <c r="F593" i="10"/>
  <c r="D594" i="10" s="1"/>
  <c r="E594" i="10"/>
  <c r="F565" i="9"/>
  <c r="D566" i="9" s="1"/>
  <c r="E552" i="8"/>
  <c r="F552" i="8"/>
  <c r="D552" i="8"/>
  <c r="E553" i="8" s="1"/>
  <c r="D588" i="7"/>
  <c r="E589" i="7" s="1"/>
  <c r="F594" i="10" l="1"/>
  <c r="D595" i="10" s="1"/>
  <c r="E595" i="10"/>
  <c r="F595" i="10"/>
  <c r="E567" i="9"/>
  <c r="F566" i="9"/>
  <c r="D567" i="9" s="1"/>
  <c r="E568" i="9" s="1"/>
  <c r="F553" i="8"/>
  <c r="D553" i="8"/>
  <c r="D589" i="7"/>
  <c r="E590" i="7" s="1"/>
  <c r="D596" i="10" l="1"/>
  <c r="E596" i="10"/>
  <c r="F596" i="10"/>
  <c r="F567" i="9"/>
  <c r="E554" i="8"/>
  <c r="F554" i="8"/>
  <c r="D554" i="8"/>
  <c r="E555" i="8" s="1"/>
  <c r="D590" i="7"/>
  <c r="E591" i="7" s="1"/>
  <c r="D597" i="10" l="1"/>
  <c r="E597" i="10"/>
  <c r="F597" i="10"/>
  <c r="D568" i="9"/>
  <c r="F568" i="9"/>
  <c r="F555" i="8"/>
  <c r="D555" i="8"/>
  <c r="D591" i="7"/>
  <c r="E592" i="7" s="1"/>
  <c r="E598" i="10" l="1"/>
  <c r="F598" i="10"/>
  <c r="D599" i="10" s="1"/>
  <c r="D598" i="10"/>
  <c r="D569" i="9"/>
  <c r="E569" i="9"/>
  <c r="F569" i="9"/>
  <c r="E556" i="8"/>
  <c r="F556" i="8"/>
  <c r="D556" i="8"/>
  <c r="D592" i="7"/>
  <c r="E593" i="7" s="1"/>
  <c r="E557" i="8" l="1"/>
  <c r="F570" i="9"/>
  <c r="F599" i="10"/>
  <c r="E599" i="10"/>
  <c r="D600" i="10" s="1"/>
  <c r="E600" i="10"/>
  <c r="F600" i="10"/>
  <c r="D601" i="10" s="1"/>
  <c r="E570" i="9"/>
  <c r="D570" i="9"/>
  <c r="D571" i="9" s="1"/>
  <c r="F557" i="8"/>
  <c r="D557" i="8"/>
  <c r="D593" i="7"/>
  <c r="E594" i="7" s="1"/>
  <c r="E601" i="10" l="1"/>
  <c r="E602" i="10" s="1"/>
  <c r="F601" i="10"/>
  <c r="D602" i="10" s="1"/>
  <c r="E571" i="9"/>
  <c r="E572" i="9" s="1"/>
  <c r="F571" i="9"/>
  <c r="F572" i="9" s="1"/>
  <c r="E558" i="8"/>
  <c r="F558" i="8"/>
  <c r="D558" i="8"/>
  <c r="E559" i="8" s="1"/>
  <c r="D594" i="7"/>
  <c r="E595" i="7" s="1"/>
  <c r="F602" i="10" l="1"/>
  <c r="D603" i="10" s="1"/>
  <c r="F603" i="10"/>
  <c r="E603" i="10"/>
  <c r="D572" i="9"/>
  <c r="D573" i="9" s="1"/>
  <c r="F559" i="8"/>
  <c r="D559" i="8"/>
  <c r="D595" i="7"/>
  <c r="E596" i="7" s="1"/>
  <c r="E604" i="10" l="1"/>
  <c r="D604" i="10"/>
  <c r="F604" i="10"/>
  <c r="D605" i="10" s="1"/>
  <c r="E573" i="9"/>
  <c r="E574" i="9" s="1"/>
  <c r="F573" i="9"/>
  <c r="D574" i="9" s="1"/>
  <c r="E560" i="8"/>
  <c r="F560" i="8"/>
  <c r="D560" i="8"/>
  <c r="E561" i="8" s="1"/>
  <c r="D596" i="7"/>
  <c r="E597" i="7" s="1"/>
  <c r="E605" i="10" l="1"/>
  <c r="E606" i="10" s="1"/>
  <c r="F605" i="10"/>
  <c r="D606" i="10" s="1"/>
  <c r="F574" i="9"/>
  <c r="D575" i="9" s="1"/>
  <c r="E576" i="9" s="1"/>
  <c r="E575" i="9"/>
  <c r="F561" i="8"/>
  <c r="D561" i="8"/>
  <c r="D597" i="7"/>
  <c r="E598" i="7" s="1"/>
  <c r="E607" i="10" l="1"/>
  <c r="F606" i="10"/>
  <c r="D607" i="10" s="1"/>
  <c r="F575" i="9"/>
  <c r="D576" i="9" s="1"/>
  <c r="E562" i="8"/>
  <c r="F562" i="8"/>
  <c r="D562" i="8"/>
  <c r="E563" i="8" s="1"/>
  <c r="D598" i="7"/>
  <c r="E599" i="7" s="1"/>
  <c r="E608" i="10" l="1"/>
  <c r="F607" i="10"/>
  <c r="D608" i="10" s="1"/>
  <c r="E609" i="10" s="1"/>
  <c r="F576" i="9"/>
  <c r="D577" i="9" s="1"/>
  <c r="E578" i="9" s="1"/>
  <c r="E577" i="9"/>
  <c r="F563" i="8"/>
  <c r="D563" i="8"/>
  <c r="D599" i="7"/>
  <c r="E600" i="7" s="1"/>
  <c r="F608" i="10" l="1"/>
  <c r="F577" i="9"/>
  <c r="D578" i="9" s="1"/>
  <c r="E579" i="9" s="1"/>
  <c r="E564" i="8"/>
  <c r="F564" i="8"/>
  <c r="D564" i="8"/>
  <c r="E565" i="8" s="1"/>
  <c r="D600" i="7"/>
  <c r="D601" i="7" s="1"/>
  <c r="F609" i="10" l="1"/>
  <c r="D610" i="10" s="1"/>
  <c r="D609" i="10"/>
  <c r="F578" i="9"/>
  <c r="D579" i="9" s="1"/>
  <c r="E580" i="9" s="1"/>
  <c r="F565" i="8"/>
  <c r="D565" i="8"/>
  <c r="E601" i="7"/>
  <c r="E610" i="10" l="1"/>
  <c r="E611" i="10" s="1"/>
  <c r="F610" i="10"/>
  <c r="F579" i="9"/>
  <c r="D580" i="9" s="1"/>
  <c r="E581" i="9" s="1"/>
  <c r="E566" i="8"/>
  <c r="F566" i="8"/>
  <c r="D566" i="8"/>
  <c r="E567" i="8" s="1"/>
  <c r="D602" i="7"/>
  <c r="E602" i="7"/>
  <c r="D603" i="7" s="1"/>
  <c r="E603" i="7" l="1"/>
  <c r="D604" i="7" s="1"/>
  <c r="F611" i="10"/>
  <c r="D612" i="10" s="1"/>
  <c r="D611" i="10"/>
  <c r="F580" i="9"/>
  <c r="D581" i="9" s="1"/>
  <c r="E582" i="9" s="1"/>
  <c r="F567" i="8"/>
  <c r="D567" i="8"/>
  <c r="E604" i="7" l="1"/>
  <c r="E605" i="7" s="1"/>
  <c r="E612" i="10"/>
  <c r="E613" i="10" s="1"/>
  <c r="F612" i="10"/>
  <c r="D613" i="10" s="1"/>
  <c r="F581" i="9"/>
  <c r="D582" i="9" s="1"/>
  <c r="E583" i="9" s="1"/>
  <c r="E568" i="8"/>
  <c r="F568" i="8"/>
  <c r="D568" i="8"/>
  <c r="E569" i="8" s="1"/>
  <c r="D605" i="7" l="1"/>
  <c r="E606" i="7" s="1"/>
  <c r="F613" i="10"/>
  <c r="D614" i="10" s="1"/>
  <c r="F615" i="10" s="1"/>
  <c r="F614" i="10"/>
  <c r="E614" i="10"/>
  <c r="E615" i="10" s="1"/>
  <c r="F582" i="9"/>
  <c r="D583" i="9" s="1"/>
  <c r="E584" i="9" s="1"/>
  <c r="F569" i="8"/>
  <c r="D569" i="8"/>
  <c r="D615" i="10" l="1"/>
  <c r="D616" i="10" s="1"/>
  <c r="D606" i="7"/>
  <c r="E607" i="7" s="1"/>
  <c r="F583" i="9"/>
  <c r="D584" i="9" s="1"/>
  <c r="E585" i="9" s="1"/>
  <c r="E570" i="8"/>
  <c r="F570" i="8"/>
  <c r="D570" i="8"/>
  <c r="E571" i="8" s="1"/>
  <c r="F616" i="10" l="1"/>
  <c r="E616" i="10"/>
  <c r="D607" i="7"/>
  <c r="E608" i="7" s="1"/>
  <c r="D617" i="10"/>
  <c r="E617" i="10"/>
  <c r="F617" i="10"/>
  <c r="F584" i="9"/>
  <c r="F585" i="9" s="1"/>
  <c r="F571" i="8"/>
  <c r="D571" i="8"/>
  <c r="D618" i="10" l="1"/>
  <c r="D608" i="7"/>
  <c r="E609" i="7" s="1"/>
  <c r="E618" i="10"/>
  <c r="E619" i="10" s="1"/>
  <c r="F618" i="10"/>
  <c r="D585" i="9"/>
  <c r="F586" i="9" s="1"/>
  <c r="E572" i="8"/>
  <c r="F572" i="8"/>
  <c r="D572" i="8"/>
  <c r="E573" i="8" s="1"/>
  <c r="D609" i="7" l="1"/>
  <c r="E610" i="7" s="1"/>
  <c r="F619" i="10"/>
  <c r="D620" i="10" s="1"/>
  <c r="D619" i="10"/>
  <c r="D586" i="9"/>
  <c r="F587" i="9" s="1"/>
  <c r="E586" i="9"/>
  <c r="D587" i="9" s="1"/>
  <c r="F573" i="8"/>
  <c r="D573" i="8"/>
  <c r="D610" i="7"/>
  <c r="E611" i="7" l="1"/>
  <c r="E620" i="10"/>
  <c r="F620" i="10"/>
  <c r="E621" i="10"/>
  <c r="F621" i="10"/>
  <c r="E587" i="9"/>
  <c r="D588" i="9" s="1"/>
  <c r="F589" i="9" s="1"/>
  <c r="F588" i="9"/>
  <c r="E574" i="8"/>
  <c r="F574" i="8"/>
  <c r="D574" i="8"/>
  <c r="E575" i="8" s="1"/>
  <c r="D611" i="7"/>
  <c r="E612" i="7" s="1"/>
  <c r="D621" i="10" l="1"/>
  <c r="E588" i="9"/>
  <c r="D589" i="9" s="1"/>
  <c r="F590" i="9" s="1"/>
  <c r="F575" i="8"/>
  <c r="D575" i="8"/>
  <c r="D612" i="7"/>
  <c r="E613" i="7" s="1"/>
  <c r="E589" i="9" l="1"/>
  <c r="D590" i="9" s="1"/>
  <c r="F591" i="9" s="1"/>
  <c r="E622" i="10"/>
  <c r="F622" i="10"/>
  <c r="D622" i="10"/>
  <c r="E576" i="8"/>
  <c r="F576" i="8"/>
  <c r="D576" i="8"/>
  <c r="E577" i="8" s="1"/>
  <c r="D613" i="7"/>
  <c r="E614" i="7" s="1"/>
  <c r="E590" i="9" l="1"/>
  <c r="D591" i="9" s="1"/>
  <c r="F592" i="9" s="1"/>
  <c r="F623" i="10"/>
  <c r="E623" i="10"/>
  <c r="D623" i="10"/>
  <c r="F577" i="8"/>
  <c r="D577" i="8"/>
  <c r="D614" i="7"/>
  <c r="E615" i="7" s="1"/>
  <c r="D624" i="10" l="1"/>
  <c r="E591" i="9"/>
  <c r="D592" i="9" s="1"/>
  <c r="F593" i="9" s="1"/>
  <c r="E624" i="10"/>
  <c r="E625" i="10" s="1"/>
  <c r="F624" i="10"/>
  <c r="F625" i="10" s="1"/>
  <c r="E592" i="9"/>
  <c r="E578" i="8"/>
  <c r="F578" i="8"/>
  <c r="D578" i="8"/>
  <c r="E579" i="8" s="1"/>
  <c r="D615" i="7"/>
  <c r="E616" i="7" s="1"/>
  <c r="E593" i="9" l="1"/>
  <c r="D625" i="10"/>
  <c r="D593" i="9"/>
  <c r="F594" i="9" s="1"/>
  <c r="F579" i="8"/>
  <c r="D579" i="8"/>
  <c r="D616" i="7"/>
  <c r="E617" i="7" s="1"/>
  <c r="E626" i="10" l="1"/>
  <c r="F626" i="10"/>
  <c r="D626" i="10"/>
  <c r="D594" i="9"/>
  <c r="F595" i="9" s="1"/>
  <c r="E594" i="9"/>
  <c r="D595" i="9" s="1"/>
  <c r="E580" i="8"/>
  <c r="F580" i="8"/>
  <c r="D580" i="8"/>
  <c r="E581" i="8" s="1"/>
  <c r="D617" i="7"/>
  <c r="E618" i="7" s="1"/>
  <c r="F596" i="9" l="1"/>
  <c r="D627" i="10"/>
  <c r="F627" i="10"/>
  <c r="E627" i="10"/>
  <c r="E595" i="9"/>
  <c r="D596" i="9" s="1"/>
  <c r="F597" i="9" s="1"/>
  <c r="F581" i="8"/>
  <c r="D581" i="8"/>
  <c r="D618" i="7"/>
  <c r="E619" i="7" s="1"/>
  <c r="D628" i="10" l="1"/>
  <c r="E629" i="10" s="1"/>
  <c r="E628" i="10"/>
  <c r="F628" i="10"/>
  <c r="D629" i="10" s="1"/>
  <c r="E596" i="9"/>
  <c r="D597" i="9" s="1"/>
  <c r="F598" i="9" s="1"/>
  <c r="E582" i="8"/>
  <c r="F582" i="8"/>
  <c r="D582" i="8"/>
  <c r="E583" i="8" s="1"/>
  <c r="D619" i="7"/>
  <c r="E620" i="7" s="1"/>
  <c r="F629" i="10" l="1"/>
  <c r="D630" i="10" s="1"/>
  <c r="E630" i="10"/>
  <c r="F630" i="10"/>
  <c r="E597" i="9"/>
  <c r="D598" i="9" s="1"/>
  <c r="F599" i="9" s="1"/>
  <c r="F583" i="8"/>
  <c r="D583" i="8"/>
  <c r="D620" i="7"/>
  <c r="E621" i="7" s="1"/>
  <c r="E631" i="10" l="1"/>
  <c r="F631" i="10"/>
  <c r="D632" i="10" s="1"/>
  <c r="D631" i="10"/>
  <c r="E598" i="9"/>
  <c r="D599" i="9" s="1"/>
  <c r="F600" i="9" s="1"/>
  <c r="E584" i="8"/>
  <c r="F584" i="8"/>
  <c r="D584" i="8"/>
  <c r="E585" i="8" s="1"/>
  <c r="D621" i="7"/>
  <c r="E622" i="7" s="1"/>
  <c r="E632" i="10" l="1"/>
  <c r="E633" i="10" s="1"/>
  <c r="F632" i="10"/>
  <c r="D633" i="10" s="1"/>
  <c r="E599" i="9"/>
  <c r="D600" i="9" s="1"/>
  <c r="F601" i="9" s="1"/>
  <c r="F585" i="8"/>
  <c r="D585" i="8"/>
  <c r="D622" i="7"/>
  <c r="E623" i="7" s="1"/>
  <c r="F633" i="10" l="1"/>
  <c r="D634" i="10" s="1"/>
  <c r="E634" i="10"/>
  <c r="F634" i="10"/>
  <c r="E600" i="9"/>
  <c r="D601" i="9" s="1"/>
  <c r="F602" i="9" s="1"/>
  <c r="E586" i="8"/>
  <c r="F586" i="8"/>
  <c r="D586" i="8"/>
  <c r="E587" i="8" s="1"/>
  <c r="D623" i="7"/>
  <c r="E624" i="7" s="1"/>
  <c r="E635" i="10" l="1"/>
  <c r="F635" i="10"/>
  <c r="D635" i="10"/>
  <c r="E601" i="9"/>
  <c r="D602" i="9" s="1"/>
  <c r="F587" i="8"/>
  <c r="D587" i="8"/>
  <c r="D624" i="7"/>
  <c r="E625" i="7" s="1"/>
  <c r="D636" i="10" l="1"/>
  <c r="E636" i="10"/>
  <c r="F636" i="10"/>
  <c r="D637" i="10" s="1"/>
  <c r="E637" i="10"/>
  <c r="F637" i="10"/>
  <c r="D638" i="10" s="1"/>
  <c r="E602" i="9"/>
  <c r="D603" i="9" s="1"/>
  <c r="F603" i="9"/>
  <c r="E588" i="8"/>
  <c r="F588" i="8"/>
  <c r="D588" i="8"/>
  <c r="D625" i="7"/>
  <c r="E626" i="7" s="1"/>
  <c r="E589" i="8" l="1"/>
  <c r="E638" i="10"/>
  <c r="E639" i="10" s="1"/>
  <c r="F638" i="10"/>
  <c r="D639" i="10" s="1"/>
  <c r="F604" i="9"/>
  <c r="E603" i="9"/>
  <c r="E604" i="9" s="1"/>
  <c r="F589" i="8"/>
  <c r="D589" i="8"/>
  <c r="D626" i="7"/>
  <c r="E627" i="7" s="1"/>
  <c r="E640" i="10" l="1"/>
  <c r="F639" i="10"/>
  <c r="D640" i="10" s="1"/>
  <c r="D604" i="9"/>
  <c r="E605" i="9" s="1"/>
  <c r="E590" i="8"/>
  <c r="F590" i="8"/>
  <c r="D590" i="8"/>
  <c r="E591" i="8" s="1"/>
  <c r="D627" i="7"/>
  <c r="E628" i="7" s="1"/>
  <c r="F640" i="10" l="1"/>
  <c r="D641" i="10" s="1"/>
  <c r="E642" i="10" s="1"/>
  <c r="F641" i="10"/>
  <c r="D642" i="10" s="1"/>
  <c r="E641" i="10"/>
  <c r="D605" i="9"/>
  <c r="F606" i="9" s="1"/>
  <c r="F605" i="9"/>
  <c r="D606" i="9" s="1"/>
  <c r="F591" i="8"/>
  <c r="D591" i="8"/>
  <c r="D628" i="7"/>
  <c r="E629" i="7" s="1"/>
  <c r="E643" i="10" l="1"/>
  <c r="F642" i="10"/>
  <c r="D643" i="10" s="1"/>
  <c r="E606" i="9"/>
  <c r="D607" i="9" s="1"/>
  <c r="F608" i="9" s="1"/>
  <c r="F607" i="9"/>
  <c r="E592" i="8"/>
  <c r="F592" i="8"/>
  <c r="D592" i="8"/>
  <c r="E593" i="8" s="1"/>
  <c r="D629" i="7"/>
  <c r="E630" i="7" s="1"/>
  <c r="E644" i="10" l="1"/>
  <c r="F643" i="10"/>
  <c r="E607" i="9"/>
  <c r="E608" i="9" s="1"/>
  <c r="F593" i="8"/>
  <c r="D593" i="8"/>
  <c r="D630" i="7"/>
  <c r="E631" i="7" s="1"/>
  <c r="D608" i="9" l="1"/>
  <c r="D609" i="9" s="1"/>
  <c r="D644" i="10"/>
  <c r="F644" i="10"/>
  <c r="D645" i="10" s="1"/>
  <c r="E594" i="8"/>
  <c r="F594" i="8"/>
  <c r="D594" i="8"/>
  <c r="E595" i="8" s="1"/>
  <c r="D631" i="7"/>
  <c r="E632" i="7" s="1"/>
  <c r="F609" i="9" l="1"/>
  <c r="D610" i="9" s="1"/>
  <c r="E609" i="9"/>
  <c r="E610" i="9" s="1"/>
  <c r="E645" i="10"/>
  <c r="E646" i="10" s="1"/>
  <c r="F645" i="10"/>
  <c r="D646" i="10" s="1"/>
  <c r="F595" i="8"/>
  <c r="D595" i="8"/>
  <c r="D632" i="7"/>
  <c r="E633" i="7" s="1"/>
  <c r="F610" i="9" l="1"/>
  <c r="D611" i="9" s="1"/>
  <c r="E647" i="10"/>
  <c r="F646" i="10"/>
  <c r="D647" i="10" s="1"/>
  <c r="F611" i="9"/>
  <c r="E611" i="9"/>
  <c r="E596" i="8"/>
  <c r="F596" i="8"/>
  <c r="D596" i="8"/>
  <c r="E597" i="8" s="1"/>
  <c r="D633" i="7"/>
  <c r="E634" i="7" s="1"/>
  <c r="D612" i="9" l="1"/>
  <c r="F612" i="9"/>
  <c r="E648" i="10"/>
  <c r="F647" i="10"/>
  <c r="D648" i="10" s="1"/>
  <c r="E612" i="9"/>
  <c r="F597" i="8"/>
  <c r="D597" i="8"/>
  <c r="D634" i="7"/>
  <c r="E635" i="7" s="1"/>
  <c r="E613" i="9" l="1"/>
  <c r="F613" i="9"/>
  <c r="F648" i="10"/>
  <c r="F649" i="10" s="1"/>
  <c r="D650" i="10" s="1"/>
  <c r="E649" i="10"/>
  <c r="D649" i="10"/>
  <c r="D613" i="9"/>
  <c r="E598" i="8"/>
  <c r="F598" i="8"/>
  <c r="D598" i="8"/>
  <c r="E599" i="8" s="1"/>
  <c r="D635" i="7"/>
  <c r="D636" i="7" s="1"/>
  <c r="F650" i="10" l="1"/>
  <c r="D651" i="10" s="1"/>
  <c r="E650" i="10"/>
  <c r="E651" i="10" s="1"/>
  <c r="E614" i="9"/>
  <c r="F614" i="9"/>
  <c r="D614" i="9"/>
  <c r="E615" i="9" s="1"/>
  <c r="F599" i="8"/>
  <c r="D599" i="8"/>
  <c r="E636" i="7"/>
  <c r="E637" i="7" s="1"/>
  <c r="E652" i="10" l="1"/>
  <c r="F651" i="10"/>
  <c r="D652" i="10" s="1"/>
  <c r="D615" i="9"/>
  <c r="E616" i="9" s="1"/>
  <c r="F615" i="9"/>
  <c r="D616" i="9" s="1"/>
  <c r="E617" i="9" s="1"/>
  <c r="E600" i="8"/>
  <c r="F600" i="8"/>
  <c r="D600" i="8"/>
  <c r="E601" i="8" s="1"/>
  <c r="D637" i="7"/>
  <c r="E638" i="7" s="1"/>
  <c r="F652" i="10" l="1"/>
  <c r="D653" i="10" s="1"/>
  <c r="E653" i="10"/>
  <c r="F653" i="10"/>
  <c r="D654" i="10" s="1"/>
  <c r="F616" i="9"/>
  <c r="D617" i="9" s="1"/>
  <c r="E618" i="9" s="1"/>
  <c r="D638" i="7"/>
  <c r="E639" i="7" s="1"/>
  <c r="F601" i="8"/>
  <c r="D601" i="8"/>
  <c r="D639" i="7" l="1"/>
  <c r="E640" i="7" s="1"/>
  <c r="E654" i="10"/>
  <c r="E655" i="10" s="1"/>
  <c r="F654" i="10"/>
  <c r="D655" i="10" s="1"/>
  <c r="F617" i="9"/>
  <c r="D618" i="9" s="1"/>
  <c r="E619" i="9" s="1"/>
  <c r="E602" i="8"/>
  <c r="F602" i="8"/>
  <c r="D602" i="8"/>
  <c r="E603" i="8" s="1"/>
  <c r="D640" i="7" l="1"/>
  <c r="E641" i="7" s="1"/>
  <c r="E656" i="10"/>
  <c r="F655" i="10"/>
  <c r="D656" i="10" s="1"/>
  <c r="F618" i="9"/>
  <c r="D619" i="9" s="1"/>
  <c r="F603" i="8"/>
  <c r="D603" i="8"/>
  <c r="D641" i="7" l="1"/>
  <c r="E642" i="7" s="1"/>
  <c r="F656" i="10"/>
  <c r="D657" i="10" s="1"/>
  <c r="E657" i="10"/>
  <c r="F657" i="10"/>
  <c r="D658" i="10" s="1"/>
  <c r="E620" i="9"/>
  <c r="F619" i="9"/>
  <c r="D620" i="9" s="1"/>
  <c r="E604" i="8"/>
  <c r="F604" i="8"/>
  <c r="D604" i="8"/>
  <c r="E605" i="8" s="1"/>
  <c r="E621" i="9" l="1"/>
  <c r="D642" i="7"/>
  <c r="E643" i="7" s="1"/>
  <c r="F658" i="10"/>
  <c r="F659" i="10" s="1"/>
  <c r="E658" i="10"/>
  <c r="D659" i="10" s="1"/>
  <c r="F620" i="9"/>
  <c r="F605" i="8"/>
  <c r="D605" i="8"/>
  <c r="D643" i="7" l="1"/>
  <c r="E644" i="7" s="1"/>
  <c r="E659" i="10"/>
  <c r="D660" i="10" s="1"/>
  <c r="F660" i="10"/>
  <c r="D621" i="9"/>
  <c r="F621" i="9"/>
  <c r="E606" i="8"/>
  <c r="F606" i="8"/>
  <c r="D606" i="8"/>
  <c r="E607" i="8" s="1"/>
  <c r="D622" i="9" l="1"/>
  <c r="D644" i="7"/>
  <c r="E645" i="7" s="1"/>
  <c r="E660" i="10"/>
  <c r="E661" i="10" s="1"/>
  <c r="F661" i="10"/>
  <c r="D661" i="10"/>
  <c r="E622" i="9"/>
  <c r="E623" i="9" s="1"/>
  <c r="F622" i="9"/>
  <c r="F607" i="8"/>
  <c r="D607" i="8"/>
  <c r="D645" i="7" l="1"/>
  <c r="E646" i="7" s="1"/>
  <c r="D662" i="10"/>
  <c r="E662" i="10"/>
  <c r="F662" i="10"/>
  <c r="D663" i="10" s="1"/>
  <c r="D623" i="9"/>
  <c r="E624" i="9" s="1"/>
  <c r="F623" i="9"/>
  <c r="D624" i="9" s="1"/>
  <c r="E608" i="8"/>
  <c r="F608" i="8"/>
  <c r="D608" i="8"/>
  <c r="E609" i="8" s="1"/>
  <c r="D646" i="7" l="1"/>
  <c r="E647" i="7" s="1"/>
  <c r="E663" i="10"/>
  <c r="E664" i="10" s="1"/>
  <c r="F663" i="10"/>
  <c r="F664" i="10"/>
  <c r="E625" i="9"/>
  <c r="F624" i="9"/>
  <c r="D625" i="9" s="1"/>
  <c r="F609" i="8"/>
  <c r="D609" i="8"/>
  <c r="D665" i="10" l="1"/>
  <c r="D664" i="10"/>
  <c r="D647" i="7"/>
  <c r="E648" i="7" s="1"/>
  <c r="F665" i="10"/>
  <c r="F666" i="10" s="1"/>
  <c r="E665" i="10"/>
  <c r="E666" i="10" s="1"/>
  <c r="F625" i="9"/>
  <c r="F626" i="9" s="1"/>
  <c r="E626" i="9"/>
  <c r="E610" i="8"/>
  <c r="F610" i="8"/>
  <c r="D610" i="8"/>
  <c r="E611" i="8" l="1"/>
  <c r="D648" i="7"/>
  <c r="E649" i="7" s="1"/>
  <c r="D666" i="10"/>
  <c r="D626" i="9"/>
  <c r="F627" i="9" s="1"/>
  <c r="F611" i="8"/>
  <c r="D611" i="8"/>
  <c r="D649" i="7" l="1"/>
  <c r="E650" i="7" s="1"/>
  <c r="E667" i="10"/>
  <c r="F667" i="10"/>
  <c r="D667" i="10"/>
  <c r="D627" i="9"/>
  <c r="F628" i="9" s="1"/>
  <c r="E627" i="9"/>
  <c r="D628" i="9" s="1"/>
  <c r="E612" i="8"/>
  <c r="F612" i="8"/>
  <c r="D612" i="8"/>
  <c r="E613" i="8" l="1"/>
  <c r="D650" i="7"/>
  <c r="E651" i="7" s="1"/>
  <c r="D668" i="10"/>
  <c r="E668" i="10"/>
  <c r="F668" i="10"/>
  <c r="D669" i="10" s="1"/>
  <c r="E628" i="9"/>
  <c r="D629" i="9" s="1"/>
  <c r="F629" i="9"/>
  <c r="F613" i="8"/>
  <c r="D613" i="8"/>
  <c r="D651" i="7" l="1"/>
  <c r="E652" i="7" s="1"/>
  <c r="E669" i="10"/>
  <c r="F669" i="10"/>
  <c r="E670" i="10"/>
  <c r="F670" i="10"/>
  <c r="F630" i="9"/>
  <c r="E629" i="9"/>
  <c r="E630" i="9" s="1"/>
  <c r="E614" i="8"/>
  <c r="F614" i="8"/>
  <c r="D614" i="8"/>
  <c r="E615" i="8" l="1"/>
  <c r="D652" i="7"/>
  <c r="E653" i="7" s="1"/>
  <c r="D670" i="10"/>
  <c r="D671" i="10" s="1"/>
  <c r="D630" i="9"/>
  <c r="F631" i="9" s="1"/>
  <c r="F615" i="8"/>
  <c r="D615" i="8"/>
  <c r="D653" i="7"/>
  <c r="E654" i="7" s="1"/>
  <c r="F671" i="10" l="1"/>
  <c r="F672" i="10" s="1"/>
  <c r="E671" i="10"/>
  <c r="E672" i="10" s="1"/>
  <c r="E631" i="9"/>
  <c r="D631" i="9"/>
  <c r="E632" i="9" s="1"/>
  <c r="E616" i="8"/>
  <c r="F616" i="8"/>
  <c r="D616" i="8"/>
  <c r="E617" i="8" s="1"/>
  <c r="D654" i="7"/>
  <c r="E655" i="7" s="1"/>
  <c r="D672" i="10" l="1"/>
  <c r="D673" i="10"/>
  <c r="D632" i="9"/>
  <c r="F633" i="9" s="1"/>
  <c r="F632" i="9"/>
  <c r="D633" i="9" s="1"/>
  <c r="F617" i="8"/>
  <c r="D617" i="8"/>
  <c r="D655" i="7"/>
  <c r="E656" i="7" s="1"/>
  <c r="E673" i="10" l="1"/>
  <c r="E674" i="10" s="1"/>
  <c r="F673" i="10"/>
  <c r="F674" i="10" s="1"/>
  <c r="E633" i="9"/>
  <c r="D634" i="9" s="1"/>
  <c r="F635" i="9" s="1"/>
  <c r="F634" i="9"/>
  <c r="E618" i="8"/>
  <c r="F618" i="8"/>
  <c r="D618" i="8"/>
  <c r="E619" i="8" s="1"/>
  <c r="D656" i="7"/>
  <c r="E657" i="7" s="1"/>
  <c r="E634" i="9" l="1"/>
  <c r="D635" i="9"/>
  <c r="F636" i="9" s="1"/>
  <c r="D674" i="10"/>
  <c r="F675" i="10" s="1"/>
  <c r="E635" i="9"/>
  <c r="F619" i="8"/>
  <c r="D619" i="8"/>
  <c r="D657" i="7"/>
  <c r="E658" i="7" s="1"/>
  <c r="E636" i="9" l="1"/>
  <c r="D675" i="10"/>
  <c r="F676" i="10" s="1"/>
  <c r="E675" i="10"/>
  <c r="D676" i="10" s="1"/>
  <c r="D658" i="7"/>
  <c r="D659" i="7" s="1"/>
  <c r="D636" i="9"/>
  <c r="E637" i="9" s="1"/>
  <c r="E620" i="8"/>
  <c r="F620" i="8"/>
  <c r="D620" i="8"/>
  <c r="E621" i="8" s="1"/>
  <c r="E659" i="7" l="1"/>
  <c r="E660" i="7" s="1"/>
  <c r="F677" i="10"/>
  <c r="E676" i="10"/>
  <c r="D677" i="10" s="1"/>
  <c r="F637" i="9"/>
  <c r="D637" i="9"/>
  <c r="E638" i="9" s="1"/>
  <c r="F621" i="8"/>
  <c r="D621" i="8"/>
  <c r="D660" i="7" l="1"/>
  <c r="E661" i="7" s="1"/>
  <c r="F678" i="10"/>
  <c r="E677" i="10"/>
  <c r="D678" i="10" s="1"/>
  <c r="D638" i="9"/>
  <c r="E639" i="9" s="1"/>
  <c r="F638" i="9"/>
  <c r="D639" i="9" s="1"/>
  <c r="E622" i="8"/>
  <c r="F622" i="8"/>
  <c r="D622" i="8"/>
  <c r="E623" i="8" s="1"/>
  <c r="D661" i="7" l="1"/>
  <c r="E662" i="7" s="1"/>
  <c r="F679" i="10"/>
  <c r="E678" i="10"/>
  <c r="E679" i="10" s="1"/>
  <c r="F639" i="9"/>
  <c r="D640" i="9" s="1"/>
  <c r="E640" i="9"/>
  <c r="F640" i="9"/>
  <c r="F623" i="8"/>
  <c r="D623" i="8"/>
  <c r="D662" i="7" l="1"/>
  <c r="E663" i="7" s="1"/>
  <c r="D679" i="10"/>
  <c r="D680" i="10" s="1"/>
  <c r="E641" i="9"/>
  <c r="F641" i="9"/>
  <c r="D641" i="9"/>
  <c r="E642" i="9" s="1"/>
  <c r="E624" i="8"/>
  <c r="F624" i="8"/>
  <c r="D624" i="8"/>
  <c r="E625" i="8" s="1"/>
  <c r="D663" i="7" l="1"/>
  <c r="D664" i="7" s="1"/>
  <c r="E680" i="10"/>
  <c r="E681" i="10" s="1"/>
  <c r="F680" i="10"/>
  <c r="F642" i="9"/>
  <c r="D642" i="9"/>
  <c r="F625" i="8"/>
  <c r="D625" i="8"/>
  <c r="E664" i="7" l="1"/>
  <c r="D665" i="7" s="1"/>
  <c r="D643" i="9"/>
  <c r="D681" i="10"/>
  <c r="F681" i="10"/>
  <c r="F643" i="9"/>
  <c r="E643" i="9"/>
  <c r="E626" i="8"/>
  <c r="F626" i="8"/>
  <c r="D626" i="8"/>
  <c r="E627" i="8" s="1"/>
  <c r="E665" i="7" l="1"/>
  <c r="E666" i="7" s="1"/>
  <c r="E644" i="9"/>
  <c r="D682" i="10"/>
  <c r="E682" i="10"/>
  <c r="F682" i="10"/>
  <c r="F644" i="9"/>
  <c r="D644" i="9"/>
  <c r="F627" i="8"/>
  <c r="D627" i="8"/>
  <c r="D666" i="7" l="1"/>
  <c r="D683" i="10"/>
  <c r="E683" i="10"/>
  <c r="F683" i="10"/>
  <c r="F645" i="9"/>
  <c r="E645" i="9"/>
  <c r="D645" i="9"/>
  <c r="F646" i="9" s="1"/>
  <c r="E628" i="8"/>
  <c r="F628" i="8"/>
  <c r="D628" i="8"/>
  <c r="E629" i="8" l="1"/>
  <c r="E667" i="7"/>
  <c r="D667" i="7"/>
  <c r="D646" i="9"/>
  <c r="F647" i="9" s="1"/>
  <c r="E684" i="10"/>
  <c r="F684" i="10"/>
  <c r="D685" i="10" s="1"/>
  <c r="D684" i="10"/>
  <c r="E646" i="9"/>
  <c r="D647" i="9" s="1"/>
  <c r="F629" i="8"/>
  <c r="D629" i="8"/>
  <c r="E668" i="7" l="1"/>
  <c r="D668" i="7"/>
  <c r="E669" i="7" s="1"/>
  <c r="F648" i="9"/>
  <c r="E685" i="10"/>
  <c r="E686" i="10" s="1"/>
  <c r="F685" i="10"/>
  <c r="E647" i="9"/>
  <c r="D648" i="9" s="1"/>
  <c r="E630" i="8"/>
  <c r="F630" i="8"/>
  <c r="D630" i="8"/>
  <c r="E631" i="8" l="1"/>
  <c r="D669" i="7"/>
  <c r="E670" i="7" s="1"/>
  <c r="D686" i="10"/>
  <c r="F686" i="10"/>
  <c r="D687" i="10" s="1"/>
  <c r="E648" i="9"/>
  <c r="E649" i="9" s="1"/>
  <c r="F649" i="9"/>
  <c r="F631" i="8"/>
  <c r="D631" i="8"/>
  <c r="D670" i="7" l="1"/>
  <c r="E671" i="7" s="1"/>
  <c r="E687" i="10"/>
  <c r="E688" i="10" s="1"/>
  <c r="F687" i="10"/>
  <c r="D688" i="10" s="1"/>
  <c r="D649" i="9"/>
  <c r="F650" i="9" s="1"/>
  <c r="E632" i="8"/>
  <c r="F632" i="8"/>
  <c r="D632" i="8"/>
  <c r="E633" i="8" s="1"/>
  <c r="D671" i="7" l="1"/>
  <c r="E672" i="7" s="1"/>
  <c r="D650" i="9"/>
  <c r="F651" i="9" s="1"/>
  <c r="E689" i="10"/>
  <c r="F688" i="10"/>
  <c r="F689" i="10" s="1"/>
  <c r="E650" i="9"/>
  <c r="D651" i="9" s="1"/>
  <c r="F633" i="8"/>
  <c r="D633" i="8"/>
  <c r="D672" i="7" l="1"/>
  <c r="D673" i="7" s="1"/>
  <c r="E651" i="9"/>
  <c r="E652" i="9" s="1"/>
  <c r="D689" i="10"/>
  <c r="F652" i="9"/>
  <c r="E634" i="8"/>
  <c r="F634" i="8"/>
  <c r="D634" i="8"/>
  <c r="E635" i="8" s="1"/>
  <c r="E673" i="7" l="1"/>
  <c r="D674" i="7" s="1"/>
  <c r="D652" i="9"/>
  <c r="E653" i="9" s="1"/>
  <c r="F690" i="10"/>
  <c r="E690" i="10"/>
  <c r="D690" i="10"/>
  <c r="F635" i="8"/>
  <c r="D635" i="8"/>
  <c r="E674" i="7" l="1"/>
  <c r="E675" i="7" s="1"/>
  <c r="D653" i="9"/>
  <c r="F654" i="9" s="1"/>
  <c r="F653" i="9"/>
  <c r="D654" i="9" s="1"/>
  <c r="E691" i="10"/>
  <c r="F691" i="10"/>
  <c r="D691" i="10"/>
  <c r="E636" i="8"/>
  <c r="F636" i="8"/>
  <c r="D636" i="8"/>
  <c r="E637" i="8" s="1"/>
  <c r="D675" i="7" l="1"/>
  <c r="E676" i="7" s="1"/>
  <c r="E654" i="9"/>
  <c r="D655" i="9" s="1"/>
  <c r="F655" i="9"/>
  <c r="D692" i="10"/>
  <c r="E692" i="10"/>
  <c r="F692" i="10"/>
  <c r="E655" i="9"/>
  <c r="F637" i="8"/>
  <c r="D637" i="8"/>
  <c r="D676" i="7" l="1"/>
  <c r="E677" i="7" s="1"/>
  <c r="E656" i="9"/>
  <c r="F656" i="9"/>
  <c r="D693" i="10"/>
  <c r="E694" i="10" s="1"/>
  <c r="E693" i="10"/>
  <c r="F693" i="10"/>
  <c r="D656" i="9"/>
  <c r="E638" i="8"/>
  <c r="F638" i="8"/>
  <c r="D638" i="8"/>
  <c r="E639" i="8" l="1"/>
  <c r="D677" i="7"/>
  <c r="E678" i="7" s="1"/>
  <c r="F694" i="10"/>
  <c r="D694" i="10"/>
  <c r="E657" i="9"/>
  <c r="F657" i="9"/>
  <c r="D657" i="9"/>
  <c r="E658" i="9" s="1"/>
  <c r="F639" i="8"/>
  <c r="D639" i="8"/>
  <c r="D678" i="7" l="1"/>
  <c r="D679" i="7" s="1"/>
  <c r="D695" i="10"/>
  <c r="F695" i="10"/>
  <c r="E695" i="10"/>
  <c r="D658" i="9"/>
  <c r="F658" i="9"/>
  <c r="E640" i="8"/>
  <c r="F640" i="8"/>
  <c r="D640" i="8"/>
  <c r="E641" i="8" s="1"/>
  <c r="E679" i="7" l="1"/>
  <c r="F696" i="10"/>
  <c r="E696" i="10"/>
  <c r="D696" i="10"/>
  <c r="F659" i="9"/>
  <c r="E659" i="9"/>
  <c r="D659" i="9"/>
  <c r="F660" i="9" s="1"/>
  <c r="F641" i="8"/>
  <c r="D641" i="8"/>
  <c r="E680" i="7" l="1"/>
  <c r="D680" i="7"/>
  <c r="E681" i="7" s="1"/>
  <c r="D660" i="9"/>
  <c r="F661" i="9" s="1"/>
  <c r="F697" i="10"/>
  <c r="E697" i="10"/>
  <c r="D697" i="10"/>
  <c r="E660" i="9"/>
  <c r="E642" i="8"/>
  <c r="F642" i="8"/>
  <c r="D642" i="8"/>
  <c r="E643" i="8" s="1"/>
  <c r="D681" i="7" l="1"/>
  <c r="E682" i="7" s="1"/>
  <c r="D661" i="9"/>
  <c r="F662" i="9" s="1"/>
  <c r="D698" i="10"/>
  <c r="F698" i="10"/>
  <c r="D699" i="10" s="1"/>
  <c r="E698" i="10"/>
  <c r="E661" i="9"/>
  <c r="F643" i="8"/>
  <c r="D643" i="8"/>
  <c r="D682" i="7" l="1"/>
  <c r="E683" i="7" s="1"/>
  <c r="E662" i="9"/>
  <c r="F699" i="10"/>
  <c r="D700" i="10" s="1"/>
  <c r="E699" i="10"/>
  <c r="E700" i="10"/>
  <c r="D662" i="9"/>
  <c r="F663" i="9" s="1"/>
  <c r="E644" i="8"/>
  <c r="F644" i="8"/>
  <c r="D644" i="8"/>
  <c r="E645" i="8" s="1"/>
  <c r="D683" i="7" l="1"/>
  <c r="E684" i="7" s="1"/>
  <c r="F700" i="10"/>
  <c r="D701" i="10" s="1"/>
  <c r="F701" i="10"/>
  <c r="E701" i="10"/>
  <c r="E663" i="9"/>
  <c r="D663" i="9"/>
  <c r="F664" i="9" s="1"/>
  <c r="F645" i="8"/>
  <c r="D645" i="8"/>
  <c r="D685" i="7" l="1"/>
  <c r="E686" i="7" s="1"/>
  <c r="D684" i="7"/>
  <c r="E685" i="7" s="1"/>
  <c r="D686" i="7" s="1"/>
  <c r="E687" i="7" s="1"/>
  <c r="D664" i="9"/>
  <c r="F665" i="9" s="1"/>
  <c r="D702" i="10"/>
  <c r="E702" i="10"/>
  <c r="F702" i="10"/>
  <c r="E664" i="9"/>
  <c r="D665" i="9" s="1"/>
  <c r="E646" i="8"/>
  <c r="F646" i="8"/>
  <c r="D646" i="8"/>
  <c r="E647" i="8" l="1"/>
  <c r="D687" i="7"/>
  <c r="E688" i="7" s="1"/>
  <c r="F666" i="9"/>
  <c r="E665" i="9"/>
  <c r="D666" i="9" s="1"/>
  <c r="F667" i="9" s="1"/>
  <c r="E703" i="10"/>
  <c r="D703" i="10"/>
  <c r="F703" i="10"/>
  <c r="D704" i="10" s="1"/>
  <c r="F647" i="8"/>
  <c r="D647" i="8"/>
  <c r="D688" i="7" l="1"/>
  <c r="E689" i="7" s="1"/>
  <c r="E666" i="9"/>
  <c r="D667" i="9" s="1"/>
  <c r="F668" i="9" s="1"/>
  <c r="E704" i="10"/>
  <c r="E705" i="10" s="1"/>
  <c r="F704" i="10"/>
  <c r="E648" i="8"/>
  <c r="F648" i="8"/>
  <c r="D648" i="8"/>
  <c r="E649" i="8" s="1"/>
  <c r="D689" i="7" l="1"/>
  <c r="E690" i="7" s="1"/>
  <c r="E667" i="9"/>
  <c r="F705" i="10"/>
  <c r="D705" i="10"/>
  <c r="F649" i="8"/>
  <c r="D649" i="8"/>
  <c r="D690" i="7" l="1"/>
  <c r="E691" i="7" s="1"/>
  <c r="E668" i="9"/>
  <c r="D668" i="9"/>
  <c r="D706" i="10"/>
  <c r="F707" i="10" s="1"/>
  <c r="E706" i="10"/>
  <c r="F706" i="10"/>
  <c r="E650" i="8"/>
  <c r="F650" i="8"/>
  <c r="D650" i="8"/>
  <c r="E651" i="8" s="1"/>
  <c r="D691" i="7" l="1"/>
  <c r="E692" i="7" s="1"/>
  <c r="D669" i="9"/>
  <c r="E669" i="9"/>
  <c r="F669" i="9"/>
  <c r="D707" i="10"/>
  <c r="E707" i="10"/>
  <c r="D708" i="10" s="1"/>
  <c r="F651" i="8"/>
  <c r="D651" i="8"/>
  <c r="D670" i="9" l="1"/>
  <c r="E670" i="9"/>
  <c r="D692" i="7"/>
  <c r="E693" i="7" s="1"/>
  <c r="E671" i="9"/>
  <c r="F670" i="9"/>
  <c r="F671" i="9" s="1"/>
  <c r="E708" i="10"/>
  <c r="E709" i="10" s="1"/>
  <c r="F708" i="10"/>
  <c r="E652" i="8"/>
  <c r="F652" i="8"/>
  <c r="D652" i="8"/>
  <c r="E653" i="8" l="1"/>
  <c r="D693" i="7"/>
  <c r="E694" i="7" s="1"/>
  <c r="D671" i="9"/>
  <c r="D709" i="10"/>
  <c r="F709" i="10"/>
  <c r="F653" i="8"/>
  <c r="D653" i="8"/>
  <c r="D694" i="7" l="1"/>
  <c r="E695" i="7" s="1"/>
  <c r="E672" i="9"/>
  <c r="F672" i="9"/>
  <c r="D672" i="9"/>
  <c r="E673" i="9" s="1"/>
  <c r="F710" i="10"/>
  <c r="D710" i="10"/>
  <c r="E710" i="10"/>
  <c r="E654" i="8"/>
  <c r="F654" i="8"/>
  <c r="D654" i="8"/>
  <c r="E655" i="8" l="1"/>
  <c r="D711" i="10"/>
  <c r="D695" i="7"/>
  <c r="E696" i="7" s="1"/>
  <c r="D673" i="9"/>
  <c r="E674" i="9" s="1"/>
  <c r="F673" i="9"/>
  <c r="E711" i="10"/>
  <c r="E712" i="10" s="1"/>
  <c r="F711" i="10"/>
  <c r="F712" i="10" s="1"/>
  <c r="F655" i="8"/>
  <c r="D655" i="8"/>
  <c r="D696" i="7" l="1"/>
  <c r="E697" i="7" s="1"/>
  <c r="F674" i="9"/>
  <c r="D674" i="9"/>
  <c r="D712" i="10"/>
  <c r="E656" i="8"/>
  <c r="F656" i="8"/>
  <c r="D656" i="8"/>
  <c r="E657" i="8" s="1"/>
  <c r="D697" i="7" l="1"/>
  <c r="E698" i="7" s="1"/>
  <c r="E675" i="9"/>
  <c r="F675" i="9"/>
  <c r="D675" i="9"/>
  <c r="E676" i="9" s="1"/>
  <c r="E713" i="10"/>
  <c r="F713" i="10"/>
  <c r="D713" i="10"/>
  <c r="F657" i="8"/>
  <c r="D657" i="8"/>
  <c r="D698" i="7" l="1"/>
  <c r="E699" i="7" s="1"/>
  <c r="F676" i="9"/>
  <c r="D676" i="9"/>
  <c r="E677" i="9" s="1"/>
  <c r="E714" i="10"/>
  <c r="F714" i="10"/>
  <c r="D715" i="10" s="1"/>
  <c r="D714" i="10"/>
  <c r="E658" i="8"/>
  <c r="F658" i="8"/>
  <c r="D658" i="8"/>
  <c r="D677" i="9" l="1"/>
  <c r="E659" i="8"/>
  <c r="D699" i="7"/>
  <c r="E700" i="7" s="1"/>
  <c r="E678" i="9"/>
  <c r="F677" i="9"/>
  <c r="F678" i="9" s="1"/>
  <c r="E715" i="10"/>
  <c r="F715" i="10"/>
  <c r="F716" i="10" s="1"/>
  <c r="E716" i="10"/>
  <c r="F659" i="8"/>
  <c r="D659" i="8"/>
  <c r="D700" i="7" l="1"/>
  <c r="E701" i="7" s="1"/>
  <c r="D678" i="9"/>
  <c r="D716" i="10"/>
  <c r="E660" i="8"/>
  <c r="F660" i="8"/>
  <c r="D660" i="8"/>
  <c r="E661" i="8" s="1"/>
  <c r="D701" i="7" l="1"/>
  <c r="E702" i="7" s="1"/>
  <c r="E679" i="9"/>
  <c r="F679" i="9"/>
  <c r="D679" i="9"/>
  <c r="F680" i="9" s="1"/>
  <c r="E717" i="10"/>
  <c r="F717" i="10"/>
  <c r="D717" i="10"/>
  <c r="E718" i="10" s="1"/>
  <c r="F661" i="8"/>
  <c r="D661" i="8"/>
  <c r="D702" i="7" l="1"/>
  <c r="E703" i="7" s="1"/>
  <c r="D680" i="9"/>
  <c r="F681" i="9" s="1"/>
  <c r="E680" i="9"/>
  <c r="D681" i="9" s="1"/>
  <c r="F718" i="10"/>
  <c r="D718" i="10"/>
  <c r="E662" i="8"/>
  <c r="F662" i="8"/>
  <c r="D662" i="8"/>
  <c r="E663" i="8" s="1"/>
  <c r="D719" i="10" l="1"/>
  <c r="D703" i="7"/>
  <c r="E704" i="7" s="1"/>
  <c r="D704" i="7"/>
  <c r="F682" i="9"/>
  <c r="E681" i="9"/>
  <c r="E719" i="10"/>
  <c r="E720" i="10" s="1"/>
  <c r="F719" i="10"/>
  <c r="D720" i="10" s="1"/>
  <c r="F720" i="10"/>
  <c r="F663" i="8"/>
  <c r="D663" i="8"/>
  <c r="E705" i="7" l="1"/>
  <c r="D705" i="7"/>
  <c r="E706" i="7" s="1"/>
  <c r="E682" i="9"/>
  <c r="D682" i="9"/>
  <c r="D721" i="10"/>
  <c r="F721" i="10"/>
  <c r="E721" i="10"/>
  <c r="D722" i="10" s="1"/>
  <c r="E664" i="8"/>
  <c r="F664" i="8"/>
  <c r="D664" i="8"/>
  <c r="E722" i="10" l="1"/>
  <c r="E665" i="8"/>
  <c r="D706" i="7"/>
  <c r="D707" i="7" s="1"/>
  <c r="F683" i="9"/>
  <c r="E683" i="9"/>
  <c r="D683" i="9"/>
  <c r="F722" i="10"/>
  <c r="D723" i="10" s="1"/>
  <c r="F724" i="10" s="1"/>
  <c r="F723" i="10"/>
  <c r="E723" i="10"/>
  <c r="F665" i="8"/>
  <c r="D665" i="8"/>
  <c r="E707" i="7" l="1"/>
  <c r="D708" i="7" s="1"/>
  <c r="F684" i="9"/>
  <c r="E684" i="9"/>
  <c r="D684" i="9"/>
  <c r="F685" i="9" s="1"/>
  <c r="E724" i="10"/>
  <c r="D724" i="10"/>
  <c r="F725" i="10" s="1"/>
  <c r="E666" i="8"/>
  <c r="F666" i="8"/>
  <c r="D666" i="8"/>
  <c r="E667" i="8" s="1"/>
  <c r="D725" i="10" l="1"/>
  <c r="E708" i="7"/>
  <c r="E709" i="7" s="1"/>
  <c r="D685" i="9"/>
  <c r="F686" i="9" s="1"/>
  <c r="E685" i="9"/>
  <c r="D686" i="9" s="1"/>
  <c r="E725" i="10"/>
  <c r="D726" i="10" s="1"/>
  <c r="F726" i="10"/>
  <c r="E726" i="10"/>
  <c r="F667" i="8"/>
  <c r="D667" i="8"/>
  <c r="D709" i="7" l="1"/>
  <c r="E710" i="7" s="1"/>
  <c r="F687" i="9"/>
  <c r="E686" i="9"/>
  <c r="E687" i="9" s="1"/>
  <c r="D727" i="10"/>
  <c r="F728" i="10" s="1"/>
  <c r="E727" i="10"/>
  <c r="F727" i="10"/>
  <c r="D728" i="10" s="1"/>
  <c r="E668" i="8"/>
  <c r="F668" i="8"/>
  <c r="D668" i="8"/>
  <c r="E669" i="8" l="1"/>
  <c r="D710" i="7"/>
  <c r="E711" i="7" s="1"/>
  <c r="D712" i="7" s="1"/>
  <c r="D711" i="7"/>
  <c r="D687" i="9"/>
  <c r="E688" i="9" s="1"/>
  <c r="E728" i="10"/>
  <c r="E729" i="10" s="1"/>
  <c r="F729" i="10"/>
  <c r="F669" i="8"/>
  <c r="D669" i="8"/>
  <c r="D729" i="10" l="1"/>
  <c r="E730" i="10" s="1"/>
  <c r="E712" i="7"/>
  <c r="D713" i="7" s="1"/>
  <c r="D688" i="9"/>
  <c r="E689" i="9" s="1"/>
  <c r="F688" i="9"/>
  <c r="D689" i="9" s="1"/>
  <c r="F730" i="10"/>
  <c r="E670" i="8"/>
  <c r="F670" i="8"/>
  <c r="D670" i="8"/>
  <c r="D731" i="10" l="1"/>
  <c r="E671" i="8"/>
  <c r="D730" i="10"/>
  <c r="E731" i="10" s="1"/>
  <c r="E732" i="10" s="1"/>
  <c r="E713" i="7"/>
  <c r="D714" i="7" s="1"/>
  <c r="F689" i="9"/>
  <c r="D690" i="9" s="1"/>
  <c r="E690" i="9"/>
  <c r="F731" i="10"/>
  <c r="D732" i="10" s="1"/>
  <c r="F671" i="8"/>
  <c r="D671" i="8"/>
  <c r="E714" i="7" l="1"/>
  <c r="D715" i="7" s="1"/>
  <c r="F690" i="9"/>
  <c r="F691" i="9" s="1"/>
  <c r="E691" i="9"/>
  <c r="E733" i="10"/>
  <c r="F732" i="10"/>
  <c r="D733" i="10" s="1"/>
  <c r="E672" i="8"/>
  <c r="F672" i="8"/>
  <c r="D672" i="8"/>
  <c r="E673" i="8" s="1"/>
  <c r="E715" i="7" l="1"/>
  <c r="D716" i="7" s="1"/>
  <c r="D691" i="9"/>
  <c r="D692" i="9" s="1"/>
  <c r="F733" i="10"/>
  <c r="F734" i="10" s="1"/>
  <c r="E734" i="10"/>
  <c r="F673" i="8"/>
  <c r="D673" i="8"/>
  <c r="E716" i="7" l="1"/>
  <c r="D717" i="7" s="1"/>
  <c r="E692" i="9"/>
  <c r="F692" i="9"/>
  <c r="F693" i="9" s="1"/>
  <c r="E693" i="9"/>
  <c r="D734" i="10"/>
  <c r="E674" i="8"/>
  <c r="F674" i="8"/>
  <c r="D674" i="8"/>
  <c r="E675" i="8" s="1"/>
  <c r="E717" i="7" l="1"/>
  <c r="E718" i="7" s="1"/>
  <c r="D693" i="9"/>
  <c r="F694" i="9" s="1"/>
  <c r="E735" i="10"/>
  <c r="F735" i="10"/>
  <c r="D735" i="10"/>
  <c r="F675" i="8"/>
  <c r="D675" i="8"/>
  <c r="D718" i="7" l="1"/>
  <c r="E719" i="7" s="1"/>
  <c r="E694" i="9"/>
  <c r="D694" i="9"/>
  <c r="F695" i="9" s="1"/>
  <c r="D736" i="10"/>
  <c r="E736" i="10"/>
  <c r="F736" i="10"/>
  <c r="E676" i="8"/>
  <c r="F676" i="8"/>
  <c r="D676" i="8"/>
  <c r="E677" i="8" l="1"/>
  <c r="D719" i="7"/>
  <c r="E720" i="7" s="1"/>
  <c r="D695" i="9"/>
  <c r="F696" i="9" s="1"/>
  <c r="E695" i="9"/>
  <c r="D696" i="9" s="1"/>
  <c r="D737" i="10"/>
  <c r="E737" i="10"/>
  <c r="F737" i="10"/>
  <c r="D738" i="10" s="1"/>
  <c r="F677" i="8"/>
  <c r="D677" i="8"/>
  <c r="D720" i="7" l="1"/>
  <c r="E721" i="7" s="1"/>
  <c r="E696" i="9"/>
  <c r="D697" i="9"/>
  <c r="F697" i="9"/>
  <c r="D698" i="9" s="1"/>
  <c r="E697" i="9"/>
  <c r="E738" i="10"/>
  <c r="E739" i="10" s="1"/>
  <c r="F738" i="10"/>
  <c r="D739" i="10" s="1"/>
  <c r="E678" i="8"/>
  <c r="F678" i="8"/>
  <c r="D678" i="8"/>
  <c r="F698" i="9" l="1"/>
  <c r="E679" i="8"/>
  <c r="D721" i="7"/>
  <c r="E722" i="7" s="1"/>
  <c r="F699" i="9"/>
  <c r="E698" i="9"/>
  <c r="D699" i="9" s="1"/>
  <c r="E740" i="10"/>
  <c r="F739" i="10"/>
  <c r="D740" i="10" s="1"/>
  <c r="F679" i="8"/>
  <c r="D679" i="8"/>
  <c r="D722" i="7" l="1"/>
  <c r="E723" i="7" s="1"/>
  <c r="F700" i="9"/>
  <c r="E699" i="9"/>
  <c r="E700" i="9" s="1"/>
  <c r="E741" i="10"/>
  <c r="F740" i="10"/>
  <c r="D741" i="10" s="1"/>
  <c r="E680" i="8"/>
  <c r="F680" i="8"/>
  <c r="D680" i="8"/>
  <c r="E681" i="8" s="1"/>
  <c r="D723" i="7" l="1"/>
  <c r="E724" i="7" s="1"/>
  <c r="D700" i="9"/>
  <c r="F741" i="10"/>
  <c r="D742" i="10" s="1"/>
  <c r="E742" i="10"/>
  <c r="F742" i="10"/>
  <c r="F681" i="8"/>
  <c r="D682" i="8" s="1"/>
  <c r="D681" i="8"/>
  <c r="D724" i="7" l="1"/>
  <c r="D725" i="7"/>
  <c r="E725" i="7"/>
  <c r="D726" i="7" s="1"/>
  <c r="F701" i="9"/>
  <c r="E701" i="9"/>
  <c r="D701" i="9"/>
  <c r="E702" i="9" s="1"/>
  <c r="E743" i="10"/>
  <c r="F743" i="10"/>
  <c r="D744" i="10" s="1"/>
  <c r="D743" i="10"/>
  <c r="E682" i="8"/>
  <c r="F682" i="8"/>
  <c r="F683" i="8" s="1"/>
  <c r="E683" i="8"/>
  <c r="E726" i="7" l="1"/>
  <c r="D727" i="7" s="1"/>
  <c r="D702" i="9"/>
  <c r="E703" i="9" s="1"/>
  <c r="F702" i="9"/>
  <c r="D703" i="9" s="1"/>
  <c r="E744" i="10"/>
  <c r="E745" i="10" s="1"/>
  <c r="F744" i="10"/>
  <c r="D683" i="8"/>
  <c r="F684" i="8" s="1"/>
  <c r="E727" i="7" l="1"/>
  <c r="D728" i="7" s="1"/>
  <c r="F703" i="9"/>
  <c r="F704" i="9" s="1"/>
  <c r="E704" i="9"/>
  <c r="F745" i="10"/>
  <c r="D745" i="10"/>
  <c r="E684" i="8"/>
  <c r="D684" i="8"/>
  <c r="F685" i="8" s="1"/>
  <c r="E728" i="7" l="1"/>
  <c r="E729" i="7" s="1"/>
  <c r="D704" i="9"/>
  <c r="F705" i="9" s="1"/>
  <c r="D705" i="9"/>
  <c r="D746" i="10"/>
  <c r="F746" i="10"/>
  <c r="E746" i="10"/>
  <c r="E685" i="8"/>
  <c r="D686" i="8" s="1"/>
  <c r="D685" i="8"/>
  <c r="F686" i="8" s="1"/>
  <c r="F706" i="9" l="1"/>
  <c r="D730" i="7"/>
  <c r="D729" i="7"/>
  <c r="E730" i="7" s="1"/>
  <c r="D731" i="7" s="1"/>
  <c r="E705" i="9"/>
  <c r="D706" i="9" s="1"/>
  <c r="F707" i="9" s="1"/>
  <c r="E747" i="10"/>
  <c r="F747" i="10"/>
  <c r="D748" i="10" s="1"/>
  <c r="D747" i="10"/>
  <c r="E686" i="8"/>
  <c r="D687" i="8" s="1"/>
  <c r="F687" i="8"/>
  <c r="E731" i="7" l="1"/>
  <c r="E732" i="7" s="1"/>
  <c r="E706" i="9"/>
  <c r="D707" i="9" s="1"/>
  <c r="F748" i="10"/>
  <c r="E748" i="10"/>
  <c r="E749" i="10" s="1"/>
  <c r="F749" i="10"/>
  <c r="F688" i="8"/>
  <c r="E687" i="8"/>
  <c r="D732" i="7" l="1"/>
  <c r="E733" i="7" s="1"/>
  <c r="F708" i="9"/>
  <c r="E707" i="9"/>
  <c r="E708" i="9" s="1"/>
  <c r="D749" i="10"/>
  <c r="D688" i="8"/>
  <c r="E689" i="8" s="1"/>
  <c r="E688" i="8"/>
  <c r="D689" i="8" s="1"/>
  <c r="E690" i="8" s="1"/>
  <c r="D733" i="7" l="1"/>
  <c r="E734" i="7" s="1"/>
  <c r="D735" i="7" s="1"/>
  <c r="E736" i="7" s="1"/>
  <c r="D734" i="7"/>
  <c r="E735" i="7" s="1"/>
  <c r="D708" i="9"/>
  <c r="F709" i="9" s="1"/>
  <c r="D709" i="9"/>
  <c r="D750" i="10"/>
  <c r="F750" i="10"/>
  <c r="E750" i="10"/>
  <c r="F689" i="8"/>
  <c r="D736" i="7" l="1"/>
  <c r="E737" i="7" s="1"/>
  <c r="E709" i="9"/>
  <c r="D710" i="9"/>
  <c r="F711" i="9" s="1"/>
  <c r="F710" i="9"/>
  <c r="D711" i="9" s="1"/>
  <c r="E710" i="9"/>
  <c r="D751" i="10"/>
  <c r="E751" i="10"/>
  <c r="F751" i="10"/>
  <c r="F690" i="8"/>
  <c r="D691" i="8" s="1"/>
  <c r="D690" i="8"/>
  <c r="D737" i="7" l="1"/>
  <c r="D738" i="7" s="1"/>
  <c r="E711" i="9"/>
  <c r="E712" i="9"/>
  <c r="F712" i="9"/>
  <c r="D712" i="9"/>
  <c r="E713" i="9" s="1"/>
  <c r="F752" i="10"/>
  <c r="D752" i="10"/>
  <c r="E752" i="10"/>
  <c r="F691" i="8"/>
  <c r="F692" i="8" s="1"/>
  <c r="E691" i="8"/>
  <c r="E692" i="8" s="1"/>
  <c r="E738" i="7" l="1"/>
  <c r="D739" i="7" s="1"/>
  <c r="D713" i="9"/>
  <c r="E714" i="9" s="1"/>
  <c r="F713" i="9"/>
  <c r="D714" i="9" s="1"/>
  <c r="E715" i="9" s="1"/>
  <c r="D753" i="10"/>
  <c r="E753" i="10"/>
  <c r="F753" i="10"/>
  <c r="D692" i="8"/>
  <c r="E693" i="8" s="1"/>
  <c r="F754" i="10" l="1"/>
  <c r="E739" i="7"/>
  <c r="E740" i="7"/>
  <c r="F714" i="9"/>
  <c r="D715" i="9" s="1"/>
  <c r="E716" i="9" s="1"/>
  <c r="F715" i="9"/>
  <c r="D716" i="9" s="1"/>
  <c r="E717" i="9" s="1"/>
  <c r="D754" i="10"/>
  <c r="E754" i="10"/>
  <c r="D755" i="10" s="1"/>
  <c r="D693" i="8"/>
  <c r="E694" i="8" s="1"/>
  <c r="F693" i="8"/>
  <c r="D694" i="8" l="1"/>
  <c r="D740" i="7"/>
  <c r="F716" i="9"/>
  <c r="D717" i="9" s="1"/>
  <c r="E718" i="9" s="1"/>
  <c r="F755" i="10"/>
  <c r="E755" i="10"/>
  <c r="E756" i="10" s="1"/>
  <c r="F694" i="8"/>
  <c r="D695" i="8" s="1"/>
  <c r="E696" i="8" s="1"/>
  <c r="E695" i="8"/>
  <c r="F695" i="8"/>
  <c r="E741" i="7" l="1"/>
  <c r="D741" i="7"/>
  <c r="F717" i="9"/>
  <c r="D718" i="9" s="1"/>
  <c r="E719" i="9" s="1"/>
  <c r="D756" i="10"/>
  <c r="F756" i="10"/>
  <c r="D757" i="10" s="1"/>
  <c r="F696" i="8"/>
  <c r="D696" i="8"/>
  <c r="D697" i="8" l="1"/>
  <c r="E742" i="7"/>
  <c r="D743" i="7" s="1"/>
  <c r="D742" i="7"/>
  <c r="E743" i="7" s="1"/>
  <c r="F718" i="9"/>
  <c r="D719" i="9" s="1"/>
  <c r="E720" i="9" s="1"/>
  <c r="F719" i="9"/>
  <c r="F757" i="10"/>
  <c r="D758" i="10" s="1"/>
  <c r="E757" i="10"/>
  <c r="E758" i="10" s="1"/>
  <c r="E697" i="8"/>
  <c r="E698" i="8" s="1"/>
  <c r="F697" i="8"/>
  <c r="D698" i="8" l="1"/>
  <c r="D744" i="7"/>
  <c r="E744" i="7"/>
  <c r="D720" i="9"/>
  <c r="E721" i="9" s="1"/>
  <c r="F720" i="9"/>
  <c r="D721" i="9" s="1"/>
  <c r="E722" i="9" s="1"/>
  <c r="E759" i="10"/>
  <c r="F758" i="10"/>
  <c r="E699" i="8"/>
  <c r="F698" i="8"/>
  <c r="D699" i="8" s="1"/>
  <c r="E745" i="7" l="1"/>
  <c r="E700" i="8"/>
  <c r="D745" i="7"/>
  <c r="E746" i="7" s="1"/>
  <c r="F721" i="9"/>
  <c r="D722" i="9" s="1"/>
  <c r="E723" i="9" s="1"/>
  <c r="D759" i="10"/>
  <c r="F759" i="10"/>
  <c r="D760" i="10" s="1"/>
  <c r="F722" i="9"/>
  <c r="F699" i="8"/>
  <c r="D700" i="8" s="1"/>
  <c r="D746" i="7" l="1"/>
  <c r="E747" i="7" s="1"/>
  <c r="D723" i="9"/>
  <c r="E724" i="9" s="1"/>
  <c r="E760" i="10"/>
  <c r="E761" i="10" s="1"/>
  <c r="F760" i="10"/>
  <c r="F723" i="9"/>
  <c r="D724" i="9" s="1"/>
  <c r="E725" i="9" s="1"/>
  <c r="F700" i="8"/>
  <c r="D701" i="8" s="1"/>
  <c r="E701" i="8"/>
  <c r="D761" i="10" l="1"/>
  <c r="D747" i="7"/>
  <c r="E748" i="7" s="1"/>
  <c r="F761" i="10"/>
  <c r="D762" i="10" s="1"/>
  <c r="E762" i="10"/>
  <c r="F762" i="10"/>
  <c r="F724" i="9"/>
  <c r="D725" i="9" s="1"/>
  <c r="E726" i="9" s="1"/>
  <c r="F701" i="8"/>
  <c r="D702" i="8" s="1"/>
  <c r="E703" i="8" s="1"/>
  <c r="E702" i="8"/>
  <c r="D748" i="7" l="1"/>
  <c r="D749" i="7" s="1"/>
  <c r="D763" i="10"/>
  <c r="E763" i="10"/>
  <c r="F763" i="10"/>
  <c r="F725" i="9"/>
  <c r="D726" i="9" s="1"/>
  <c r="E727" i="9" s="1"/>
  <c r="F702" i="8"/>
  <c r="D703" i="8" s="1"/>
  <c r="F764" i="10" l="1"/>
  <c r="E749" i="7"/>
  <c r="D750" i="7" s="1"/>
  <c r="E764" i="10"/>
  <c r="D764" i="10"/>
  <c r="F726" i="9"/>
  <c r="F727" i="9" s="1"/>
  <c r="F703" i="8"/>
  <c r="D704" i="8" s="1"/>
  <c r="E705" i="8" s="1"/>
  <c r="E704" i="8"/>
  <c r="F704" i="8"/>
  <c r="E750" i="7" l="1"/>
  <c r="D751" i="7" s="1"/>
  <c r="E765" i="10"/>
  <c r="F765" i="10"/>
  <c r="D765" i="10"/>
  <c r="F766" i="10" s="1"/>
  <c r="D727" i="9"/>
  <c r="F728" i="9" s="1"/>
  <c r="F705" i="8"/>
  <c r="D705" i="8"/>
  <c r="E706" i="8" s="1"/>
  <c r="E751" i="7" l="1"/>
  <c r="D752" i="7" s="1"/>
  <c r="D766" i="10"/>
  <c r="E766" i="10"/>
  <c r="D767" i="10" s="1"/>
  <c r="E728" i="9"/>
  <c r="D728" i="9"/>
  <c r="F729" i="9" s="1"/>
  <c r="F706" i="8"/>
  <c r="D707" i="8" s="1"/>
  <c r="D706" i="8"/>
  <c r="E752" i="7" l="1"/>
  <c r="D753" i="7" s="1"/>
  <c r="D729" i="9"/>
  <c r="F730" i="9" s="1"/>
  <c r="E767" i="10"/>
  <c r="E768" i="10" s="1"/>
  <c r="F767" i="10"/>
  <c r="E729" i="9"/>
  <c r="D730" i="9" s="1"/>
  <c r="F731" i="9" s="1"/>
  <c r="F707" i="8"/>
  <c r="E707" i="8"/>
  <c r="E708" i="8" s="1"/>
  <c r="D708" i="8" l="1"/>
  <c r="E753" i="7"/>
  <c r="E754" i="7" s="1"/>
  <c r="D768" i="10"/>
  <c r="F768" i="10"/>
  <c r="E730" i="9"/>
  <c r="D731" i="9" s="1"/>
  <c r="F732" i="9" s="1"/>
  <c r="F708" i="8"/>
  <c r="D709" i="8" s="1"/>
  <c r="E709" i="8"/>
  <c r="D754" i="7" l="1"/>
  <c r="E755" i="7" s="1"/>
  <c r="D769" i="10"/>
  <c r="F769" i="10"/>
  <c r="E769" i="10"/>
  <c r="E731" i="9"/>
  <c r="D732" i="9" s="1"/>
  <c r="F733" i="9" s="1"/>
  <c r="F709" i="8"/>
  <c r="D710" i="8" s="1"/>
  <c r="E710" i="8"/>
  <c r="F710" i="8"/>
  <c r="D755" i="7" l="1"/>
  <c r="D756" i="7" s="1"/>
  <c r="E770" i="10"/>
  <c r="F770" i="10"/>
  <c r="D770" i="10"/>
  <c r="E732" i="9"/>
  <c r="D733" i="9" s="1"/>
  <c r="F734" i="9" s="1"/>
  <c r="D711" i="8"/>
  <c r="E711" i="8"/>
  <c r="F711" i="8"/>
  <c r="D712" i="8" s="1"/>
  <c r="E756" i="7" l="1"/>
  <c r="D757" i="7" s="1"/>
  <c r="F771" i="10"/>
  <c r="E771" i="10"/>
  <c r="D771" i="10"/>
  <c r="E772" i="10" s="1"/>
  <c r="E712" i="8"/>
  <c r="E733" i="9"/>
  <c r="D734" i="9" s="1"/>
  <c r="F735" i="9" s="1"/>
  <c r="E713" i="8"/>
  <c r="F712" i="8"/>
  <c r="D713" i="8" s="1"/>
  <c r="E757" i="7" l="1"/>
  <c r="D758" i="7" s="1"/>
  <c r="F772" i="10"/>
  <c r="D772" i="10"/>
  <c r="E734" i="9"/>
  <c r="D735" i="9" s="1"/>
  <c r="F736" i="9" s="1"/>
  <c r="E714" i="8"/>
  <c r="F713" i="8"/>
  <c r="D714" i="8" s="1"/>
  <c r="E758" i="7" l="1"/>
  <c r="E759" i="7" s="1"/>
  <c r="E735" i="9"/>
  <c r="D736" i="9" s="1"/>
  <c r="F737" i="9" s="1"/>
  <c r="E773" i="10"/>
  <c r="F773" i="10"/>
  <c r="D774" i="10" s="1"/>
  <c r="D773" i="10"/>
  <c r="E736" i="9"/>
  <c r="E715" i="8"/>
  <c r="F714" i="8"/>
  <c r="D715" i="8" s="1"/>
  <c r="D759" i="7" l="1"/>
  <c r="E737" i="9"/>
  <c r="D737" i="9"/>
  <c r="E738" i="9" s="1"/>
  <c r="E774" i="10"/>
  <c r="F774" i="10"/>
  <c r="F775" i="10"/>
  <c r="E775" i="10"/>
  <c r="E716" i="8"/>
  <c r="F715" i="8"/>
  <c r="D716" i="8" s="1"/>
  <c r="D760" i="7" l="1"/>
  <c r="E760" i="7"/>
  <c r="D738" i="9"/>
  <c r="E739" i="9" s="1"/>
  <c r="F738" i="9"/>
  <c r="D739" i="9" s="1"/>
  <c r="D775" i="10"/>
  <c r="E717" i="8"/>
  <c r="F716" i="8"/>
  <c r="D717" i="8" s="1"/>
  <c r="E761" i="7" l="1"/>
  <c r="D761" i="7"/>
  <c r="E762" i="7" s="1"/>
  <c r="F739" i="9"/>
  <c r="D740" i="9" s="1"/>
  <c r="F741" i="9" s="1"/>
  <c r="E740" i="9"/>
  <c r="F740" i="9"/>
  <c r="F776" i="10"/>
  <c r="E776" i="10"/>
  <c r="D776" i="10"/>
  <c r="E718" i="8"/>
  <c r="F717" i="8"/>
  <c r="D718" i="8" s="1"/>
  <c r="E719" i="8" s="1"/>
  <c r="D762" i="7" l="1"/>
  <c r="E763" i="7" s="1"/>
  <c r="F777" i="10"/>
  <c r="E777" i="10"/>
  <c r="D777" i="10"/>
  <c r="E741" i="9"/>
  <c r="D741" i="9"/>
  <c r="F742" i="9" s="1"/>
  <c r="F718" i="8"/>
  <c r="D763" i="7" l="1"/>
  <c r="E764" i="7" s="1"/>
  <c r="D742" i="9"/>
  <c r="F743" i="9" s="1"/>
  <c r="D778" i="10"/>
  <c r="E778" i="10"/>
  <c r="F778" i="10"/>
  <c r="E742" i="9"/>
  <c r="D743" i="9" s="1"/>
  <c r="F719" i="8"/>
  <c r="D719" i="8"/>
  <c r="D720" i="8" l="1"/>
  <c r="D764" i="7"/>
  <c r="E765" i="7" s="1"/>
  <c r="D779" i="10"/>
  <c r="E779" i="10"/>
  <c r="F779" i="10"/>
  <c r="E743" i="9"/>
  <c r="D744" i="9" s="1"/>
  <c r="F744" i="9"/>
  <c r="F720" i="8"/>
  <c r="E720" i="8"/>
  <c r="D780" i="10" l="1"/>
  <c r="D765" i="7"/>
  <c r="E766" i="7" s="1"/>
  <c r="E780" i="10"/>
  <c r="F780" i="10"/>
  <c r="D781" i="10" s="1"/>
  <c r="E781" i="10"/>
  <c r="F781" i="10"/>
  <c r="D782" i="10" s="1"/>
  <c r="E744" i="9"/>
  <c r="E745" i="9" s="1"/>
  <c r="F745" i="9"/>
  <c r="E721" i="8"/>
  <c r="F721" i="8"/>
  <c r="D721" i="8"/>
  <c r="E722" i="8" s="1"/>
  <c r="D766" i="7" l="1"/>
  <c r="D767" i="7" s="1"/>
  <c r="F782" i="10"/>
  <c r="D783" i="10" s="1"/>
  <c r="E782" i="10"/>
  <c r="E783" i="10" s="1"/>
  <c r="D784" i="10" s="1"/>
  <c r="F783" i="10"/>
  <c r="D745" i="9"/>
  <c r="E746" i="9" s="1"/>
  <c r="F722" i="8"/>
  <c r="D722" i="8"/>
  <c r="E767" i="7" l="1"/>
  <c r="D746" i="9"/>
  <c r="E747" i="9" s="1"/>
  <c r="E784" i="10"/>
  <c r="E785" i="10" s="1"/>
  <c r="F784" i="10"/>
  <c r="D785" i="10" s="1"/>
  <c r="F746" i="9"/>
  <c r="D747" i="9" s="1"/>
  <c r="E723" i="8"/>
  <c r="F723" i="8"/>
  <c r="D723" i="8"/>
  <c r="E724" i="8" s="1"/>
  <c r="D768" i="7" l="1"/>
  <c r="E769" i="7" s="1"/>
  <c r="E768" i="7"/>
  <c r="F747" i="9"/>
  <c r="D748" i="9" s="1"/>
  <c r="E749" i="9" s="1"/>
  <c r="E748" i="9"/>
  <c r="E786" i="10"/>
  <c r="F785" i="10"/>
  <c r="F748" i="9"/>
  <c r="F724" i="8"/>
  <c r="D724" i="8"/>
  <c r="D769" i="7" l="1"/>
  <c r="E770" i="7" s="1"/>
  <c r="D749" i="9"/>
  <c r="E750" i="9" s="1"/>
  <c r="D786" i="10"/>
  <c r="F786" i="10"/>
  <c r="D787" i="10" s="1"/>
  <c r="F749" i="9"/>
  <c r="D750" i="9" s="1"/>
  <c r="E751" i="9" s="1"/>
  <c r="E725" i="8"/>
  <c r="F725" i="8"/>
  <c r="D725" i="8"/>
  <c r="E726" i="8" s="1"/>
  <c r="D770" i="7" l="1"/>
  <c r="E771" i="7" s="1"/>
  <c r="D772" i="7" s="1"/>
  <c r="E773" i="7" s="1"/>
  <c r="D771" i="7"/>
  <c r="E772" i="7" s="1"/>
  <c r="F787" i="10"/>
  <c r="E787" i="10"/>
  <c r="E788" i="10" s="1"/>
  <c r="F750" i="9"/>
  <c r="F751" i="9" s="1"/>
  <c r="F726" i="8"/>
  <c r="D726" i="8"/>
  <c r="D788" i="10" l="1"/>
  <c r="E789" i="10" s="1"/>
  <c r="D773" i="7"/>
  <c r="D774" i="7" s="1"/>
  <c r="F788" i="10"/>
  <c r="D751" i="9"/>
  <c r="D752" i="9" s="1"/>
  <c r="E727" i="8"/>
  <c r="F727" i="8"/>
  <c r="D727" i="8"/>
  <c r="E728" i="8" s="1"/>
  <c r="F789" i="10" l="1"/>
  <c r="D789" i="10"/>
  <c r="E790" i="10" s="1"/>
  <c r="E774" i="7"/>
  <c r="D775" i="7" s="1"/>
  <c r="F752" i="9"/>
  <c r="E752" i="9"/>
  <c r="E753" i="9" s="1"/>
  <c r="F728" i="8"/>
  <c r="D728" i="8"/>
  <c r="D753" i="9" l="1"/>
  <c r="E754" i="9" s="1"/>
  <c r="F790" i="10"/>
  <c r="D790" i="10"/>
  <c r="E791" i="10" s="1"/>
  <c r="E775" i="7"/>
  <c r="E776" i="7" s="1"/>
  <c r="F753" i="9"/>
  <c r="D754" i="9" s="1"/>
  <c r="E755" i="9" s="1"/>
  <c r="E729" i="8"/>
  <c r="F729" i="8"/>
  <c r="D729" i="8"/>
  <c r="E730" i="8" s="1"/>
  <c r="D791" i="10" l="1"/>
  <c r="E792" i="10" s="1"/>
  <c r="F791" i="10"/>
  <c r="D792" i="10" s="1"/>
  <c r="D776" i="7"/>
  <c r="E777" i="7" s="1"/>
  <c r="F754" i="9"/>
  <c r="D755" i="9" s="1"/>
  <c r="F730" i="8"/>
  <c r="D730" i="8"/>
  <c r="F792" i="10" l="1"/>
  <c r="E793" i="10"/>
  <c r="D777" i="7"/>
  <c r="E778" i="7" s="1"/>
  <c r="E756" i="9"/>
  <c r="F755" i="9"/>
  <c r="D756" i="9" s="1"/>
  <c r="E731" i="8"/>
  <c r="F731" i="8"/>
  <c r="D731" i="8"/>
  <c r="E732" i="8" l="1"/>
  <c r="D793" i="10"/>
  <c r="F793" i="10"/>
  <c r="D794" i="10" s="1"/>
  <c r="D778" i="7"/>
  <c r="E779" i="7" s="1"/>
  <c r="E757" i="9"/>
  <c r="F756" i="9"/>
  <c r="F757" i="9" s="1"/>
  <c r="F732" i="8"/>
  <c r="D732" i="8"/>
  <c r="E794" i="10" l="1"/>
  <c r="E795" i="10"/>
  <c r="F794" i="10"/>
  <c r="D779" i="7"/>
  <c r="E780" i="7" s="1"/>
  <c r="D757" i="9"/>
  <c r="D758" i="9" s="1"/>
  <c r="E733" i="8"/>
  <c r="F733" i="8"/>
  <c r="D733" i="8"/>
  <c r="E734" i="8" s="1"/>
  <c r="D795" i="10" l="1"/>
  <c r="F795" i="10"/>
  <c r="D796" i="10" s="1"/>
  <c r="D780" i="7"/>
  <c r="E781" i="7" s="1"/>
  <c r="F758" i="9"/>
  <c r="D759" i="9" s="1"/>
  <c r="E758" i="9"/>
  <c r="E759" i="9" s="1"/>
  <c r="F734" i="8"/>
  <c r="D734" i="8"/>
  <c r="F796" i="10" l="1"/>
  <c r="E796" i="10"/>
  <c r="F797" i="10"/>
  <c r="E797" i="10"/>
  <c r="D781" i="7"/>
  <c r="E782" i="7" s="1"/>
  <c r="F759" i="9"/>
  <c r="D760" i="9" s="1"/>
  <c r="E760" i="9"/>
  <c r="E735" i="8"/>
  <c r="F735" i="8"/>
  <c r="D735" i="8"/>
  <c r="E736" i="8" s="1"/>
  <c r="D798" i="10" l="1"/>
  <c r="D797" i="10"/>
  <c r="D782" i="7"/>
  <c r="E783" i="7" s="1"/>
  <c r="E761" i="9"/>
  <c r="F760" i="9"/>
  <c r="D761" i="9" s="1"/>
  <c r="E762" i="9" s="1"/>
  <c r="F736" i="8"/>
  <c r="D736" i="8"/>
  <c r="E798" i="10" l="1"/>
  <c r="E799" i="10" s="1"/>
  <c r="F798" i="10"/>
  <c r="D783" i="7"/>
  <c r="E784" i="7" s="1"/>
  <c r="F761" i="9"/>
  <c r="F762" i="9" s="1"/>
  <c r="E737" i="8"/>
  <c r="F737" i="8"/>
  <c r="D737" i="8"/>
  <c r="E738" i="8" s="1"/>
  <c r="D799" i="10" l="1"/>
  <c r="F799" i="10"/>
  <c r="D800" i="10" s="1"/>
  <c r="D784" i="7"/>
  <c r="E785" i="7" s="1"/>
  <c r="D762" i="9"/>
  <c r="D763" i="9" s="1"/>
  <c r="F738" i="8"/>
  <c r="D738" i="8"/>
  <c r="F800" i="10" l="1"/>
  <c r="F801" i="10"/>
  <c r="E800" i="10"/>
  <c r="E801" i="10" s="1"/>
  <c r="D785" i="7"/>
  <c r="E786" i="7" s="1"/>
  <c r="D739" i="8"/>
  <c r="F763" i="9"/>
  <c r="E763" i="9"/>
  <c r="E764" i="9" s="1"/>
  <c r="F739" i="8"/>
  <c r="E739" i="8"/>
  <c r="E740" i="8" s="1"/>
  <c r="D801" i="10" l="1"/>
  <c r="D802" i="10"/>
  <c r="D786" i="7"/>
  <c r="E787" i="7" s="1"/>
  <c r="D764" i="9"/>
  <c r="E765" i="9" s="1"/>
  <c r="F764" i="9"/>
  <c r="F740" i="8"/>
  <c r="D740" i="8"/>
  <c r="F802" i="10" l="1"/>
  <c r="D765" i="9"/>
  <c r="E766" i="9" s="1"/>
  <c r="E802" i="10"/>
  <c r="E803" i="10" s="1"/>
  <c r="D787" i="7"/>
  <c r="E788" i="7" s="1"/>
  <c r="F765" i="9"/>
  <c r="F741" i="8"/>
  <c r="D741" i="8"/>
  <c r="E741" i="8"/>
  <c r="E742" i="8" l="1"/>
  <c r="F803" i="10"/>
  <c r="D803" i="10"/>
  <c r="D804" i="10"/>
  <c r="D766" i="9"/>
  <c r="E767" i="9" s="1"/>
  <c r="D788" i="7"/>
  <c r="D789" i="7" s="1"/>
  <c r="F766" i="9"/>
  <c r="F742" i="8"/>
  <c r="D742" i="8"/>
  <c r="F804" i="10" l="1"/>
  <c r="E804" i="10"/>
  <c r="E805" i="10"/>
  <c r="F805" i="10"/>
  <c r="D805" i="10"/>
  <c r="D767" i="9"/>
  <c r="E768" i="9" s="1"/>
  <c r="E789" i="7"/>
  <c r="D790" i="7" s="1"/>
  <c r="F767" i="9"/>
  <c r="F743" i="8"/>
  <c r="D743" i="8"/>
  <c r="E744" i="8" s="1"/>
  <c r="E743" i="8"/>
  <c r="D806" i="10" l="1"/>
  <c r="E806" i="10"/>
  <c r="F806" i="10"/>
  <c r="E790" i="7"/>
  <c r="D768" i="9"/>
  <c r="E769" i="9" s="1"/>
  <c r="F807" i="10"/>
  <c r="E807" i="10"/>
  <c r="D791" i="7"/>
  <c r="E792" i="7" s="1"/>
  <c r="E791" i="7"/>
  <c r="F768" i="9"/>
  <c r="F744" i="8"/>
  <c r="D744" i="8"/>
  <c r="F769" i="9" l="1"/>
  <c r="D792" i="7"/>
  <c r="E793" i="7" s="1"/>
  <c r="D807" i="10"/>
  <c r="E808" i="10" s="1"/>
  <c r="D769" i="9"/>
  <c r="E770" i="9" s="1"/>
  <c r="F745" i="8"/>
  <c r="D745" i="8"/>
  <c r="E745" i="8"/>
  <c r="D808" i="10" l="1"/>
  <c r="D793" i="7"/>
  <c r="E794" i="7" s="1"/>
  <c r="E746" i="8"/>
  <c r="F808" i="10"/>
  <c r="D809" i="10" s="1"/>
  <c r="D770" i="9"/>
  <c r="E771" i="9" s="1"/>
  <c r="F770" i="9"/>
  <c r="D771" i="9" s="1"/>
  <c r="E772" i="9" s="1"/>
  <c r="F746" i="8"/>
  <c r="D746" i="8"/>
  <c r="E809" i="10" l="1"/>
  <c r="F809" i="10"/>
  <c r="E810" i="10"/>
  <c r="D794" i="7"/>
  <c r="F771" i="9"/>
  <c r="D772" i="9" s="1"/>
  <c r="E773" i="9" s="1"/>
  <c r="F747" i="8"/>
  <c r="D747" i="8"/>
  <c r="E748" i="8" s="1"/>
  <c r="E747" i="8"/>
  <c r="E795" i="7" l="1"/>
  <c r="D796" i="7" s="1"/>
  <c r="E797" i="7" s="1"/>
  <c r="D795" i="7"/>
  <c r="E796" i="7" s="1"/>
  <c r="D810" i="10"/>
  <c r="F810" i="10"/>
  <c r="D797" i="7"/>
  <c r="E798" i="7" s="1"/>
  <c r="F772" i="9"/>
  <c r="D773" i="9" s="1"/>
  <c r="E774" i="9" s="1"/>
  <c r="F748" i="8"/>
  <c r="D748" i="8"/>
  <c r="F811" i="10" l="1"/>
  <c r="E811" i="10"/>
  <c r="D811" i="10"/>
  <c r="D812" i="10"/>
  <c r="D798" i="7"/>
  <c r="E799" i="7" s="1"/>
  <c r="F773" i="9"/>
  <c r="D774" i="9" s="1"/>
  <c r="E775" i="9" s="1"/>
  <c r="F749" i="8"/>
  <c r="D749" i="8"/>
  <c r="E749" i="8"/>
  <c r="F812" i="10" l="1"/>
  <c r="E812" i="10"/>
  <c r="E813" i="10" s="1"/>
  <c r="D799" i="7"/>
  <c r="E800" i="7" s="1"/>
  <c r="F774" i="9"/>
  <c r="D775" i="9" s="1"/>
  <c r="E776" i="9" s="1"/>
  <c r="E750" i="8"/>
  <c r="F750" i="8"/>
  <c r="D750" i="8"/>
  <c r="D813" i="10" l="1"/>
  <c r="F813" i="10"/>
  <c r="D814" i="10" s="1"/>
  <c r="D800" i="7"/>
  <c r="D801" i="7" s="1"/>
  <c r="F775" i="9"/>
  <c r="D776" i="9" s="1"/>
  <c r="E777" i="9" s="1"/>
  <c r="F751" i="8"/>
  <c r="D751" i="8"/>
  <c r="E752" i="8" s="1"/>
  <c r="E751" i="8"/>
  <c r="F814" i="10" l="1"/>
  <c r="F815" i="10" s="1"/>
  <c r="E814" i="10"/>
  <c r="E815" i="10" s="1"/>
  <c r="E801" i="7"/>
  <c r="F776" i="9"/>
  <c r="D777" i="9" s="1"/>
  <c r="E778" i="9" s="1"/>
  <c r="F752" i="8"/>
  <c r="D752" i="8"/>
  <c r="D815" i="10" l="1"/>
  <c r="D802" i="7"/>
  <c r="E802" i="7"/>
  <c r="F777" i="9"/>
  <c r="D778" i="9" s="1"/>
  <c r="E779" i="9" s="1"/>
  <c r="F753" i="8"/>
  <c r="D753" i="8"/>
  <c r="E754" i="8" s="1"/>
  <c r="E753" i="8"/>
  <c r="F816" i="10" l="1"/>
  <c r="E817" i="10"/>
  <c r="E816" i="10"/>
  <c r="D817" i="10" s="1"/>
  <c r="D816" i="10"/>
  <c r="D803" i="7"/>
  <c r="E803" i="7"/>
  <c r="F778" i="9"/>
  <c r="D779" i="9" s="1"/>
  <c r="E780" i="9" s="1"/>
  <c r="F779" i="9"/>
  <c r="F754" i="8"/>
  <c r="D754" i="8"/>
  <c r="E818" i="10" l="1"/>
  <c r="F817" i="10"/>
  <c r="F818" i="10" s="1"/>
  <c r="E804" i="7"/>
  <c r="D804" i="7"/>
  <c r="D780" i="9"/>
  <c r="E781" i="9" s="1"/>
  <c r="F780" i="9"/>
  <c r="D781" i="9" s="1"/>
  <c r="E782" i="9" s="1"/>
  <c r="F755" i="8"/>
  <c r="D755" i="8"/>
  <c r="E756" i="8" s="1"/>
  <c r="E755" i="8"/>
  <c r="D818" i="10" l="1"/>
  <c r="D805" i="7"/>
  <c r="E805" i="7"/>
  <c r="F781" i="9"/>
  <c r="D782" i="9" s="1"/>
  <c r="E783" i="9" s="1"/>
  <c r="F756" i="8"/>
  <c r="D756" i="8"/>
  <c r="D806" i="7" l="1"/>
  <c r="E819" i="10"/>
  <c r="F819" i="10"/>
  <c r="E820" i="10"/>
  <c r="D819" i="10"/>
  <c r="E806" i="7"/>
  <c r="D807" i="7" s="1"/>
  <c r="F782" i="9"/>
  <c r="D783" i="9" s="1"/>
  <c r="E784" i="9" s="1"/>
  <c r="F757" i="8"/>
  <c r="D757" i="8"/>
  <c r="E758" i="8" s="1"/>
  <c r="E757" i="8"/>
  <c r="D820" i="10" l="1"/>
  <c r="F820" i="10"/>
  <c r="D821" i="10" s="1"/>
  <c r="E821" i="10"/>
  <c r="E822" i="10" s="1"/>
  <c r="E807" i="7"/>
  <c r="D808" i="7" s="1"/>
  <c r="E808" i="7"/>
  <c r="D809" i="7" s="1"/>
  <c r="F783" i="9"/>
  <c r="D784" i="9" s="1"/>
  <c r="E785" i="9" s="1"/>
  <c r="F758" i="8"/>
  <c r="D758" i="8"/>
  <c r="F821" i="10" l="1"/>
  <c r="D822" i="10" s="1"/>
  <c r="E809" i="7"/>
  <c r="E810" i="7" s="1"/>
  <c r="F784" i="9"/>
  <c r="F785" i="9" s="1"/>
  <c r="F759" i="8"/>
  <c r="D759" i="8"/>
  <c r="E760" i="8" s="1"/>
  <c r="E759" i="8"/>
  <c r="D810" i="7" l="1"/>
  <c r="E823" i="10"/>
  <c r="F822" i="10"/>
  <c r="D823" i="10" s="1"/>
  <c r="E824" i="10" s="1"/>
  <c r="E811" i="7"/>
  <c r="D811" i="7"/>
  <c r="E812" i="7" s="1"/>
  <c r="D785" i="9"/>
  <c r="D786" i="9" s="1"/>
  <c r="F760" i="8"/>
  <c r="D760" i="8"/>
  <c r="D812" i="7" l="1"/>
  <c r="F823" i="10"/>
  <c r="D824" i="10" s="1"/>
  <c r="E825" i="10" s="1"/>
  <c r="E826" i="10" s="1"/>
  <c r="F824" i="10"/>
  <c r="D825" i="10" s="1"/>
  <c r="D813" i="7"/>
  <c r="E813" i="7"/>
  <c r="D814" i="7" s="1"/>
  <c r="E786" i="9"/>
  <c r="F786" i="9"/>
  <c r="F787" i="9" s="1"/>
  <c r="F761" i="8"/>
  <c r="D761" i="8"/>
  <c r="E762" i="8" s="1"/>
  <c r="E761" i="8"/>
  <c r="E814" i="7" l="1"/>
  <c r="D815" i="7" s="1"/>
  <c r="F825" i="10"/>
  <c r="D826" i="10" s="1"/>
  <c r="D787" i="9"/>
  <c r="F788" i="9" s="1"/>
  <c r="E787" i="9"/>
  <c r="D788" i="9" s="1"/>
  <c r="F762" i="8"/>
  <c r="D762" i="8"/>
  <c r="F826" i="10" l="1"/>
  <c r="D827" i="10" s="1"/>
  <c r="E827" i="10"/>
  <c r="E828" i="10"/>
  <c r="E815" i="7"/>
  <c r="E816" i="7" s="1"/>
  <c r="F789" i="9"/>
  <c r="E788" i="9"/>
  <c r="E789" i="9" s="1"/>
  <c r="F763" i="8"/>
  <c r="D763" i="8"/>
  <c r="E763" i="8"/>
  <c r="D816" i="7" l="1"/>
  <c r="E817" i="7" s="1"/>
  <c r="E764" i="8"/>
  <c r="F827" i="10"/>
  <c r="D828" i="10" s="1"/>
  <c r="D817" i="7"/>
  <c r="D789" i="9"/>
  <c r="E790" i="9" s="1"/>
  <c r="F764" i="8"/>
  <c r="D764" i="8"/>
  <c r="E829" i="10" l="1"/>
  <c r="E830" i="10" s="1"/>
  <c r="F828" i="10"/>
  <c r="D829" i="10" s="1"/>
  <c r="E818" i="7"/>
  <c r="D818" i="7"/>
  <c r="D819" i="7" s="1"/>
  <c r="D790" i="9"/>
  <c r="E791" i="9" s="1"/>
  <c r="F790" i="9"/>
  <c r="D791" i="9" s="1"/>
  <c r="E792" i="9" s="1"/>
  <c r="F765" i="8"/>
  <c r="D765" i="8"/>
  <c r="E766" i="8" s="1"/>
  <c r="E765" i="8"/>
  <c r="F829" i="10" l="1"/>
  <c r="D830" i="10" s="1"/>
  <c r="F830" i="10"/>
  <c r="E819" i="7"/>
  <c r="E820" i="7" s="1"/>
  <c r="F791" i="9"/>
  <c r="D792" i="9" s="1"/>
  <c r="E793" i="9" s="1"/>
  <c r="F766" i="8"/>
  <c r="D766" i="8"/>
  <c r="D831" i="10" l="1"/>
  <c r="F831" i="10"/>
  <c r="E831" i="10"/>
  <c r="D820" i="7"/>
  <c r="F792" i="9"/>
  <c r="D793" i="9" s="1"/>
  <c r="E794" i="9" s="1"/>
  <c r="F767" i="8"/>
  <c r="D767" i="8"/>
  <c r="E767" i="8"/>
  <c r="E768" i="8" l="1"/>
  <c r="E832" i="10"/>
  <c r="E833" i="10"/>
  <c r="F793" i="9"/>
  <c r="D794" i="9" s="1"/>
  <c r="E795" i="9" s="1"/>
  <c r="D832" i="10"/>
  <c r="F832" i="10"/>
  <c r="D833" i="10" s="1"/>
  <c r="E834" i="10" s="1"/>
  <c r="D821" i="7"/>
  <c r="E821" i="7"/>
  <c r="D822" i="7" s="1"/>
  <c r="F768" i="8"/>
  <c r="D768" i="8"/>
  <c r="F834" i="10" l="1"/>
  <c r="F835" i="10" s="1"/>
  <c r="F833" i="10"/>
  <c r="D834" i="10" s="1"/>
  <c r="F794" i="9"/>
  <c r="D795" i="9" s="1"/>
  <c r="E796" i="9" s="1"/>
  <c r="D835" i="10"/>
  <c r="E822" i="7"/>
  <c r="D823" i="7" s="1"/>
  <c r="F795" i="9"/>
  <c r="D796" i="9" s="1"/>
  <c r="E797" i="9" s="1"/>
  <c r="F796" i="9"/>
  <c r="D797" i="9" s="1"/>
  <c r="E798" i="9" s="1"/>
  <c r="F769" i="8"/>
  <c r="D769" i="8"/>
  <c r="E770" i="8" s="1"/>
  <c r="E769" i="8"/>
  <c r="E835" i="10" l="1"/>
  <c r="D836" i="10" s="1"/>
  <c r="F837" i="10" s="1"/>
  <c r="E836" i="10"/>
  <c r="F836" i="10"/>
  <c r="D837" i="10" s="1"/>
  <c r="E823" i="7"/>
  <c r="D824" i="7" s="1"/>
  <c r="F797" i="9"/>
  <c r="D798" i="9" s="1"/>
  <c r="E799" i="9" s="1"/>
  <c r="F770" i="8"/>
  <c r="D770" i="8"/>
  <c r="F838" i="10" l="1"/>
  <c r="E837" i="10"/>
  <c r="D838" i="10" s="1"/>
  <c r="E824" i="7"/>
  <c r="D825" i="7" s="1"/>
  <c r="F798" i="9"/>
  <c r="F799" i="9" s="1"/>
  <c r="F771" i="8"/>
  <c r="D771" i="8"/>
  <c r="E772" i="8" s="1"/>
  <c r="E771" i="8"/>
  <c r="E838" i="10" l="1"/>
  <c r="F839" i="10"/>
  <c r="E839" i="10"/>
  <c r="D839" i="10"/>
  <c r="F840" i="10" s="1"/>
  <c r="E825" i="7"/>
  <c r="D826" i="7" s="1"/>
  <c r="D799" i="9"/>
  <c r="E800" i="9" s="1"/>
  <c r="F772" i="8"/>
  <c r="D772" i="8"/>
  <c r="D840" i="10" l="1"/>
  <c r="E840" i="10"/>
  <c r="D841" i="10" s="1"/>
  <c r="F841" i="10"/>
  <c r="D842" i="10" s="1"/>
  <c r="E841" i="10"/>
  <c r="E826" i="7"/>
  <c r="D827" i="7" s="1"/>
  <c r="F800" i="9"/>
  <c r="D800" i="9"/>
  <c r="E801" i="9" s="1"/>
  <c r="F773" i="8"/>
  <c r="D773" i="8"/>
  <c r="E774" i="8" s="1"/>
  <c r="E773" i="8"/>
  <c r="F842" i="10" l="1"/>
  <c r="D843" i="10" s="1"/>
  <c r="E842" i="10"/>
  <c r="E843" i="10" s="1"/>
  <c r="D801" i="9"/>
  <c r="F802" i="9" s="1"/>
  <c r="E827" i="7"/>
  <c r="D828" i="7" s="1"/>
  <c r="E802" i="9"/>
  <c r="F801" i="9"/>
  <c r="D802" i="9" s="1"/>
  <c r="E803" i="9" s="1"/>
  <c r="F843" i="10"/>
  <c r="F774" i="8"/>
  <c r="D774" i="8"/>
  <c r="E844" i="10" l="1"/>
  <c r="F844" i="10"/>
  <c r="E828" i="7"/>
  <c r="D829" i="7" s="1"/>
  <c r="D803" i="9"/>
  <c r="E804" i="9" s="1"/>
  <c r="F803" i="9"/>
  <c r="D844" i="10"/>
  <c r="D845" i="10"/>
  <c r="F775" i="8"/>
  <c r="D775" i="8"/>
  <c r="E776" i="8" s="1"/>
  <c r="E775" i="8"/>
  <c r="D804" i="9" l="1"/>
  <c r="E805" i="9" s="1"/>
  <c r="E829" i="7"/>
  <c r="D830" i="7" s="1"/>
  <c r="F804" i="9"/>
  <c r="D805" i="9" s="1"/>
  <c r="E806" i="9" s="1"/>
  <c r="F845" i="10"/>
  <c r="E845" i="10"/>
  <c r="F846" i="10"/>
  <c r="E846" i="10"/>
  <c r="F776" i="8"/>
  <c r="D776" i="8"/>
  <c r="D846" i="10" l="1"/>
  <c r="F847" i="10" s="1"/>
  <c r="E830" i="7"/>
  <c r="D831" i="7" s="1"/>
  <c r="F805" i="9"/>
  <c r="D806" i="9" s="1"/>
  <c r="E807" i="9" s="1"/>
  <c r="D847" i="10"/>
  <c r="E848" i="10" s="1"/>
  <c r="E847" i="10"/>
  <c r="D848" i="10" s="1"/>
  <c r="F777" i="8"/>
  <c r="D777" i="8"/>
  <c r="E778" i="8" s="1"/>
  <c r="E777" i="8"/>
  <c r="E831" i="7" l="1"/>
  <c r="D832" i="7" s="1"/>
  <c r="F806" i="9"/>
  <c r="F807" i="9" s="1"/>
  <c r="F848" i="10"/>
  <c r="E849" i="10"/>
  <c r="F849" i="10"/>
  <c r="D850" i="10" s="1"/>
  <c r="D849" i="10"/>
  <c r="F778" i="8"/>
  <c r="D778" i="8"/>
  <c r="E832" i="7" l="1"/>
  <c r="D833" i="7" s="1"/>
  <c r="D807" i="9"/>
  <c r="F808" i="9" s="1"/>
  <c r="E850" i="10"/>
  <c r="F850" i="10"/>
  <c r="D851" i="10" s="1"/>
  <c r="E851" i="10"/>
  <c r="F779" i="8"/>
  <c r="D779" i="8"/>
  <c r="E780" i="8" s="1"/>
  <c r="E779" i="8"/>
  <c r="E833" i="7" l="1"/>
  <c r="D834" i="7" s="1"/>
  <c r="D808" i="9"/>
  <c r="F809" i="9" s="1"/>
  <c r="E808" i="9"/>
  <c r="D809" i="9" s="1"/>
  <c r="F810" i="9" s="1"/>
  <c r="E852" i="10"/>
  <c r="F851" i="10"/>
  <c r="F780" i="8"/>
  <c r="D780" i="8"/>
  <c r="E834" i="7" l="1"/>
  <c r="D835" i="7" s="1"/>
  <c r="E809" i="9"/>
  <c r="E810" i="9"/>
  <c r="D852" i="10"/>
  <c r="F852" i="10"/>
  <c r="D853" i="10" s="1"/>
  <c r="D810" i="9"/>
  <c r="F811" i="9" s="1"/>
  <c r="F781" i="8"/>
  <c r="D781" i="8"/>
  <c r="E782" i="8" s="1"/>
  <c r="E781" i="8"/>
  <c r="E835" i="7" l="1"/>
  <c r="D836" i="7" s="1"/>
  <c r="D811" i="9"/>
  <c r="F812" i="9" s="1"/>
  <c r="E811" i="9"/>
  <c r="D812" i="9" s="1"/>
  <c r="F853" i="10"/>
  <c r="D854" i="10" s="1"/>
  <c r="E853" i="10"/>
  <c r="E854" i="10" s="1"/>
  <c r="F782" i="8"/>
  <c r="D782" i="8"/>
  <c r="E836" i="7" l="1"/>
  <c r="D837" i="7" s="1"/>
  <c r="F813" i="9"/>
  <c r="E812" i="9"/>
  <c r="D813" i="9" s="1"/>
  <c r="F814" i="9" s="1"/>
  <c r="E855" i="10"/>
  <c r="F854" i="10"/>
  <c r="F855" i="10" s="1"/>
  <c r="F783" i="8"/>
  <c r="D783" i="8"/>
  <c r="E784" i="8" s="1"/>
  <c r="E783" i="8"/>
  <c r="D855" i="10" l="1"/>
  <c r="E856" i="10" s="1"/>
  <c r="E837" i="7"/>
  <c r="D838" i="7" s="1"/>
  <c r="E813" i="9"/>
  <c r="D814" i="9" s="1"/>
  <c r="F815" i="9" s="1"/>
  <c r="D856" i="10"/>
  <c r="F857" i="10" s="1"/>
  <c r="F856" i="10"/>
  <c r="D857" i="10" s="1"/>
  <c r="F784" i="8"/>
  <c r="D784" i="8"/>
  <c r="E838" i="7" l="1"/>
  <c r="D839" i="7" s="1"/>
  <c r="E814" i="9"/>
  <c r="D815" i="9" s="1"/>
  <c r="F816" i="9" s="1"/>
  <c r="E857" i="10"/>
  <c r="D858" i="10" s="1"/>
  <c r="F858" i="10"/>
  <c r="F785" i="8"/>
  <c r="D785" i="8"/>
  <c r="E786" i="8" s="1"/>
  <c r="E785" i="8"/>
  <c r="E839" i="7" l="1"/>
  <c r="D840" i="7" s="1"/>
  <c r="E815" i="9"/>
  <c r="D816" i="9" s="1"/>
  <c r="F817" i="9" s="1"/>
  <c r="E858" i="10"/>
  <c r="F859" i="10"/>
  <c r="E859" i="10"/>
  <c r="D859" i="10"/>
  <c r="F860" i="10" s="1"/>
  <c r="F786" i="8"/>
  <c r="D786" i="8"/>
  <c r="E840" i="7" l="1"/>
  <c r="D841" i="7" s="1"/>
  <c r="E816" i="9"/>
  <c r="D817" i="9" s="1"/>
  <c r="F818" i="9" s="1"/>
  <c r="D860" i="10"/>
  <c r="F861" i="10" s="1"/>
  <c r="E860" i="10"/>
  <c r="D861" i="10"/>
  <c r="F787" i="8"/>
  <c r="D787" i="8"/>
  <c r="E788" i="8" s="1"/>
  <c r="E787" i="8"/>
  <c r="E841" i="7" l="1"/>
  <c r="D842" i="7" s="1"/>
  <c r="E817" i="9"/>
  <c r="D818" i="9" s="1"/>
  <c r="F819" i="9" s="1"/>
  <c r="E861" i="10"/>
  <c r="D862" i="10" s="1"/>
  <c r="F863" i="10" s="1"/>
  <c r="F862" i="10"/>
  <c r="E862" i="10"/>
  <c r="F788" i="8"/>
  <c r="D788" i="8"/>
  <c r="E842" i="7" l="1"/>
  <c r="E843" i="7" s="1"/>
  <c r="E818" i="9"/>
  <c r="E819" i="9" s="1"/>
  <c r="D863" i="10"/>
  <c r="F864" i="10" s="1"/>
  <c r="E863" i="10"/>
  <c r="D864" i="10" s="1"/>
  <c r="F865" i="10" s="1"/>
  <c r="F789" i="8"/>
  <c r="D789" i="8"/>
  <c r="E790" i="8" s="1"/>
  <c r="E789" i="8"/>
  <c r="D843" i="7" l="1"/>
  <c r="D819" i="9"/>
  <c r="F820" i="9" s="1"/>
  <c r="E864" i="10"/>
  <c r="E865" i="10" s="1"/>
  <c r="D866" i="10" s="1"/>
  <c r="D865" i="10"/>
  <c r="F790" i="8"/>
  <c r="D790" i="8"/>
  <c r="E844" i="7" l="1"/>
  <c r="D844" i="7"/>
  <c r="D845" i="7" s="1"/>
  <c r="D820" i="9"/>
  <c r="F821" i="9" s="1"/>
  <c r="E820" i="9"/>
  <c r="D821" i="9" s="1"/>
  <c r="E866" i="10"/>
  <c r="E867" i="10" s="1"/>
  <c r="F866" i="10"/>
  <c r="D867" i="10" s="1"/>
  <c r="F791" i="8"/>
  <c r="D791" i="8"/>
  <c r="E792" i="8" s="1"/>
  <c r="E791" i="8"/>
  <c r="E845" i="7" l="1"/>
  <c r="D846" i="7" s="1"/>
  <c r="F822" i="9"/>
  <c r="E821" i="9"/>
  <c r="E822" i="9" s="1"/>
  <c r="E868" i="10"/>
  <c r="F867" i="10"/>
  <c r="D868" i="10" s="1"/>
  <c r="D822" i="9"/>
  <c r="F792" i="8"/>
  <c r="D792" i="8"/>
  <c r="E846" i="7" l="1"/>
  <c r="D847" i="7" s="1"/>
  <c r="E847" i="7"/>
  <c r="D848" i="7" s="1"/>
  <c r="E823" i="9"/>
  <c r="E869" i="10"/>
  <c r="F868" i="10"/>
  <c r="F869" i="10" s="1"/>
  <c r="F823" i="9"/>
  <c r="D823" i="9"/>
  <c r="D824" i="9" s="1"/>
  <c r="F793" i="8"/>
  <c r="D793" i="8"/>
  <c r="E794" i="8" s="1"/>
  <c r="E793" i="8"/>
  <c r="E848" i="7" l="1"/>
  <c r="D849" i="7" s="1"/>
  <c r="D869" i="10"/>
  <c r="F824" i="9"/>
  <c r="F825" i="9" s="1"/>
  <c r="E824" i="9"/>
  <c r="E825" i="9" s="1"/>
  <c r="F794" i="8"/>
  <c r="D794" i="8"/>
  <c r="E849" i="7" l="1"/>
  <c r="D850" i="7" s="1"/>
  <c r="F870" i="10"/>
  <c r="E870" i="10"/>
  <c r="D870" i="10"/>
  <c r="E871" i="10" s="1"/>
  <c r="D825" i="9"/>
  <c r="D826" i="9" s="1"/>
  <c r="F795" i="8"/>
  <c r="D795" i="8"/>
  <c r="E796" i="8" s="1"/>
  <c r="E795" i="8"/>
  <c r="D871" i="10" l="1"/>
  <c r="E872" i="10" s="1"/>
  <c r="E850" i="7"/>
  <c r="D851" i="7" s="1"/>
  <c r="F871" i="10"/>
  <c r="E826" i="9"/>
  <c r="E827" i="9" s="1"/>
  <c r="F826" i="9"/>
  <c r="D827" i="9" s="1"/>
  <c r="F796" i="8"/>
  <c r="D796" i="8"/>
  <c r="F872" i="10" l="1"/>
  <c r="E851" i="7"/>
  <c r="D852" i="7" s="1"/>
  <c r="D872" i="10"/>
  <c r="E828" i="9"/>
  <c r="F827" i="9"/>
  <c r="F828" i="9" s="1"/>
  <c r="D797" i="8"/>
  <c r="E798" i="8" s="1"/>
  <c r="E797" i="8"/>
  <c r="F797" i="8"/>
  <c r="E852" i="7" l="1"/>
  <c r="D853" i="7" s="1"/>
  <c r="E853" i="7"/>
  <c r="E873" i="10"/>
  <c r="F873" i="10"/>
  <c r="D874" i="10" s="1"/>
  <c r="D873" i="10"/>
  <c r="D828" i="9"/>
  <c r="E829" i="9" s="1"/>
  <c r="F798" i="8"/>
  <c r="D798" i="8"/>
  <c r="F874" i="10" l="1"/>
  <c r="D854" i="7"/>
  <c r="E854" i="7"/>
  <c r="D855" i="7" s="1"/>
  <c r="E874" i="10"/>
  <c r="D875" i="10" s="1"/>
  <c r="F875" i="10"/>
  <c r="F829" i="9"/>
  <c r="D830" i="9" s="1"/>
  <c r="D829" i="9"/>
  <c r="F830" i="9" s="1"/>
  <c r="D799" i="8"/>
  <c r="E800" i="8" s="1"/>
  <c r="E799" i="8"/>
  <c r="F799" i="8"/>
  <c r="E855" i="7" l="1"/>
  <c r="D856" i="7" s="1"/>
  <c r="E875" i="10"/>
  <c r="D876" i="10" s="1"/>
  <c r="F877" i="10" s="1"/>
  <c r="F876" i="10"/>
  <c r="F831" i="9"/>
  <c r="E830" i="9"/>
  <c r="D831" i="9" s="1"/>
  <c r="F800" i="8"/>
  <c r="D800" i="8"/>
  <c r="E876" i="10" l="1"/>
  <c r="D877" i="10"/>
  <c r="E856" i="7"/>
  <c r="D857" i="7" s="1"/>
  <c r="E877" i="10"/>
  <c r="F878" i="10"/>
  <c r="D879" i="10" s="1"/>
  <c r="D878" i="10"/>
  <c r="E878" i="10"/>
  <c r="E831" i="9"/>
  <c r="E832" i="9" s="1"/>
  <c r="F832" i="9"/>
  <c r="D801" i="8"/>
  <c r="E801" i="8"/>
  <c r="F801" i="8"/>
  <c r="D802" i="8" s="1"/>
  <c r="E857" i="7" l="1"/>
  <c r="D858" i="7" s="1"/>
  <c r="E879" i="10"/>
  <c r="F879" i="10"/>
  <c r="E880" i="10"/>
  <c r="F880" i="10"/>
  <c r="E802" i="8"/>
  <c r="D832" i="9"/>
  <c r="E833" i="9" s="1"/>
  <c r="F802" i="8"/>
  <c r="F803" i="8" s="1"/>
  <c r="E803" i="8"/>
  <c r="E858" i="7" l="1"/>
  <c r="E859" i="7" s="1"/>
  <c r="D833" i="9"/>
  <c r="E834" i="9" s="1"/>
  <c r="D880" i="10"/>
  <c r="F833" i="9"/>
  <c r="D834" i="9" s="1"/>
  <c r="D803" i="8"/>
  <c r="E804" i="8" s="1"/>
  <c r="D859" i="7" l="1"/>
  <c r="E860" i="7" s="1"/>
  <c r="F834" i="9"/>
  <c r="D835" i="9" s="1"/>
  <c r="E836" i="9" s="1"/>
  <c r="E835" i="9"/>
  <c r="E881" i="10"/>
  <c r="F881" i="10"/>
  <c r="D881" i="10"/>
  <c r="D804" i="8"/>
  <c r="E805" i="8" s="1"/>
  <c r="F804" i="8"/>
  <c r="D805" i="8" s="1"/>
  <c r="D860" i="7" l="1"/>
  <c r="E861" i="7" s="1"/>
  <c r="D861" i="7"/>
  <c r="F835" i="9"/>
  <c r="D836" i="9" s="1"/>
  <c r="E837" i="9" s="1"/>
  <c r="E882" i="10"/>
  <c r="F882" i="10"/>
  <c r="D882" i="10"/>
  <c r="E883" i="10" s="1"/>
  <c r="F805" i="8"/>
  <c r="D806" i="8" s="1"/>
  <c r="E806" i="8"/>
  <c r="E862" i="7" l="1"/>
  <c r="D862" i="7"/>
  <c r="E863" i="7" s="1"/>
  <c r="F836" i="9"/>
  <c r="D837" i="9" s="1"/>
  <c r="E838" i="9" s="1"/>
  <c r="F883" i="10"/>
  <c r="D884" i="10" s="1"/>
  <c r="D883" i="10"/>
  <c r="E807" i="8"/>
  <c r="F806" i="8"/>
  <c r="D807" i="8" s="1"/>
  <c r="E808" i="8" s="1"/>
  <c r="D863" i="7" l="1"/>
  <c r="E864" i="7" s="1"/>
  <c r="F837" i="9"/>
  <c r="D838" i="9" s="1"/>
  <c r="F884" i="10"/>
  <c r="E884" i="10"/>
  <c r="F885" i="10"/>
  <c r="E885" i="10"/>
  <c r="F807" i="8"/>
  <c r="D808" i="8" s="1"/>
  <c r="E809" i="8" s="1"/>
  <c r="D886" i="10" l="1"/>
  <c r="D885" i="10"/>
  <c r="D864" i="7"/>
  <c r="F838" i="9"/>
  <c r="F839" i="9"/>
  <c r="D839" i="9"/>
  <c r="F840" i="9" s="1"/>
  <c r="F886" i="10"/>
  <c r="E886" i="10"/>
  <c r="D887" i="10" s="1"/>
  <c r="E839" i="9"/>
  <c r="F808" i="8"/>
  <c r="D809" i="8" s="1"/>
  <c r="E810" i="8" s="1"/>
  <c r="D840" i="9" l="1"/>
  <c r="F841" i="9" s="1"/>
  <c r="E865" i="7"/>
  <c r="D865" i="7"/>
  <c r="E866" i="7" s="1"/>
  <c r="F887" i="10"/>
  <c r="D888" i="10" s="1"/>
  <c r="E887" i="10"/>
  <c r="E888" i="10" s="1"/>
  <c r="E840" i="9"/>
  <c r="F809" i="8"/>
  <c r="D810" i="8" s="1"/>
  <c r="E811" i="8" s="1"/>
  <c r="D866" i="7" l="1"/>
  <c r="E867" i="7" s="1"/>
  <c r="E889" i="10"/>
  <c r="F888" i="10"/>
  <c r="D889" i="10" s="1"/>
  <c r="D841" i="9"/>
  <c r="E841" i="9"/>
  <c r="D842" i="9" s="1"/>
  <c r="F810" i="8"/>
  <c r="D811" i="8" s="1"/>
  <c r="E812" i="8" s="1"/>
  <c r="D867" i="7" l="1"/>
  <c r="E868" i="7" s="1"/>
  <c r="E890" i="10"/>
  <c r="F889" i="10"/>
  <c r="D890" i="10" s="1"/>
  <c r="F842" i="9"/>
  <c r="E842" i="9"/>
  <c r="E843" i="9" s="1"/>
  <c r="F811" i="8"/>
  <c r="D812" i="8" s="1"/>
  <c r="E813" i="8" s="1"/>
  <c r="D843" i="9" l="1"/>
  <c r="D868" i="7"/>
  <c r="E869" i="7" s="1"/>
  <c r="E891" i="10"/>
  <c r="F890" i="10"/>
  <c r="E844" i="9"/>
  <c r="F843" i="9"/>
  <c r="D844" i="9" s="1"/>
  <c r="F812" i="8"/>
  <c r="D813" i="8" s="1"/>
  <c r="E814" i="8" s="1"/>
  <c r="D869" i="7" l="1"/>
  <c r="E870" i="7" s="1"/>
  <c r="D891" i="10"/>
  <c r="F891" i="10"/>
  <c r="E845" i="9"/>
  <c r="F844" i="9"/>
  <c r="D845" i="9" s="1"/>
  <c r="F813" i="8"/>
  <c r="D814" i="8" s="1"/>
  <c r="E815" i="8" s="1"/>
  <c r="D870" i="7" l="1"/>
  <c r="E871" i="7" s="1"/>
  <c r="D871" i="7"/>
  <c r="E872" i="7" s="1"/>
  <c r="F892" i="10"/>
  <c r="D893" i="10" s="1"/>
  <c r="D892" i="10"/>
  <c r="E892" i="10"/>
  <c r="F845" i="9"/>
  <c r="D846" i="9" s="1"/>
  <c r="E846" i="9"/>
  <c r="F814" i="8"/>
  <c r="D815" i="8" s="1"/>
  <c r="E816" i="8" s="1"/>
  <c r="D872" i="7" l="1"/>
  <c r="E873" i="7" s="1"/>
  <c r="F846" i="9"/>
  <c r="D847" i="9" s="1"/>
  <c r="E893" i="10"/>
  <c r="E894" i="10" s="1"/>
  <c r="F893" i="10"/>
  <c r="F894" i="10"/>
  <c r="E847" i="9"/>
  <c r="F847" i="9"/>
  <c r="D848" i="9" s="1"/>
  <c r="F815" i="8"/>
  <c r="D816" i="8" s="1"/>
  <c r="E817" i="8" s="1"/>
  <c r="D873" i="7" l="1"/>
  <c r="E874" i="7" s="1"/>
  <c r="E848" i="9"/>
  <c r="D894" i="10"/>
  <c r="E849" i="9"/>
  <c r="F848" i="9"/>
  <c r="D849" i="9" s="1"/>
  <c r="E850" i="9" s="1"/>
  <c r="F816" i="8"/>
  <c r="D817" i="8" s="1"/>
  <c r="E818" i="8" s="1"/>
  <c r="D874" i="7" l="1"/>
  <c r="E875" i="7" s="1"/>
  <c r="F849" i="9"/>
  <c r="D850" i="9" s="1"/>
  <c r="E851" i="9" s="1"/>
  <c r="E895" i="10"/>
  <c r="F895" i="10"/>
  <c r="D895" i="10"/>
  <c r="F896" i="10" s="1"/>
  <c r="F817" i="8"/>
  <c r="D818" i="8" s="1"/>
  <c r="E819" i="8" s="1"/>
  <c r="D875" i="7" l="1"/>
  <c r="E876" i="7" s="1"/>
  <c r="F850" i="9"/>
  <c r="F851" i="9" s="1"/>
  <c r="D896" i="10"/>
  <c r="E896" i="10"/>
  <c r="F818" i="8"/>
  <c r="D819" i="8" s="1"/>
  <c r="E820" i="8" s="1"/>
  <c r="D876" i="7" l="1"/>
  <c r="E877" i="7" s="1"/>
  <c r="D851" i="9"/>
  <c r="E852" i="9" s="1"/>
  <c r="D897" i="10"/>
  <c r="E897" i="10"/>
  <c r="F897" i="10"/>
  <c r="F819" i="8"/>
  <c r="D820" i="8" s="1"/>
  <c r="E821" i="8" s="1"/>
  <c r="F898" i="10" l="1"/>
  <c r="D877" i="7"/>
  <c r="E878" i="7" s="1"/>
  <c r="D852" i="9"/>
  <c r="E853" i="9" s="1"/>
  <c r="F852" i="9"/>
  <c r="E898" i="10"/>
  <c r="D898" i="10"/>
  <c r="E899" i="10" s="1"/>
  <c r="F820" i="8"/>
  <c r="D821" i="8" s="1"/>
  <c r="E822" i="8" s="1"/>
  <c r="D853" i="9" l="1"/>
  <c r="E854" i="9" s="1"/>
  <c r="D878" i="7"/>
  <c r="E879" i="7" s="1"/>
  <c r="F853" i="9"/>
  <c r="D854" i="9" s="1"/>
  <c r="E855" i="9" s="1"/>
  <c r="D899" i="10"/>
  <c r="F899" i="10"/>
  <c r="F821" i="8"/>
  <c r="D822" i="8" s="1"/>
  <c r="E823" i="8" s="1"/>
  <c r="D879" i="7" l="1"/>
  <c r="E880" i="7" s="1"/>
  <c r="F854" i="9"/>
  <c r="D855" i="9" s="1"/>
  <c r="E856" i="9" s="1"/>
  <c r="F855" i="9"/>
  <c r="D900" i="10"/>
  <c r="E900" i="10"/>
  <c r="F900" i="10"/>
  <c r="D901" i="10" s="1"/>
  <c r="F822" i="8"/>
  <c r="D823" i="8" s="1"/>
  <c r="D880" i="7" l="1"/>
  <c r="E881" i="7" s="1"/>
  <c r="D856" i="9"/>
  <c r="E857" i="9" s="1"/>
  <c r="F856" i="9"/>
  <c r="D857" i="9" s="1"/>
  <c r="E901" i="10"/>
  <c r="F901" i="10"/>
  <c r="D902" i="10" s="1"/>
  <c r="E902" i="10"/>
  <c r="E824" i="8"/>
  <c r="F823" i="8"/>
  <c r="D824" i="8" s="1"/>
  <c r="D881" i="7" l="1"/>
  <c r="F857" i="9"/>
  <c r="D858" i="9" s="1"/>
  <c r="E859" i="9" s="1"/>
  <c r="E858" i="9"/>
  <c r="F858" i="9"/>
  <c r="F902" i="10"/>
  <c r="D903" i="10" s="1"/>
  <c r="E904" i="10" s="1"/>
  <c r="E903" i="10"/>
  <c r="E825" i="8"/>
  <c r="F824" i="8"/>
  <c r="D825" i="8" s="1"/>
  <c r="D882" i="7" l="1"/>
  <c r="E883" i="7" s="1"/>
  <c r="E882" i="7"/>
  <c r="F859" i="9"/>
  <c r="D859" i="9"/>
  <c r="E860" i="9" s="1"/>
  <c r="F903" i="10"/>
  <c r="D904" i="10" s="1"/>
  <c r="E905" i="10" s="1"/>
  <c r="F904" i="10"/>
  <c r="F825" i="8"/>
  <c r="D826" i="8" s="1"/>
  <c r="E826" i="8"/>
  <c r="D883" i="7" l="1"/>
  <c r="D884" i="7" s="1"/>
  <c r="F860" i="9"/>
  <c r="D860" i="9"/>
  <c r="E861" i="9" s="1"/>
  <c r="D905" i="10"/>
  <c r="E906" i="10" s="1"/>
  <c r="F905" i="10"/>
  <c r="D906" i="10" s="1"/>
  <c r="E827" i="8"/>
  <c r="F826" i="8"/>
  <c r="D827" i="8" s="1"/>
  <c r="E828" i="8" s="1"/>
  <c r="E884" i="7" l="1"/>
  <c r="D861" i="9"/>
  <c r="E862" i="9" s="1"/>
  <c r="F861" i="9"/>
  <c r="D862" i="9" s="1"/>
  <c r="E907" i="10"/>
  <c r="F906" i="10"/>
  <c r="D907" i="10" s="1"/>
  <c r="F827" i="8"/>
  <c r="D828" i="8" s="1"/>
  <c r="E829" i="8" s="1"/>
  <c r="D885" i="7" l="1"/>
  <c r="E885" i="7"/>
  <c r="D886" i="7" s="1"/>
  <c r="F862" i="9"/>
  <c r="F863" i="9" s="1"/>
  <c r="E863" i="9"/>
  <c r="E908" i="10"/>
  <c r="F907" i="10"/>
  <c r="D908" i="10" s="1"/>
  <c r="F828" i="8"/>
  <c r="D829" i="8" s="1"/>
  <c r="E830" i="8" s="1"/>
  <c r="E886" i="7" l="1"/>
  <c r="D887" i="7" s="1"/>
  <c r="D863" i="9"/>
  <c r="E864" i="9" s="1"/>
  <c r="E909" i="10"/>
  <c r="F908" i="10"/>
  <c r="D909" i="10" s="1"/>
  <c r="E910" i="10" s="1"/>
  <c r="F829" i="8"/>
  <c r="D830" i="8" s="1"/>
  <c r="E887" i="7" l="1"/>
  <c r="D888" i="7" s="1"/>
  <c r="D864" i="9"/>
  <c r="E865" i="9" s="1"/>
  <c r="F864" i="9"/>
  <c r="D865" i="9" s="1"/>
  <c r="F909" i="10"/>
  <c r="D910" i="10" s="1"/>
  <c r="F830" i="8"/>
  <c r="F831" i="8" s="1"/>
  <c r="E831" i="8"/>
  <c r="E888" i="7" l="1"/>
  <c r="D889" i="7" s="1"/>
  <c r="F865" i="9"/>
  <c r="D866" i="9" s="1"/>
  <c r="E911" i="10"/>
  <c r="F910" i="10"/>
  <c r="D911" i="10" s="1"/>
  <c r="F866" i="9"/>
  <c r="E866" i="9"/>
  <c r="D831" i="8"/>
  <c r="D832" i="8" s="1"/>
  <c r="E889" i="7" l="1"/>
  <c r="D890" i="7" s="1"/>
  <c r="E867" i="9"/>
  <c r="F867" i="9"/>
  <c r="E912" i="10"/>
  <c r="F911" i="10"/>
  <c r="D912" i="10" s="1"/>
  <c r="D867" i="9"/>
  <c r="E832" i="8"/>
  <c r="E833" i="8" s="1"/>
  <c r="F832" i="8"/>
  <c r="D833" i="8" s="1"/>
  <c r="E890" i="7" l="1"/>
  <c r="F912" i="10"/>
  <c r="D913" i="10" s="1"/>
  <c r="E914" i="10" s="1"/>
  <c r="E913" i="10"/>
  <c r="F913" i="10"/>
  <c r="F868" i="9"/>
  <c r="E868" i="9"/>
  <c r="D868" i="9"/>
  <c r="F869" i="9" s="1"/>
  <c r="E834" i="8"/>
  <c r="F833" i="8"/>
  <c r="D834" i="8" s="1"/>
  <c r="E835" i="8" l="1"/>
  <c r="E891" i="7"/>
  <c r="D891" i="7"/>
  <c r="D869" i="9"/>
  <c r="F870" i="9" s="1"/>
  <c r="F914" i="10"/>
  <c r="D915" i="10" s="1"/>
  <c r="D914" i="10"/>
  <c r="E869" i="9"/>
  <c r="F834" i="8"/>
  <c r="F835" i="8" s="1"/>
  <c r="D892" i="7" l="1"/>
  <c r="E893" i="7" s="1"/>
  <c r="E892" i="7"/>
  <c r="E870" i="9"/>
  <c r="D870" i="9"/>
  <c r="D871" i="9" s="1"/>
  <c r="E915" i="10"/>
  <c r="E916" i="10" s="1"/>
  <c r="F915" i="10"/>
  <c r="D916" i="10" s="1"/>
  <c r="D835" i="8"/>
  <c r="E836" i="8" s="1"/>
  <c r="D893" i="7" l="1"/>
  <c r="E894" i="7" s="1"/>
  <c r="E871" i="9"/>
  <c r="F871" i="9"/>
  <c r="F872" i="9" s="1"/>
  <c r="F916" i="10"/>
  <c r="D917" i="10" s="1"/>
  <c r="E918" i="10" s="1"/>
  <c r="E917" i="10"/>
  <c r="D836" i="8"/>
  <c r="E837" i="8" s="1"/>
  <c r="F836" i="8"/>
  <c r="D894" i="7" l="1"/>
  <c r="E895" i="7" s="1"/>
  <c r="D872" i="9"/>
  <c r="F873" i="9" s="1"/>
  <c r="E872" i="9"/>
  <c r="D873" i="9" s="1"/>
  <c r="F917" i="10"/>
  <c r="F918" i="10" s="1"/>
  <c r="D837" i="8"/>
  <c r="E838" i="8" s="1"/>
  <c r="F837" i="8"/>
  <c r="F838" i="8" s="1"/>
  <c r="D895" i="7" l="1"/>
  <c r="D896" i="7" s="1"/>
  <c r="E873" i="9"/>
  <c r="D874" i="9" s="1"/>
  <c r="D918" i="10"/>
  <c r="D919" i="10" s="1"/>
  <c r="E874" i="9"/>
  <c r="F874" i="9"/>
  <c r="D838" i="8"/>
  <c r="E839" i="8" s="1"/>
  <c r="E896" i="7" l="1"/>
  <c r="D875" i="9"/>
  <c r="E876" i="9" s="1"/>
  <c r="F919" i="10"/>
  <c r="F920" i="10"/>
  <c r="E919" i="10"/>
  <c r="D920" i="10" s="1"/>
  <c r="F921" i="10" s="1"/>
  <c r="E875" i="9"/>
  <c r="F875" i="9"/>
  <c r="D839" i="8"/>
  <c r="E840" i="8" s="1"/>
  <c r="F839" i="8"/>
  <c r="D876" i="9" l="1"/>
  <c r="E877" i="9" s="1"/>
  <c r="D897" i="7"/>
  <c r="E897" i="7"/>
  <c r="D898" i="7" s="1"/>
  <c r="F876" i="9"/>
  <c r="D877" i="9" s="1"/>
  <c r="E920" i="10"/>
  <c r="E921" i="10" s="1"/>
  <c r="F840" i="8"/>
  <c r="D840" i="8"/>
  <c r="F841" i="8" s="1"/>
  <c r="E878" i="9" l="1"/>
  <c r="E898" i="7"/>
  <c r="E899" i="7" s="1"/>
  <c r="F877" i="9"/>
  <c r="F878" i="9" s="1"/>
  <c r="D921" i="10"/>
  <c r="E841" i="8"/>
  <c r="D841" i="8"/>
  <c r="F842" i="8" s="1"/>
  <c r="D899" i="7" l="1"/>
  <c r="D878" i="9"/>
  <c r="E879" i="9" s="1"/>
  <c r="F922" i="10"/>
  <c r="D923" i="10" s="1"/>
  <c r="E922" i="10"/>
  <c r="D922" i="10"/>
  <c r="F923" i="10" s="1"/>
  <c r="D842" i="8"/>
  <c r="F843" i="8" s="1"/>
  <c r="E842" i="8"/>
  <c r="D843" i="8" s="1"/>
  <c r="D900" i="7" l="1"/>
  <c r="E900" i="7"/>
  <c r="D879" i="9"/>
  <c r="E880" i="9" s="1"/>
  <c r="F879" i="9"/>
  <c r="D880" i="9" s="1"/>
  <c r="F924" i="10"/>
  <c r="E923" i="10"/>
  <c r="D924" i="10" s="1"/>
  <c r="E924" i="10"/>
  <c r="F844" i="8"/>
  <c r="E843" i="8"/>
  <c r="D844" i="8" s="1"/>
  <c r="F845" i="8" l="1"/>
  <c r="D901" i="7"/>
  <c r="E901" i="7"/>
  <c r="F880" i="9"/>
  <c r="D881" i="9" s="1"/>
  <c r="F925" i="10"/>
  <c r="E925" i="10"/>
  <c r="D925" i="10"/>
  <c r="E926" i="10" s="1"/>
  <c r="F881" i="9"/>
  <c r="E881" i="9"/>
  <c r="E844" i="8"/>
  <c r="E845" i="8" s="1"/>
  <c r="D926" i="10" l="1"/>
  <c r="E902" i="7"/>
  <c r="D902" i="7"/>
  <c r="E903" i="7" s="1"/>
  <c r="E882" i="9"/>
  <c r="F882" i="9"/>
  <c r="F926" i="10"/>
  <c r="D927" i="10" s="1"/>
  <c r="E928" i="10" s="1"/>
  <c r="E927" i="10"/>
  <c r="F927" i="10"/>
  <c r="D882" i="9"/>
  <c r="E883" i="9" s="1"/>
  <c r="D845" i="8"/>
  <c r="F846" i="8" s="1"/>
  <c r="D903" i="7" l="1"/>
  <c r="E904" i="7" s="1"/>
  <c r="D883" i="9"/>
  <c r="E884" i="9" s="1"/>
  <c r="F928" i="10"/>
  <c r="D929" i="10" s="1"/>
  <c r="D928" i="10"/>
  <c r="F883" i="9"/>
  <c r="D884" i="9" s="1"/>
  <c r="E846" i="8"/>
  <c r="D846" i="8"/>
  <c r="F847" i="8" s="1"/>
  <c r="D847" i="8" l="1"/>
  <c r="D904" i="7"/>
  <c r="D905" i="7" s="1"/>
  <c r="E929" i="10"/>
  <c r="E930" i="10" s="1"/>
  <c r="F929" i="10"/>
  <c r="F930" i="10" s="1"/>
  <c r="F884" i="9"/>
  <c r="F885" i="9" s="1"/>
  <c r="E885" i="9"/>
  <c r="F848" i="8"/>
  <c r="E847" i="8"/>
  <c r="E848" i="8" s="1"/>
  <c r="E905" i="7" l="1"/>
  <c r="E906" i="7" s="1"/>
  <c r="D930" i="10"/>
  <c r="D885" i="9"/>
  <c r="E886" i="9" s="1"/>
  <c r="D848" i="8"/>
  <c r="D849" i="8" s="1"/>
  <c r="D906" i="7" l="1"/>
  <c r="D886" i="9"/>
  <c r="E887" i="9" s="1"/>
  <c r="E931" i="10"/>
  <c r="F931" i="10"/>
  <c r="D931" i="10"/>
  <c r="E932" i="10" s="1"/>
  <c r="F886" i="9"/>
  <c r="D887" i="9" s="1"/>
  <c r="E888" i="9" s="1"/>
  <c r="F849" i="8"/>
  <c r="D850" i="8" s="1"/>
  <c r="E851" i="8" s="1"/>
  <c r="E849" i="8"/>
  <c r="E850" i="8" s="1"/>
  <c r="D907" i="7" l="1"/>
  <c r="E907" i="7"/>
  <c r="F887" i="9"/>
  <c r="D888" i="9" s="1"/>
  <c r="E889" i="9" s="1"/>
  <c r="F932" i="10"/>
  <c r="D932" i="10"/>
  <c r="D933" i="10"/>
  <c r="F850" i="8"/>
  <c r="D851" i="8" s="1"/>
  <c r="E852" i="8" s="1"/>
  <c r="E908" i="7" l="1"/>
  <c r="D908" i="7"/>
  <c r="E909" i="7" s="1"/>
  <c r="F888" i="9"/>
  <c r="D889" i="9" s="1"/>
  <c r="E890" i="9" s="1"/>
  <c r="E933" i="10"/>
  <c r="E934" i="10" s="1"/>
  <c r="F933" i="10"/>
  <c r="F851" i="8"/>
  <c r="D852" i="8" s="1"/>
  <c r="E853" i="8" s="1"/>
  <c r="D909" i="7" l="1"/>
  <c r="E910" i="7" s="1"/>
  <c r="F889" i="9"/>
  <c r="D890" i="9" s="1"/>
  <c r="D934" i="10"/>
  <c r="F934" i="10"/>
  <c r="F852" i="8"/>
  <c r="D853" i="8" s="1"/>
  <c r="E854" i="8" s="1"/>
  <c r="D910" i="7" l="1"/>
  <c r="E911" i="7" s="1"/>
  <c r="F890" i="9"/>
  <c r="D891" i="9" s="1"/>
  <c r="E891" i="9"/>
  <c r="D935" i="10"/>
  <c r="F935" i="10"/>
  <c r="E935" i="10"/>
  <c r="F853" i="8"/>
  <c r="D854" i="8" s="1"/>
  <c r="E855" i="8" s="1"/>
  <c r="D911" i="7" l="1"/>
  <c r="E912" i="7" s="1"/>
  <c r="F891" i="9"/>
  <c r="D892" i="9" s="1"/>
  <c r="F893" i="9" s="1"/>
  <c r="F892" i="9"/>
  <c r="E892" i="9"/>
  <c r="D936" i="10"/>
  <c r="F936" i="10"/>
  <c r="E936" i="10"/>
  <c r="F854" i="8"/>
  <c r="D855" i="8" s="1"/>
  <c r="D912" i="7" l="1"/>
  <c r="E913" i="7" s="1"/>
  <c r="D893" i="9"/>
  <c r="F894" i="9" s="1"/>
  <c r="E893" i="9"/>
  <c r="D894" i="9"/>
  <c r="E937" i="10"/>
  <c r="D937" i="10"/>
  <c r="F937" i="10"/>
  <c r="D938" i="10" s="1"/>
  <c r="F855" i="8"/>
  <c r="D856" i="8" s="1"/>
  <c r="E856" i="8"/>
  <c r="D913" i="7" l="1"/>
  <c r="E914" i="7" s="1"/>
  <c r="F895" i="9"/>
  <c r="E894" i="9"/>
  <c r="D895" i="9" s="1"/>
  <c r="F896" i="9" s="1"/>
  <c r="E938" i="10"/>
  <c r="E939" i="10" s="1"/>
  <c r="F938" i="10"/>
  <c r="D939" i="10" s="1"/>
  <c r="F939" i="10"/>
  <c r="F856" i="8"/>
  <c r="D857" i="8" s="1"/>
  <c r="E857" i="8"/>
  <c r="D914" i="7" l="1"/>
  <c r="E915" i="7" s="1"/>
  <c r="E895" i="9"/>
  <c r="D896" i="9" s="1"/>
  <c r="F897" i="9" s="1"/>
  <c r="D940" i="10"/>
  <c r="E940" i="10"/>
  <c r="F940" i="10"/>
  <c r="F857" i="8"/>
  <c r="F858" i="8" s="1"/>
  <c r="E858" i="8"/>
  <c r="E896" i="9" l="1"/>
  <c r="D897" i="9" s="1"/>
  <c r="D858" i="8"/>
  <c r="D915" i="7"/>
  <c r="E916" i="7" s="1"/>
  <c r="F898" i="9"/>
  <c r="E897" i="9"/>
  <c r="E898" i="9" s="1"/>
  <c r="E941" i="10"/>
  <c r="D941" i="10"/>
  <c r="E942" i="10" s="1"/>
  <c r="F941" i="10"/>
  <c r="D859" i="8"/>
  <c r="F860" i="8" s="1"/>
  <c r="F859" i="8"/>
  <c r="E859" i="8"/>
  <c r="E860" i="8" l="1"/>
  <c r="D916" i="7"/>
  <c r="E917" i="7" s="1"/>
  <c r="D898" i="9"/>
  <c r="E899" i="9" s="1"/>
  <c r="D899" i="9"/>
  <c r="D942" i="10"/>
  <c r="F942" i="10"/>
  <c r="D943" i="10" s="1"/>
  <c r="D860" i="8"/>
  <c r="E861" i="8" s="1"/>
  <c r="D917" i="7" l="1"/>
  <c r="E918" i="7" s="1"/>
  <c r="F899" i="9"/>
  <c r="D900" i="9" s="1"/>
  <c r="E901" i="9" s="1"/>
  <c r="E900" i="9"/>
  <c r="F943" i="10"/>
  <c r="F944" i="10"/>
  <c r="E943" i="10"/>
  <c r="E944" i="10" s="1"/>
  <c r="F900" i="9"/>
  <c r="D901" i="9" s="1"/>
  <c r="D861" i="8"/>
  <c r="E862" i="8" s="1"/>
  <c r="F861" i="8"/>
  <c r="D862" i="8" l="1"/>
  <c r="D918" i="7"/>
  <c r="E919" i="7" s="1"/>
  <c r="D919" i="7"/>
  <c r="D920" i="7" s="1"/>
  <c r="E902" i="9"/>
  <c r="F901" i="9"/>
  <c r="D902" i="9" s="1"/>
  <c r="E903" i="9" s="1"/>
  <c r="D944" i="10"/>
  <c r="F862" i="8"/>
  <c r="D863" i="8" s="1"/>
  <c r="E864" i="8" s="1"/>
  <c r="E863" i="8"/>
  <c r="E920" i="7" l="1"/>
  <c r="D921" i="7" s="1"/>
  <c r="F902" i="9"/>
  <c r="D903" i="9" s="1"/>
  <c r="E904" i="9" s="1"/>
  <c r="F945" i="10"/>
  <c r="E945" i="10"/>
  <c r="D945" i="10"/>
  <c r="F863" i="8"/>
  <c r="D864" i="8" s="1"/>
  <c r="E865" i="8" s="1"/>
  <c r="F864" i="8"/>
  <c r="E921" i="7" l="1"/>
  <c r="D922" i="7" s="1"/>
  <c r="F903" i="9"/>
  <c r="D904" i="9" s="1"/>
  <c r="F946" i="10"/>
  <c r="E946" i="10"/>
  <c r="D946" i="10"/>
  <c r="F865" i="8"/>
  <c r="D865" i="8"/>
  <c r="E866" i="8" s="1"/>
  <c r="E922" i="7" l="1"/>
  <c r="D923" i="7" s="1"/>
  <c r="F904" i="9"/>
  <c r="D905" i="9" s="1"/>
  <c r="E947" i="10"/>
  <c r="F947" i="10"/>
  <c r="D947" i="10"/>
  <c r="E905" i="9"/>
  <c r="D866" i="8"/>
  <c r="E867" i="8" s="1"/>
  <c r="F866" i="8"/>
  <c r="E923" i="7" l="1"/>
  <c r="D924" i="7" s="1"/>
  <c r="F905" i="9"/>
  <c r="D906" i="9" s="1"/>
  <c r="F948" i="10"/>
  <c r="E948" i="10"/>
  <c r="D948" i="10"/>
  <c r="F949" i="10" s="1"/>
  <c r="E906" i="9"/>
  <c r="D867" i="8"/>
  <c r="F867" i="8"/>
  <c r="E924" i="7" l="1"/>
  <c r="D925" i="7" s="1"/>
  <c r="F906" i="9"/>
  <c r="D907" i="9" s="1"/>
  <c r="F908" i="9" s="1"/>
  <c r="F907" i="9"/>
  <c r="D949" i="10"/>
  <c r="F950" i="10" s="1"/>
  <c r="E949" i="10"/>
  <c r="D950" i="10" s="1"/>
  <c r="E907" i="9"/>
  <c r="D868" i="8"/>
  <c r="E869" i="8" s="1"/>
  <c r="E868" i="8"/>
  <c r="F868" i="8"/>
  <c r="E925" i="7" l="1"/>
  <c r="D926" i="7" s="1"/>
  <c r="E908" i="9"/>
  <c r="D908" i="9"/>
  <c r="F909" i="9" s="1"/>
  <c r="D909" i="9"/>
  <c r="E950" i="10"/>
  <c r="D951" i="10" s="1"/>
  <c r="F951" i="10"/>
  <c r="E951" i="10"/>
  <c r="F869" i="8"/>
  <c r="D869" i="8"/>
  <c r="D870" i="8" l="1"/>
  <c r="E926" i="7"/>
  <c r="D927" i="7" s="1"/>
  <c r="E909" i="9"/>
  <c r="D910" i="9" s="1"/>
  <c r="E910" i="9"/>
  <c r="D952" i="10"/>
  <c r="E953" i="10" s="1"/>
  <c r="E952" i="10"/>
  <c r="F952" i="10"/>
  <c r="F910" i="9"/>
  <c r="F870" i="8"/>
  <c r="E870" i="8"/>
  <c r="E871" i="8" s="1"/>
  <c r="F871" i="8"/>
  <c r="E911" i="9" l="1"/>
  <c r="E927" i="7"/>
  <c r="D928" i="7" s="1"/>
  <c r="D911" i="9"/>
  <c r="E912" i="9" s="1"/>
  <c r="F953" i="10"/>
  <c r="D953" i="10"/>
  <c r="F911" i="9"/>
  <c r="D912" i="9" s="1"/>
  <c r="E913" i="9" s="1"/>
  <c r="D871" i="8"/>
  <c r="D954" i="10" l="1"/>
  <c r="E928" i="7"/>
  <c r="D929" i="7" s="1"/>
  <c r="F954" i="10"/>
  <c r="E954" i="10"/>
  <c r="E955" i="10" s="1"/>
  <c r="F912" i="9"/>
  <c r="D913" i="9" s="1"/>
  <c r="E914" i="9" s="1"/>
  <c r="E872" i="8"/>
  <c r="F872" i="8"/>
  <c r="D872" i="8"/>
  <c r="E929" i="7" l="1"/>
  <c r="D930" i="7" s="1"/>
  <c r="D955" i="10"/>
  <c r="F955" i="10"/>
  <c r="F913" i="9"/>
  <c r="D914" i="9" s="1"/>
  <c r="E915" i="9" s="1"/>
  <c r="F873" i="8"/>
  <c r="D873" i="8"/>
  <c r="F874" i="8" s="1"/>
  <c r="E873" i="8"/>
  <c r="E930" i="7" l="1"/>
  <c r="D931" i="7" s="1"/>
  <c r="E956" i="10"/>
  <c r="F956" i="10"/>
  <c r="D956" i="10"/>
  <c r="F914" i="9"/>
  <c r="D915" i="9" s="1"/>
  <c r="E916" i="9" s="1"/>
  <c r="D874" i="8"/>
  <c r="F875" i="8" s="1"/>
  <c r="E874" i="8"/>
  <c r="E931" i="7" l="1"/>
  <c r="D932" i="7" s="1"/>
  <c r="F957" i="10"/>
  <c r="E957" i="10"/>
  <c r="D957" i="10"/>
  <c r="E958" i="10" s="1"/>
  <c r="F915" i="9"/>
  <c r="D916" i="9" s="1"/>
  <c r="E917" i="9" s="1"/>
  <c r="E875" i="8"/>
  <c r="D875" i="8"/>
  <c r="E876" i="8" s="1"/>
  <c r="E932" i="7" l="1"/>
  <c r="D933" i="7" s="1"/>
  <c r="F958" i="10"/>
  <c r="D959" i="10" s="1"/>
  <c r="D958" i="10"/>
  <c r="E959" i="10" s="1"/>
  <c r="F916" i="9"/>
  <c r="D917" i="9" s="1"/>
  <c r="E918" i="9" s="1"/>
  <c r="D876" i="8"/>
  <c r="F877" i="8" s="1"/>
  <c r="F876" i="8"/>
  <c r="E933" i="7" l="1"/>
  <c r="D934" i="7" s="1"/>
  <c r="F959" i="10"/>
  <c r="D960" i="10" s="1"/>
  <c r="E960" i="10"/>
  <c r="F917" i="9"/>
  <c r="D918" i="9" s="1"/>
  <c r="E919" i="9" s="1"/>
  <c r="D877" i="8"/>
  <c r="F878" i="8" s="1"/>
  <c r="E877" i="8"/>
  <c r="D878" i="8" s="1"/>
  <c r="F960" i="10" l="1"/>
  <c r="E934" i="7"/>
  <c r="D935" i="7" s="1"/>
  <c r="D961" i="10"/>
  <c r="E961" i="10"/>
  <c r="F961" i="10"/>
  <c r="F918" i="9"/>
  <c r="D919" i="9" s="1"/>
  <c r="E920" i="9" s="1"/>
  <c r="E878" i="8"/>
  <c r="E879" i="8" s="1"/>
  <c r="D879" i="8"/>
  <c r="F879" i="8"/>
  <c r="F962" i="10" l="1"/>
  <c r="D962" i="10"/>
  <c r="E935" i="7"/>
  <c r="D936" i="7" s="1"/>
  <c r="F963" i="10"/>
  <c r="E962" i="10"/>
  <c r="D963" i="10" s="1"/>
  <c r="F919" i="9"/>
  <c r="D920" i="9" s="1"/>
  <c r="E921" i="9" s="1"/>
  <c r="D880" i="8"/>
  <c r="F880" i="8"/>
  <c r="E880" i="8"/>
  <c r="E936" i="7" l="1"/>
  <c r="D937" i="7" s="1"/>
  <c r="E963" i="10"/>
  <c r="E964" i="10" s="1"/>
  <c r="F964" i="10"/>
  <c r="F920" i="9"/>
  <c r="D921" i="9" s="1"/>
  <c r="E922" i="9" s="1"/>
  <c r="E881" i="8"/>
  <c r="D881" i="8"/>
  <c r="F881" i="8"/>
  <c r="E937" i="7" l="1"/>
  <c r="D938" i="7" s="1"/>
  <c r="D964" i="10"/>
  <c r="F921" i="9"/>
  <c r="D922" i="9" s="1"/>
  <c r="E923" i="9" s="1"/>
  <c r="D882" i="8"/>
  <c r="F883" i="8" s="1"/>
  <c r="F882" i="8"/>
  <c r="E882" i="8"/>
  <c r="D883" i="8" l="1"/>
  <c r="E938" i="7"/>
  <c r="D939" i="7" s="1"/>
  <c r="F965" i="10"/>
  <c r="E965" i="10"/>
  <c r="D965" i="10"/>
  <c r="F966" i="10" s="1"/>
  <c r="F922" i="9"/>
  <c r="D923" i="9" s="1"/>
  <c r="E924" i="9" s="1"/>
  <c r="F884" i="8"/>
  <c r="E883" i="8"/>
  <c r="E884" i="8" s="1"/>
  <c r="E939" i="7" l="1"/>
  <c r="D940" i="7" s="1"/>
  <c r="E966" i="10"/>
  <c r="D966" i="10"/>
  <c r="F923" i="9"/>
  <c r="D924" i="9" s="1"/>
  <c r="E925" i="9" s="1"/>
  <c r="D884" i="8"/>
  <c r="E940" i="7" l="1"/>
  <c r="D941" i="7" s="1"/>
  <c r="F967" i="10"/>
  <c r="E967" i="10"/>
  <c r="D967" i="10"/>
  <c r="F968" i="10" s="1"/>
  <c r="F924" i="9"/>
  <c r="D925" i="9" s="1"/>
  <c r="E926" i="9" s="1"/>
  <c r="E885" i="8"/>
  <c r="F885" i="8"/>
  <c r="D885" i="8"/>
  <c r="E941" i="7" l="1"/>
  <c r="E942" i="7" s="1"/>
  <c r="E968" i="10"/>
  <c r="D968" i="10"/>
  <c r="D969" i="10"/>
  <c r="F925" i="9"/>
  <c r="D926" i="9" s="1"/>
  <c r="E927" i="9" s="1"/>
  <c r="F886" i="8"/>
  <c r="D886" i="8"/>
  <c r="E886" i="8"/>
  <c r="D942" i="7" l="1"/>
  <c r="E943" i="7" s="1"/>
  <c r="F969" i="10"/>
  <c r="D970" i="10" s="1"/>
  <c r="E969" i="10"/>
  <c r="E970" i="10" s="1"/>
  <c r="F926" i="9"/>
  <c r="D927" i="9" s="1"/>
  <c r="E928" i="9" s="1"/>
  <c r="E887" i="8"/>
  <c r="D887" i="8"/>
  <c r="F887" i="8"/>
  <c r="D943" i="7" l="1"/>
  <c r="E944" i="7" s="1"/>
  <c r="F927" i="9"/>
  <c r="D928" i="9" s="1"/>
  <c r="E929" i="9" s="1"/>
  <c r="F970" i="10"/>
  <c r="D971" i="10" s="1"/>
  <c r="E971" i="10"/>
  <c r="F928" i="9"/>
  <c r="F888" i="8"/>
  <c r="E888" i="8"/>
  <c r="D888" i="8"/>
  <c r="F889" i="8" l="1"/>
  <c r="D944" i="7"/>
  <c r="E945" i="7" s="1"/>
  <c r="D929" i="9"/>
  <c r="E930" i="9" s="1"/>
  <c r="E972" i="10"/>
  <c r="F971" i="10"/>
  <c r="D972" i="10" s="1"/>
  <c r="F929" i="9"/>
  <c r="D889" i="8"/>
  <c r="E890" i="8" s="1"/>
  <c r="E889" i="8"/>
  <c r="D945" i="7" l="1"/>
  <c r="E946" i="7" s="1"/>
  <c r="D890" i="8"/>
  <c r="D930" i="9"/>
  <c r="E931" i="9" s="1"/>
  <c r="F972" i="10"/>
  <c r="F973" i="10" s="1"/>
  <c r="E973" i="10"/>
  <c r="F930" i="9"/>
  <c r="D931" i="9" s="1"/>
  <c r="E891" i="8"/>
  <c r="F890" i="8"/>
  <c r="F891" i="8" s="1"/>
  <c r="D946" i="7" l="1"/>
  <c r="E947" i="7" s="1"/>
  <c r="E932" i="9"/>
  <c r="F931" i="9"/>
  <c r="D932" i="9" s="1"/>
  <c r="D973" i="10"/>
  <c r="D891" i="8"/>
  <c r="D892" i="8" s="1"/>
  <c r="D947" i="7" l="1"/>
  <c r="E948" i="7" s="1"/>
  <c r="D948" i="7"/>
  <c r="E949" i="7" s="1"/>
  <c r="F932" i="9"/>
  <c r="D933" i="9" s="1"/>
  <c r="E933" i="9"/>
  <c r="F933" i="9"/>
  <c r="F974" i="10"/>
  <c r="E974" i="10"/>
  <c r="D974" i="10"/>
  <c r="E892" i="8"/>
  <c r="F892" i="8"/>
  <c r="E893" i="8"/>
  <c r="E934" i="9" l="1"/>
  <c r="D949" i="7"/>
  <c r="E950" i="7" s="1"/>
  <c r="D934" i="9"/>
  <c r="E935" i="9" s="1"/>
  <c r="F934" i="9"/>
  <c r="D975" i="10"/>
  <c r="E975" i="10"/>
  <c r="F975" i="10"/>
  <c r="D976" i="10" s="1"/>
  <c r="D893" i="8"/>
  <c r="F893" i="8"/>
  <c r="D950" i="7" l="1"/>
  <c r="E951" i="7" s="1"/>
  <c r="F935" i="9"/>
  <c r="D935" i="9"/>
  <c r="F936" i="9" s="1"/>
  <c r="E976" i="10"/>
  <c r="E977" i="10" s="1"/>
  <c r="F976" i="10"/>
  <c r="F977" i="10" s="1"/>
  <c r="F894" i="8"/>
  <c r="E894" i="8"/>
  <c r="D894" i="8"/>
  <c r="E895" i="8" s="1"/>
  <c r="D952" i="7" l="1"/>
  <c r="D951" i="7"/>
  <c r="E952" i="7" s="1"/>
  <c r="D936" i="9"/>
  <c r="F937" i="9" s="1"/>
  <c r="E936" i="9"/>
  <c r="D937" i="9" s="1"/>
  <c r="D977" i="10"/>
  <c r="D895" i="8"/>
  <c r="F895" i="8"/>
  <c r="D953" i="7" l="1"/>
  <c r="E954" i="7" s="1"/>
  <c r="E953" i="7"/>
  <c r="D954" i="7" s="1"/>
  <c r="E937" i="9"/>
  <c r="E938" i="9" s="1"/>
  <c r="F978" i="10"/>
  <c r="E978" i="10"/>
  <c r="D978" i="10"/>
  <c r="F938" i="9"/>
  <c r="F896" i="8"/>
  <c r="D897" i="8" s="1"/>
  <c r="E896" i="8"/>
  <c r="D896" i="8"/>
  <c r="E955" i="7" l="1"/>
  <c r="D956" i="7" s="1"/>
  <c r="E957" i="7" s="1"/>
  <c r="D955" i="7"/>
  <c r="E956" i="7" s="1"/>
  <c r="D938" i="9"/>
  <c r="E939" i="9" s="1"/>
  <c r="F979" i="10"/>
  <c r="D979" i="10"/>
  <c r="E979" i="10"/>
  <c r="F897" i="8"/>
  <c r="E897" i="8"/>
  <c r="E898" i="8" s="1"/>
  <c r="D980" i="10" l="1"/>
  <c r="D957" i="7"/>
  <c r="E958" i="7" s="1"/>
  <c r="D958" i="7"/>
  <c r="D959" i="7" s="1"/>
  <c r="D939" i="9"/>
  <c r="E940" i="9" s="1"/>
  <c r="F939" i="9"/>
  <c r="D940" i="9" s="1"/>
  <c r="F980" i="10"/>
  <c r="E980" i="10"/>
  <c r="E981" i="10" s="1"/>
  <c r="F898" i="8"/>
  <c r="D898" i="8"/>
  <c r="E959" i="7" l="1"/>
  <c r="F940" i="9"/>
  <c r="D941" i="9" s="1"/>
  <c r="E942" i="9" s="1"/>
  <c r="E941" i="9"/>
  <c r="D981" i="10"/>
  <c r="F981" i="10"/>
  <c r="F941" i="9"/>
  <c r="D942" i="9" s="1"/>
  <c r="F899" i="8"/>
  <c r="E899" i="8"/>
  <c r="D899" i="8"/>
  <c r="D960" i="7" l="1"/>
  <c r="E961" i="7" s="1"/>
  <c r="E960" i="7"/>
  <c r="E943" i="9"/>
  <c r="D982" i="10"/>
  <c r="F982" i="10"/>
  <c r="E982" i="10"/>
  <c r="D983" i="10" s="1"/>
  <c r="F942" i="9"/>
  <c r="D943" i="9" s="1"/>
  <c r="E944" i="9" s="1"/>
  <c r="E900" i="8"/>
  <c r="D900" i="8"/>
  <c r="F900" i="8"/>
  <c r="D961" i="7" l="1"/>
  <c r="E962" i="7" s="1"/>
  <c r="F983" i="10"/>
  <c r="F984" i="10" s="1"/>
  <c r="D985" i="10" s="1"/>
  <c r="E983" i="10"/>
  <c r="D984" i="10" s="1"/>
  <c r="E984" i="10"/>
  <c r="F943" i="9"/>
  <c r="D944" i="9" s="1"/>
  <c r="E945" i="9" s="1"/>
  <c r="D901" i="8"/>
  <c r="E901" i="8"/>
  <c r="F901" i="8"/>
  <c r="D902" i="8" s="1"/>
  <c r="D962" i="7" l="1"/>
  <c r="E963" i="7" s="1"/>
  <c r="F944" i="9"/>
  <c r="D945" i="9" s="1"/>
  <c r="E946" i="9" s="1"/>
  <c r="F985" i="10"/>
  <c r="F986" i="10" s="1"/>
  <c r="E985" i="10"/>
  <c r="E902" i="8"/>
  <c r="E903" i="8" s="1"/>
  <c r="F902" i="8"/>
  <c r="D903" i="8" s="1"/>
  <c r="D986" i="10" l="1"/>
  <c r="D963" i="7"/>
  <c r="E964" i="7" s="1"/>
  <c r="F945" i="9"/>
  <c r="F946" i="9" s="1"/>
  <c r="E986" i="10"/>
  <c r="D987" i="10" s="1"/>
  <c r="F987" i="10"/>
  <c r="E987" i="10"/>
  <c r="E904" i="8"/>
  <c r="F903" i="8"/>
  <c r="F904" i="8" s="1"/>
  <c r="D964" i="7" l="1"/>
  <c r="E965" i="7" s="1"/>
  <c r="D946" i="9"/>
  <c r="E947" i="9" s="1"/>
  <c r="F988" i="10"/>
  <c r="E988" i="10"/>
  <c r="D988" i="10"/>
  <c r="F989" i="10" s="1"/>
  <c r="D904" i="8"/>
  <c r="D965" i="7" l="1"/>
  <c r="E966" i="7" s="1"/>
  <c r="F947" i="9"/>
  <c r="D948" i="9" s="1"/>
  <c r="E949" i="9" s="1"/>
  <c r="D947" i="9"/>
  <c r="E948" i="9" s="1"/>
  <c r="E989" i="10"/>
  <c r="D990" i="10" s="1"/>
  <c r="D989" i="10"/>
  <c r="F905" i="8"/>
  <c r="E905" i="8"/>
  <c r="D905" i="8"/>
  <c r="D966" i="7" l="1"/>
  <c r="E967" i="7" s="1"/>
  <c r="F948" i="9"/>
  <c r="D949" i="9" s="1"/>
  <c r="F990" i="10"/>
  <c r="F991" i="10"/>
  <c r="E990" i="10"/>
  <c r="E991" i="10" s="1"/>
  <c r="F906" i="8"/>
  <c r="E906" i="8"/>
  <c r="D906" i="8"/>
  <c r="D967" i="7" l="1"/>
  <c r="E968" i="7" s="1"/>
  <c r="E950" i="9"/>
  <c r="F949" i="9"/>
  <c r="D950" i="9" s="1"/>
  <c r="E951" i="9" s="1"/>
  <c r="D991" i="10"/>
  <c r="D907" i="8"/>
  <c r="F907" i="8"/>
  <c r="E907" i="8"/>
  <c r="D968" i="7" l="1"/>
  <c r="E969" i="7" s="1"/>
  <c r="F950" i="9"/>
  <c r="D951" i="9" s="1"/>
  <c r="E952" i="9" s="1"/>
  <c r="E992" i="10"/>
  <c r="F992" i="10"/>
  <c r="D992" i="10"/>
  <c r="E993" i="10" s="1"/>
  <c r="D908" i="8"/>
  <c r="F908" i="8"/>
  <c r="D909" i="8" s="1"/>
  <c r="E908" i="8"/>
  <c r="D993" i="10" l="1"/>
  <c r="F951" i="9"/>
  <c r="D952" i="9" s="1"/>
  <c r="E953" i="9" s="1"/>
  <c r="D969" i="7"/>
  <c r="E970" i="7" s="1"/>
  <c r="F952" i="9"/>
  <c r="D953" i="9" s="1"/>
  <c r="E954" i="9" s="1"/>
  <c r="E994" i="10"/>
  <c r="F993" i="10"/>
  <c r="F994" i="10" s="1"/>
  <c r="F953" i="9"/>
  <c r="E909" i="8"/>
  <c r="E910" i="8" s="1"/>
  <c r="F909" i="8"/>
  <c r="D910" i="8" l="1"/>
  <c r="D970" i="7"/>
  <c r="E971" i="7" s="1"/>
  <c r="F954" i="9"/>
  <c r="D994" i="10"/>
  <c r="D995" i="10"/>
  <c r="D954" i="9"/>
  <c r="F955" i="9" s="1"/>
  <c r="E911" i="8"/>
  <c r="F910" i="8"/>
  <c r="D911" i="8" s="1"/>
  <c r="D971" i="7" l="1"/>
  <c r="E972" i="7" s="1"/>
  <c r="E995" i="10"/>
  <c r="E996" i="10" s="1"/>
  <c r="F995" i="10"/>
  <c r="E955" i="9"/>
  <c r="D955" i="9"/>
  <c r="E956" i="9" s="1"/>
  <c r="F911" i="8"/>
  <c r="F912" i="8" s="1"/>
  <c r="E912" i="8"/>
  <c r="D972" i="7" l="1"/>
  <c r="E973" i="7" s="1"/>
  <c r="D973" i="7"/>
  <c r="D996" i="10"/>
  <c r="F996" i="10"/>
  <c r="D997" i="10" s="1"/>
  <c r="F956" i="9"/>
  <c r="D956" i="9"/>
  <c r="E957" i="9" s="1"/>
  <c r="D912" i="8"/>
  <c r="F913" i="8" s="1"/>
  <c r="E974" i="7" l="1"/>
  <c r="D974" i="7"/>
  <c r="E975" i="7" s="1"/>
  <c r="F997" i="10"/>
  <c r="F998" i="10"/>
  <c r="E997" i="10"/>
  <c r="E998" i="10"/>
  <c r="D957" i="9"/>
  <c r="E958" i="9" s="1"/>
  <c r="F957" i="9"/>
  <c r="D958" i="9" s="1"/>
  <c r="D913" i="8"/>
  <c r="F914" i="8" s="1"/>
  <c r="E913" i="8"/>
  <c r="D914" i="8" s="1"/>
  <c r="D975" i="7" l="1"/>
  <c r="E976" i="7" s="1"/>
  <c r="D976" i="7"/>
  <c r="D998" i="10"/>
  <c r="F958" i="9"/>
  <c r="D959" i="9" s="1"/>
  <c r="D960" i="9" s="1"/>
  <c r="E959" i="9"/>
  <c r="F959" i="9"/>
  <c r="E914" i="8"/>
  <c r="D915" i="8" s="1"/>
  <c r="F916" i="8" s="1"/>
  <c r="F915" i="8"/>
  <c r="E977" i="7" l="1"/>
  <c r="D978" i="7" s="1"/>
  <c r="D977" i="7"/>
  <c r="F999" i="10"/>
  <c r="E999" i="10"/>
  <c r="D999" i="10"/>
  <c r="E960" i="9"/>
  <c r="E961" i="9" s="1"/>
  <c r="F960" i="9"/>
  <c r="F961" i="9" s="1"/>
  <c r="E915" i="8"/>
  <c r="D916" i="8" s="1"/>
  <c r="F917" i="8" s="1"/>
  <c r="E916" i="8" l="1"/>
  <c r="E978" i="7"/>
  <c r="D979" i="7" s="1"/>
  <c r="D1000" i="10"/>
  <c r="F1000" i="10"/>
  <c r="E1000" i="10"/>
  <c r="D961" i="9"/>
  <c r="D962" i="9" s="1"/>
  <c r="E917" i="8"/>
  <c r="D917" i="8"/>
  <c r="D1001" i="10" l="1"/>
  <c r="E979" i="7"/>
  <c r="F1001" i="10"/>
  <c r="E1001" i="10"/>
  <c r="E1002" i="10" s="1"/>
  <c r="E962" i="9"/>
  <c r="E963" i="9" s="1"/>
  <c r="F962" i="9"/>
  <c r="D963" i="9" s="1"/>
  <c r="E964" i="9" s="1"/>
  <c r="D918" i="8"/>
  <c r="F918" i="8"/>
  <c r="E918" i="8"/>
  <c r="E980" i="7" l="1"/>
  <c r="D981" i="7" s="1"/>
  <c r="D980" i="7"/>
  <c r="D1002" i="10"/>
  <c r="F1002" i="10"/>
  <c r="F963" i="9"/>
  <c r="D964" i="9" s="1"/>
  <c r="E965" i="9" s="1"/>
  <c r="E919" i="8"/>
  <c r="D919" i="8"/>
  <c r="F919" i="8"/>
  <c r="E981" i="7" l="1"/>
  <c r="D1003" i="10"/>
  <c r="E1004" i="10" s="1"/>
  <c r="F1003" i="10"/>
  <c r="D1004" i="10" s="1"/>
  <c r="E1003" i="10"/>
  <c r="F964" i="9"/>
  <c r="D965" i="9" s="1"/>
  <c r="F920" i="8"/>
  <c r="D920" i="8"/>
  <c r="F921" i="8" s="1"/>
  <c r="E920" i="8"/>
  <c r="E982" i="7" l="1"/>
  <c r="D983" i="7" s="1"/>
  <c r="D982" i="7"/>
  <c r="F1004" i="10"/>
  <c r="E1005" i="10"/>
  <c r="F1005" i="10"/>
  <c r="F965" i="9"/>
  <c r="F966" i="9" s="1"/>
  <c r="E966" i="9"/>
  <c r="D921" i="8"/>
  <c r="F922" i="8" s="1"/>
  <c r="E921" i="8"/>
  <c r="E983" i="7" l="1"/>
  <c r="D984" i="7" s="1"/>
  <c r="D1005" i="10"/>
  <c r="D1006" i="10" s="1"/>
  <c r="D922" i="8"/>
  <c r="D966" i="9"/>
  <c r="F967" i="9" s="1"/>
  <c r="F923" i="8"/>
  <c r="E922" i="8"/>
  <c r="E923" i="8" s="1"/>
  <c r="E984" i="7" l="1"/>
  <c r="D985" i="7" s="1"/>
  <c r="E1006" i="10"/>
  <c r="E1007" i="10" s="1"/>
  <c r="F1006" i="10"/>
  <c r="F1007" i="10" s="1"/>
  <c r="E967" i="9"/>
  <c r="D968" i="9" s="1"/>
  <c r="D967" i="9"/>
  <c r="E968" i="9" s="1"/>
  <c r="D923" i="8"/>
  <c r="E985" i="7" l="1"/>
  <c r="D986" i="7" s="1"/>
  <c r="D1007" i="10"/>
  <c r="E969" i="9"/>
  <c r="F968" i="9"/>
  <c r="D969" i="9" s="1"/>
  <c r="E970" i="9" s="1"/>
  <c r="F924" i="8"/>
  <c r="E924" i="8"/>
  <c r="D924" i="8"/>
  <c r="E986" i="7" l="1"/>
  <c r="E1008" i="10"/>
  <c r="F1008" i="10"/>
  <c r="D1008" i="10"/>
  <c r="F1009" i="10" s="1"/>
  <c r="F969" i="9"/>
  <c r="D970" i="9" s="1"/>
  <c r="E971" i="9" s="1"/>
  <c r="E925" i="8"/>
  <c r="F925" i="8"/>
  <c r="D925" i="8"/>
  <c r="E987" i="7" l="1"/>
  <c r="D988" i="7" s="1"/>
  <c r="D987" i="7"/>
  <c r="E1009" i="10"/>
  <c r="D1009" i="10"/>
  <c r="F970" i="9"/>
  <c r="D971" i="9" s="1"/>
  <c r="E972" i="9" s="1"/>
  <c r="E926" i="8"/>
  <c r="D926" i="8"/>
  <c r="F926" i="8"/>
  <c r="D927" i="8" s="1"/>
  <c r="E1010" i="10" l="1"/>
  <c r="E988" i="7"/>
  <c r="E989" i="7"/>
  <c r="F971" i="9"/>
  <c r="D972" i="9" s="1"/>
  <c r="E973" i="9" s="1"/>
  <c r="D1010" i="10"/>
  <c r="E1011" i="10" s="1"/>
  <c r="F1010" i="10"/>
  <c r="E927" i="8"/>
  <c r="E928" i="8" s="1"/>
  <c r="F927" i="8"/>
  <c r="F928" i="8" s="1"/>
  <c r="D989" i="7" l="1"/>
  <c r="F972" i="9"/>
  <c r="D973" i="9" s="1"/>
  <c r="E974" i="9" s="1"/>
  <c r="D1011" i="10"/>
  <c r="E1012" i="10" s="1"/>
  <c r="F1011" i="10"/>
  <c r="D928" i="8"/>
  <c r="D929" i="8" s="1"/>
  <c r="D1012" i="10" l="1"/>
  <c r="E1013" i="10" s="1"/>
  <c r="E990" i="7"/>
  <c r="D990" i="7"/>
  <c r="F973" i="9"/>
  <c r="D974" i="9" s="1"/>
  <c r="E975" i="9" s="1"/>
  <c r="F1012" i="10"/>
  <c r="F929" i="8"/>
  <c r="E929" i="8"/>
  <c r="E930" i="8" s="1"/>
  <c r="E991" i="7" l="1"/>
  <c r="D991" i="7"/>
  <c r="D992" i="7" s="1"/>
  <c r="F974" i="9"/>
  <c r="D975" i="9" s="1"/>
  <c r="E976" i="9" s="1"/>
  <c r="D1013" i="10"/>
  <c r="F1013" i="10"/>
  <c r="D930" i="8"/>
  <c r="F930" i="8"/>
  <c r="E992" i="7" l="1"/>
  <c r="F975" i="9"/>
  <c r="D976" i="9" s="1"/>
  <c r="E977" i="9" s="1"/>
  <c r="F976" i="9"/>
  <c r="D1014" i="10"/>
  <c r="E1014" i="10"/>
  <c r="F1014" i="10"/>
  <c r="D1015" i="10" s="1"/>
  <c r="D931" i="8"/>
  <c r="F931" i="8"/>
  <c r="E931" i="8"/>
  <c r="E993" i="7" l="1"/>
  <c r="D993" i="7"/>
  <c r="D977" i="9"/>
  <c r="E978" i="9" s="1"/>
  <c r="F977" i="9"/>
  <c r="D978" i="9" s="1"/>
  <c r="E979" i="9" s="1"/>
  <c r="E1015" i="10"/>
  <c r="E1016" i="10" s="1"/>
  <c r="F1015" i="10"/>
  <c r="D1016" i="10" s="1"/>
  <c r="E932" i="8"/>
  <c r="D932" i="8"/>
  <c r="F932" i="8"/>
  <c r="E994" i="7" l="1"/>
  <c r="D995" i="7" s="1"/>
  <c r="D994" i="7"/>
  <c r="E995" i="7" s="1"/>
  <c r="F978" i="9"/>
  <c r="D979" i="9" s="1"/>
  <c r="E980" i="9" s="1"/>
  <c r="E1017" i="10"/>
  <c r="F1016" i="10"/>
  <c r="D1017" i="10" s="1"/>
  <c r="E933" i="8"/>
  <c r="F933" i="8"/>
  <c r="D933" i="8"/>
  <c r="F979" i="9" l="1"/>
  <c r="E934" i="8"/>
  <c r="D996" i="7"/>
  <c r="E997" i="7" s="1"/>
  <c r="D998" i="7" s="1"/>
  <c r="E999" i="7" s="1"/>
  <c r="D1000" i="7" s="1"/>
  <c r="E1001" i="7" s="1"/>
  <c r="D1002" i="7" s="1"/>
  <c r="E996" i="7"/>
  <c r="D997" i="7" s="1"/>
  <c r="E998" i="7" s="1"/>
  <c r="D999" i="7" s="1"/>
  <c r="E1000" i="7" s="1"/>
  <c r="D1001" i="7" s="1"/>
  <c r="D980" i="9"/>
  <c r="E981" i="9" s="1"/>
  <c r="E1018" i="10"/>
  <c r="F1017" i="10"/>
  <c r="D1018" i="10" s="1"/>
  <c r="F980" i="9"/>
  <c r="D981" i="9" s="1"/>
  <c r="E982" i="9" s="1"/>
  <c r="D934" i="8"/>
  <c r="E935" i="8" s="1"/>
  <c r="F934" i="8"/>
  <c r="E1002" i="7" l="1"/>
  <c r="D1003" i="7" s="1"/>
  <c r="F1018" i="10"/>
  <c r="D1019" i="10" s="1"/>
  <c r="E1019" i="10"/>
  <c r="F981" i="9"/>
  <c r="D982" i="9" s="1"/>
  <c r="E983" i="9" s="1"/>
  <c r="F935" i="8"/>
  <c r="D935" i="8"/>
  <c r="E1003" i="7" l="1"/>
  <c r="D1004" i="7" s="1"/>
  <c r="E1020" i="10"/>
  <c r="F1019" i="10"/>
  <c r="D1020" i="10" s="1"/>
  <c r="F982" i="9"/>
  <c r="D983" i="9" s="1"/>
  <c r="E984" i="9" s="1"/>
  <c r="D936" i="8"/>
  <c r="E936" i="8"/>
  <c r="F936" i="8"/>
  <c r="E1004" i="7" l="1"/>
  <c r="D1006" i="7" s="1"/>
  <c r="E1007" i="7" s="1"/>
  <c r="E1005" i="7"/>
  <c r="D1005" i="7"/>
  <c r="E1006" i="7" s="1"/>
  <c r="D1007" i="7" s="1"/>
  <c r="F1020" i="10"/>
  <c r="D1021" i="10" s="1"/>
  <c r="E1022" i="10" s="1"/>
  <c r="E1021" i="10"/>
  <c r="F983" i="9"/>
  <c r="D984" i="9" s="1"/>
  <c r="E937" i="8"/>
  <c r="F937" i="8"/>
  <c r="D937" i="8"/>
  <c r="D938" i="8" s="1"/>
  <c r="D1008" i="7" l="1"/>
  <c r="E1008" i="7"/>
  <c r="D1009" i="7" s="1"/>
  <c r="F1021" i="10"/>
  <c r="F984" i="9"/>
  <c r="F985" i="9" s="1"/>
  <c r="E985" i="9"/>
  <c r="E938" i="8"/>
  <c r="E939" i="8" s="1"/>
  <c r="F938" i="8"/>
  <c r="D939" i="8" s="1"/>
  <c r="E1009" i="7" l="1"/>
  <c r="D1010" i="7" s="1"/>
  <c r="E1011" i="7" s="1"/>
  <c r="D1012" i="7" s="1"/>
  <c r="E1010" i="7"/>
  <c r="D1011" i="7" s="1"/>
  <c r="E1012" i="7" s="1"/>
  <c r="D1013" i="7" s="1"/>
  <c r="D1022" i="10"/>
  <c r="F1022" i="10"/>
  <c r="D985" i="9"/>
  <c r="F986" i="9" s="1"/>
  <c r="E940" i="8"/>
  <c r="F939" i="8"/>
  <c r="D940" i="8" s="1"/>
  <c r="E1013" i="7" l="1"/>
  <c r="D1014" i="7" s="1"/>
  <c r="D1023" i="10"/>
  <c r="F1023" i="10"/>
  <c r="E1023" i="10"/>
  <c r="D1024" i="10" s="1"/>
  <c r="E986" i="9"/>
  <c r="D986" i="9"/>
  <c r="F987" i="9" s="1"/>
  <c r="F940" i="8"/>
  <c r="F941" i="8" s="1"/>
  <c r="E941" i="8"/>
  <c r="E1015" i="7" l="1"/>
  <c r="E1014" i="7"/>
  <c r="D1015" i="7" s="1"/>
  <c r="E1016" i="7" s="1"/>
  <c r="E1024" i="10"/>
  <c r="E1025" i="10" s="1"/>
  <c r="F1024" i="10"/>
  <c r="D987" i="9"/>
  <c r="F988" i="9" s="1"/>
  <c r="E987" i="9"/>
  <c r="D988" i="9" s="1"/>
  <c r="D941" i="8"/>
  <c r="D1016" i="7" l="1"/>
  <c r="D1017" i="7" s="1"/>
  <c r="D1025" i="10"/>
  <c r="F1025" i="10"/>
  <c r="F989" i="9"/>
  <c r="E988" i="9"/>
  <c r="D989" i="9" s="1"/>
  <c r="F942" i="8"/>
  <c r="E942" i="8"/>
  <c r="D942" i="8"/>
  <c r="E1017" i="7" l="1"/>
  <c r="D1018" i="7" s="1"/>
  <c r="E1019" i="7" s="1"/>
  <c r="E1018" i="7"/>
  <c r="D1019" i="7" s="1"/>
  <c r="D1026" i="10"/>
  <c r="F1027" i="10" s="1"/>
  <c r="F1026" i="10"/>
  <c r="E1026" i="10"/>
  <c r="F990" i="9"/>
  <c r="E989" i="9"/>
  <c r="E990" i="9" s="1"/>
  <c r="D943" i="8"/>
  <c r="F943" i="8"/>
  <c r="E943" i="8"/>
  <c r="D1027" i="10" l="1"/>
  <c r="E1020" i="7"/>
  <c r="D1021" i="7" s="1"/>
  <c r="D1020" i="7"/>
  <c r="E1021" i="7" s="1"/>
  <c r="D1022" i="7" s="1"/>
  <c r="E1027" i="10"/>
  <c r="E1028" i="10" s="1"/>
  <c r="D1028" i="10"/>
  <c r="F1028" i="10"/>
  <c r="D990" i="9"/>
  <c r="D991" i="9" s="1"/>
  <c r="D944" i="8"/>
  <c r="F944" i="8"/>
  <c r="E944" i="8"/>
  <c r="E1022" i="7" l="1"/>
  <c r="D1023" i="7" s="1"/>
  <c r="D1029" i="10"/>
  <c r="E1029" i="10"/>
  <c r="F1029" i="10"/>
  <c r="E945" i="8"/>
  <c r="E991" i="9"/>
  <c r="E992" i="9" s="1"/>
  <c r="F991" i="9"/>
  <c r="D945" i="8"/>
  <c r="E946" i="8" s="1"/>
  <c r="F945" i="8"/>
  <c r="E1023" i="7" l="1"/>
  <c r="D1024" i="7" s="1"/>
  <c r="D992" i="9"/>
  <c r="E993" i="9" s="1"/>
  <c r="F1030" i="10"/>
  <c r="E1030" i="10"/>
  <c r="D1030" i="10"/>
  <c r="E1031" i="10" s="1"/>
  <c r="F992" i="9"/>
  <c r="F946" i="8"/>
  <c r="D946" i="8"/>
  <c r="D947" i="8" s="1"/>
  <c r="D1031" i="10" l="1"/>
  <c r="E1024" i="7"/>
  <c r="D1025" i="7" s="1"/>
  <c r="D993" i="9"/>
  <c r="E994" i="9" s="1"/>
  <c r="F1031" i="10"/>
  <c r="F1032" i="10"/>
  <c r="E1032" i="10"/>
  <c r="F993" i="9"/>
  <c r="D994" i="9" s="1"/>
  <c r="E947" i="8"/>
  <c r="E948" i="8" s="1"/>
  <c r="F947" i="8"/>
  <c r="F948" i="8" s="1"/>
  <c r="E1025" i="7" l="1"/>
  <c r="D1026" i="7" s="1"/>
  <c r="E995" i="9"/>
  <c r="D1032" i="10"/>
  <c r="D1033" i="10" s="1"/>
  <c r="F994" i="9"/>
  <c r="D995" i="9" s="1"/>
  <c r="E996" i="9" s="1"/>
  <c r="D948" i="8"/>
  <c r="E1026" i="7" l="1"/>
  <c r="D1027" i="7" s="1"/>
  <c r="E1033" i="10"/>
  <c r="F1033" i="10"/>
  <c r="E1034" i="10"/>
  <c r="F1034" i="10"/>
  <c r="F995" i="9"/>
  <c r="D996" i="9" s="1"/>
  <c r="E997" i="9" s="1"/>
  <c r="E949" i="8"/>
  <c r="F949" i="8"/>
  <c r="D949" i="8"/>
  <c r="E1027" i="7" l="1"/>
  <c r="D1034" i="10"/>
  <c r="D1035" i="10"/>
  <c r="F996" i="9"/>
  <c r="D997" i="9" s="1"/>
  <c r="E998" i="9" s="1"/>
  <c r="F950" i="8"/>
  <c r="D950" i="8"/>
  <c r="E950" i="8"/>
  <c r="E1028" i="7" l="1"/>
  <c r="D1028" i="7"/>
  <c r="E1035" i="10"/>
  <c r="E1036" i="10" s="1"/>
  <c r="F1035" i="10"/>
  <c r="F1036" i="10" s="1"/>
  <c r="F997" i="9"/>
  <c r="D998" i="9" s="1"/>
  <c r="E999" i="9" s="1"/>
  <c r="D951" i="8"/>
  <c r="E952" i="8" s="1"/>
  <c r="F951" i="8"/>
  <c r="E951" i="8"/>
  <c r="E1029" i="7" l="1"/>
  <c r="D1029" i="7"/>
  <c r="D1030" i="7" s="1"/>
  <c r="D1036" i="10"/>
  <c r="F998" i="9"/>
  <c r="F999" i="9" s="1"/>
  <c r="D952" i="8"/>
  <c r="F952" i="8"/>
  <c r="D953" i="8" s="1"/>
  <c r="E1030" i="7" l="1"/>
  <c r="F1037" i="10"/>
  <c r="E1037" i="10"/>
  <c r="D1037" i="10"/>
  <c r="D999" i="9"/>
  <c r="F1000" i="9" s="1"/>
  <c r="E953" i="8"/>
  <c r="E954" i="8" s="1"/>
  <c r="F953" i="8"/>
  <c r="D954" i="8" s="1"/>
  <c r="D1031" i="7" l="1"/>
  <c r="E1031" i="7"/>
  <c r="D1032" i="7" s="1"/>
  <c r="D1038" i="10"/>
  <c r="E1038" i="10"/>
  <c r="F1038" i="10"/>
  <c r="D1039" i="10" s="1"/>
  <c r="D1000" i="9"/>
  <c r="F1001" i="9" s="1"/>
  <c r="E1000" i="9"/>
  <c r="D1001" i="9" s="1"/>
  <c r="E955" i="8"/>
  <c r="F954" i="8"/>
  <c r="F955" i="8" s="1"/>
  <c r="E1032" i="7" l="1"/>
  <c r="E1033" i="7" s="1"/>
  <c r="F1039" i="10"/>
  <c r="E1039" i="10"/>
  <c r="D1040" i="10" s="1"/>
  <c r="E1001" i="9"/>
  <c r="E1002" i="9" s="1"/>
  <c r="F1002" i="9"/>
  <c r="D955" i="8"/>
  <c r="D956" i="8" s="1"/>
  <c r="D1033" i="7" l="1"/>
  <c r="E1040" i="10"/>
  <c r="F1040" i="10"/>
  <c r="D1041" i="10" s="1"/>
  <c r="F1041" i="10"/>
  <c r="D1042" i="10" s="1"/>
  <c r="E1041" i="10"/>
  <c r="D1002" i="9"/>
  <c r="E1003" i="9" s="1"/>
  <c r="E956" i="8"/>
  <c r="E957" i="8" s="1"/>
  <c r="F956" i="8"/>
  <c r="E1034" i="7" l="1"/>
  <c r="D1034" i="7"/>
  <c r="E1035" i="7" s="1"/>
  <c r="E1042" i="10"/>
  <c r="E1043" i="10" s="1"/>
  <c r="F1042" i="10"/>
  <c r="D1043" i="10" s="1"/>
  <c r="D1003" i="9"/>
  <c r="E1004" i="9" s="1"/>
  <c r="F1003" i="9"/>
  <c r="D957" i="8"/>
  <c r="F957" i="8"/>
  <c r="D1035" i="7" l="1"/>
  <c r="D1036" i="7" s="1"/>
  <c r="E1044" i="10"/>
  <c r="F1043" i="10"/>
  <c r="D1044" i="10" s="1"/>
  <c r="F1004" i="9"/>
  <c r="D1004" i="9"/>
  <c r="D1005" i="9" s="1"/>
  <c r="D958" i="8"/>
  <c r="F958" i="8"/>
  <c r="E958" i="8"/>
  <c r="D959" i="8" l="1"/>
  <c r="E1036" i="7"/>
  <c r="F1044" i="10"/>
  <c r="D1045" i="10" s="1"/>
  <c r="E1046" i="10" s="1"/>
  <c r="F1045" i="10"/>
  <c r="E1045" i="10"/>
  <c r="E1005" i="9"/>
  <c r="E1006" i="9" s="1"/>
  <c r="F1005" i="9"/>
  <c r="F1006" i="9" s="1"/>
  <c r="F959" i="8"/>
  <c r="F960" i="8" s="1"/>
  <c r="E959" i="8"/>
  <c r="E960" i="8" s="1"/>
  <c r="D1046" i="10" l="1"/>
  <c r="F1047" i="10" s="1"/>
  <c r="D1037" i="7"/>
  <c r="E1037" i="7"/>
  <c r="D1038" i="7" s="1"/>
  <c r="F1046" i="10"/>
  <c r="D1006" i="9"/>
  <c r="E1007" i="9" s="1"/>
  <c r="D960" i="8"/>
  <c r="D961" i="8" s="1"/>
  <c r="D1047" i="10" l="1"/>
  <c r="F1048" i="10" s="1"/>
  <c r="E1047" i="10"/>
  <c r="E1038" i="7"/>
  <c r="E1039" i="7" s="1"/>
  <c r="E1048" i="10"/>
  <c r="D1048" i="10"/>
  <c r="F1049" i="10" s="1"/>
  <c r="D1007" i="9"/>
  <c r="E1008" i="9" s="1"/>
  <c r="F1007" i="9"/>
  <c r="D1008" i="9" s="1"/>
  <c r="E1009" i="9" s="1"/>
  <c r="F961" i="8"/>
  <c r="E961" i="8"/>
  <c r="E962" i="8" s="1"/>
  <c r="D1049" i="10" l="1"/>
  <c r="D1039" i="7"/>
  <c r="D1040" i="7"/>
  <c r="E1049" i="10"/>
  <c r="F1050" i="10"/>
  <c r="E1050" i="10"/>
  <c r="D1050" i="10"/>
  <c r="F1008" i="9"/>
  <c r="D1009" i="9" s="1"/>
  <c r="E1010" i="9" s="1"/>
  <c r="D962" i="8"/>
  <c r="F962" i="8"/>
  <c r="D1051" i="10" l="1"/>
  <c r="D963" i="8"/>
  <c r="E1040" i="7"/>
  <c r="E1041" i="7" s="1"/>
  <c r="F1051" i="10"/>
  <c r="F1052" i="10" s="1"/>
  <c r="E1051" i="10"/>
  <c r="E1052" i="10" s="1"/>
  <c r="F1009" i="9"/>
  <c r="D1010" i="9" s="1"/>
  <c r="E963" i="8"/>
  <c r="E964" i="8" s="1"/>
  <c r="F963" i="8"/>
  <c r="F964" i="8" s="1"/>
  <c r="D1041" i="7" l="1"/>
  <c r="D1052" i="10"/>
  <c r="D1053" i="10" s="1"/>
  <c r="E1011" i="9"/>
  <c r="F1010" i="9"/>
  <c r="D1011" i="9" s="1"/>
  <c r="D964" i="8"/>
  <c r="D965" i="8" s="1"/>
  <c r="E1042" i="7" l="1"/>
  <c r="D1042" i="7"/>
  <c r="F1053" i="10"/>
  <c r="E1053" i="10"/>
  <c r="E1054" i="10" s="1"/>
  <c r="E1012" i="9"/>
  <c r="F1011" i="9"/>
  <c r="D1012" i="9" s="1"/>
  <c r="E1013" i="9" s="1"/>
  <c r="F965" i="8"/>
  <c r="F966" i="8" s="1"/>
  <c r="E965" i="8"/>
  <c r="E966" i="8" s="1"/>
  <c r="E1043" i="7" l="1"/>
  <c r="D1043" i="7"/>
  <c r="E1044" i="7" s="1"/>
  <c r="D1054" i="10"/>
  <c r="F1054" i="10"/>
  <c r="F1012" i="9"/>
  <c r="D1013" i="9" s="1"/>
  <c r="E1014" i="9" s="1"/>
  <c r="D966" i="8"/>
  <c r="D967" i="8" s="1"/>
  <c r="D1045" i="7" l="1"/>
  <c r="D1044" i="7"/>
  <c r="E1045" i="7"/>
  <c r="E1046" i="7" s="1"/>
  <c r="E1055" i="10"/>
  <c r="F1055" i="10"/>
  <c r="D1055" i="10"/>
  <c r="F1013" i="9"/>
  <c r="D1014" i="9" s="1"/>
  <c r="E1015" i="9" s="1"/>
  <c r="F967" i="8"/>
  <c r="F968" i="8" s="1"/>
  <c r="E967" i="8"/>
  <c r="E968" i="8" s="1"/>
  <c r="D1046" i="7" l="1"/>
  <c r="D1047" i="7" s="1"/>
  <c r="D1056" i="10"/>
  <c r="F1057" i="10" s="1"/>
  <c r="E1056" i="10"/>
  <c r="F1056" i="10"/>
  <c r="F1014" i="9"/>
  <c r="D1015" i="9" s="1"/>
  <c r="E1016" i="9" s="1"/>
  <c r="D968" i="8"/>
  <c r="E1047" i="7" l="1"/>
  <c r="E1048" i="7"/>
  <c r="E1057" i="10"/>
  <c r="D1057" i="10"/>
  <c r="F1058" i="10" s="1"/>
  <c r="F1015" i="9"/>
  <c r="D1016" i="9" s="1"/>
  <c r="E1017" i="9" s="1"/>
  <c r="F969" i="8"/>
  <c r="E969" i="8"/>
  <c r="D969" i="8"/>
  <c r="D1058" i="10" l="1"/>
  <c r="F1059" i="10" s="1"/>
  <c r="D1048" i="7"/>
  <c r="E1058" i="10"/>
  <c r="E1059" i="10" s="1"/>
  <c r="F1016" i="9"/>
  <c r="D1017" i="9" s="1"/>
  <c r="E1018" i="9" s="1"/>
  <c r="D970" i="8"/>
  <c r="E970" i="8"/>
  <c r="F970" i="8"/>
  <c r="D1049" i="7" l="1"/>
  <c r="E1049" i="7"/>
  <c r="D1050" i="7" s="1"/>
  <c r="D1059" i="10"/>
  <c r="F1017" i="9"/>
  <c r="F1018" i="9" s="1"/>
  <c r="F971" i="8"/>
  <c r="D971" i="8"/>
  <c r="E971" i="8"/>
  <c r="E1050" i="7" l="1"/>
  <c r="D1051" i="7" s="1"/>
  <c r="E1051" i="7"/>
  <c r="E1060" i="10"/>
  <c r="F1060" i="10"/>
  <c r="D1060" i="10"/>
  <c r="F1061" i="10" s="1"/>
  <c r="D1018" i="9"/>
  <c r="D1019" i="9" s="1"/>
  <c r="E972" i="8"/>
  <c r="D972" i="8"/>
  <c r="F972" i="8"/>
  <c r="D1061" i="10" l="1"/>
  <c r="E1052" i="7"/>
  <c r="D1052" i="7"/>
  <c r="E1061" i="10"/>
  <c r="E1062" i="10" s="1"/>
  <c r="F1062" i="10"/>
  <c r="D1062" i="10"/>
  <c r="F1019" i="9"/>
  <c r="D1020" i="9" s="1"/>
  <c r="E1021" i="9" s="1"/>
  <c r="E1019" i="9"/>
  <c r="E1020" i="9" s="1"/>
  <c r="E973" i="8"/>
  <c r="D973" i="8"/>
  <c r="E974" i="8" s="1"/>
  <c r="F973" i="8"/>
  <c r="D974" i="8" s="1"/>
  <c r="E1053" i="7" l="1"/>
  <c r="D1054" i="7" s="1"/>
  <c r="D1053" i="7"/>
  <c r="F1063" i="10"/>
  <c r="E1063" i="10"/>
  <c r="D1063" i="10"/>
  <c r="E1064" i="10" s="1"/>
  <c r="F1020" i="9"/>
  <c r="D1021" i="9" s="1"/>
  <c r="E1022" i="9" s="1"/>
  <c r="E975" i="8"/>
  <c r="F974" i="8"/>
  <c r="F975" i="8" s="1"/>
  <c r="E1054" i="7" l="1"/>
  <c r="D1055" i="7" s="1"/>
  <c r="D1064" i="10"/>
  <c r="E1065" i="10" s="1"/>
  <c r="F1064" i="10"/>
  <c r="F1021" i="9"/>
  <c r="D1022" i="9" s="1"/>
  <c r="E1023" i="9" s="1"/>
  <c r="D975" i="8"/>
  <c r="E1055" i="7" l="1"/>
  <c r="D1056" i="7" s="1"/>
  <c r="F1065" i="10"/>
  <c r="D1065" i="10"/>
  <c r="E1066" i="10" s="1"/>
  <c r="F1022" i="9"/>
  <c r="D1023" i="9" s="1"/>
  <c r="E1024" i="9" s="1"/>
  <c r="E976" i="8"/>
  <c r="F976" i="8"/>
  <c r="D976" i="8"/>
  <c r="D1066" i="10" l="1"/>
  <c r="E1056" i="7"/>
  <c r="D1057" i="7" s="1"/>
  <c r="F1023" i="9"/>
  <c r="D1024" i="9" s="1"/>
  <c r="E1025" i="9" s="1"/>
  <c r="F1066" i="10"/>
  <c r="D1067" i="10" s="1"/>
  <c r="E1067" i="10"/>
  <c r="F977" i="8"/>
  <c r="E977" i="8"/>
  <c r="D977" i="8"/>
  <c r="E1057" i="7" l="1"/>
  <c r="D1058" i="7" s="1"/>
  <c r="F1024" i="9"/>
  <c r="D1025" i="9" s="1"/>
  <c r="E1026" i="9" s="1"/>
  <c r="E1068" i="10"/>
  <c r="F1067" i="10"/>
  <c r="D1068" i="10" s="1"/>
  <c r="D978" i="8"/>
  <c r="E978" i="8"/>
  <c r="F978" i="8"/>
  <c r="D979" i="8" s="1"/>
  <c r="E1058" i="7" l="1"/>
  <c r="D1059" i="7" s="1"/>
  <c r="F1025" i="9"/>
  <c r="D1026" i="9" s="1"/>
  <c r="E1027" i="9" s="1"/>
  <c r="F1026" i="9"/>
  <c r="E1069" i="10"/>
  <c r="F1068" i="10"/>
  <c r="E979" i="8"/>
  <c r="E980" i="8" s="1"/>
  <c r="F979" i="8"/>
  <c r="D980" i="8" s="1"/>
  <c r="E1059" i="7" l="1"/>
  <c r="D1060" i="7" s="1"/>
  <c r="F1027" i="9"/>
  <c r="D1027" i="9"/>
  <c r="E1028" i="9" s="1"/>
  <c r="F1069" i="10"/>
  <c r="D1069" i="10"/>
  <c r="F980" i="8"/>
  <c r="F981" i="8" s="1"/>
  <c r="E981" i="8"/>
  <c r="D1070" i="10" l="1"/>
  <c r="E1060" i="7"/>
  <c r="D1061" i="7" s="1"/>
  <c r="D1028" i="9"/>
  <c r="E1029" i="9" s="1"/>
  <c r="F1028" i="9"/>
  <c r="F1070" i="10"/>
  <c r="E1070" i="10"/>
  <c r="E1071" i="10" s="1"/>
  <c r="F1071" i="10"/>
  <c r="D981" i="8"/>
  <c r="F982" i="8" s="1"/>
  <c r="D1071" i="10" l="1"/>
  <c r="D1029" i="9"/>
  <c r="E1061" i="7"/>
  <c r="D1062" i="7" s="1"/>
  <c r="F1029" i="9"/>
  <c r="F1030" i="9" s="1"/>
  <c r="F1072" i="10"/>
  <c r="D1073" i="10" s="1"/>
  <c r="E1072" i="10"/>
  <c r="D1072" i="10"/>
  <c r="E1030" i="9"/>
  <c r="E982" i="8"/>
  <c r="D983" i="8" s="1"/>
  <c r="E984" i="8" s="1"/>
  <c r="D982" i="8"/>
  <c r="E983" i="8" s="1"/>
  <c r="E1062" i="7" l="1"/>
  <c r="D1030" i="9"/>
  <c r="F1031" i="9" s="1"/>
  <c r="E1073" i="10"/>
  <c r="E1074" i="10" s="1"/>
  <c r="F1073" i="10"/>
  <c r="F1074" i="10" s="1"/>
  <c r="F983" i="8"/>
  <c r="D984" i="8" s="1"/>
  <c r="E1063" i="7" l="1"/>
  <c r="D1063" i="7"/>
  <c r="E1064" i="7" s="1"/>
  <c r="D1031" i="9"/>
  <c r="F1032" i="9" s="1"/>
  <c r="E1031" i="9"/>
  <c r="D1032" i="9" s="1"/>
  <c r="D1074" i="10"/>
  <c r="D1075" i="10"/>
  <c r="F984" i="8"/>
  <c r="D985" i="8" s="1"/>
  <c r="E985" i="8"/>
  <c r="F985" i="8" l="1"/>
  <c r="D1064" i="7"/>
  <c r="E1065" i="7" s="1"/>
  <c r="E1032" i="9"/>
  <c r="E1033" i="9" s="1"/>
  <c r="E1075" i="10"/>
  <c r="E1076" i="10"/>
  <c r="F1075" i="10"/>
  <c r="F1076" i="10" s="1"/>
  <c r="F1033" i="9"/>
  <c r="F986" i="8"/>
  <c r="E986" i="8"/>
  <c r="D986" i="8"/>
  <c r="D987" i="8" s="1"/>
  <c r="D1065" i="7" l="1"/>
  <c r="E1066" i="7" s="1"/>
  <c r="D1033" i="9"/>
  <c r="D1034" i="9" s="1"/>
  <c r="D1076" i="10"/>
  <c r="E987" i="8"/>
  <c r="E988" i="8" s="1"/>
  <c r="F987" i="8"/>
  <c r="D988" i="8" s="1"/>
  <c r="D1066" i="7" l="1"/>
  <c r="E1067" i="7" s="1"/>
  <c r="F1034" i="9"/>
  <c r="F1035" i="9" s="1"/>
  <c r="E1034" i="9"/>
  <c r="E1035" i="9" s="1"/>
  <c r="F1077" i="10"/>
  <c r="E1077" i="10"/>
  <c r="D1077" i="10"/>
  <c r="E989" i="8"/>
  <c r="F988" i="8"/>
  <c r="D989" i="8" s="1"/>
  <c r="D1068" i="7" l="1"/>
  <c r="E1069" i="7" s="1"/>
  <c r="D1067" i="7"/>
  <c r="E1068" i="7" s="1"/>
  <c r="D1035" i="9"/>
  <c r="D1036" i="9"/>
  <c r="E1037" i="9" s="1"/>
  <c r="E1036" i="9"/>
  <c r="E1078" i="10"/>
  <c r="D1078" i="10"/>
  <c r="F1078" i="10"/>
  <c r="F1036" i="9"/>
  <c r="F989" i="8"/>
  <c r="D990" i="8" s="1"/>
  <c r="E990" i="8"/>
  <c r="D1069" i="7" l="1"/>
  <c r="E1070" i="7" s="1"/>
  <c r="D1079" i="10"/>
  <c r="D1070" i="7"/>
  <c r="E1071" i="7" s="1"/>
  <c r="E1079" i="10"/>
  <c r="F1079" i="10"/>
  <c r="F1037" i="9"/>
  <c r="D1037" i="9"/>
  <c r="E991" i="8"/>
  <c r="F990" i="8"/>
  <c r="D991" i="8" s="1"/>
  <c r="E992" i="8" s="1"/>
  <c r="D1071" i="7" l="1"/>
  <c r="E1072" i="7" s="1"/>
  <c r="D1073" i="7" s="1"/>
  <c r="E1074" i="7" s="1"/>
  <c r="D1075" i="7" s="1"/>
  <c r="E1076" i="7" s="1"/>
  <c r="D1072" i="7"/>
  <c r="E1073" i="7" s="1"/>
  <c r="D1074" i="7" s="1"/>
  <c r="E1075" i="7" s="1"/>
  <c r="D1076" i="7" s="1"/>
  <c r="E1077" i="7" s="1"/>
  <c r="D1080" i="10"/>
  <c r="E1081" i="10" s="1"/>
  <c r="E1080" i="10"/>
  <c r="F1080" i="10"/>
  <c r="D1038" i="9"/>
  <c r="F1038" i="9"/>
  <c r="E1038" i="9"/>
  <c r="F991" i="8"/>
  <c r="F992" i="8" s="1"/>
  <c r="D1039" i="9" l="1"/>
  <c r="D1077" i="7"/>
  <c r="D1081" i="10"/>
  <c r="E1082" i="10" s="1"/>
  <c r="F1081" i="10"/>
  <c r="D1082" i="10" s="1"/>
  <c r="E1039" i="9"/>
  <c r="E1040" i="9" s="1"/>
  <c r="F1039" i="9"/>
  <c r="F1040" i="9" s="1"/>
  <c r="D992" i="8"/>
  <c r="E1078" i="7" l="1"/>
  <c r="D1078" i="7"/>
  <c r="E1079" i="7" s="1"/>
  <c r="F1082" i="10"/>
  <c r="E1083" i="10"/>
  <c r="F1083" i="10"/>
  <c r="D1040" i="9"/>
  <c r="E993" i="8"/>
  <c r="F993" i="8"/>
  <c r="D993" i="8"/>
  <c r="F994" i="8" s="1"/>
  <c r="D994" i="8" l="1"/>
  <c r="D1079" i="7"/>
  <c r="E1080" i="7" s="1"/>
  <c r="D1083" i="10"/>
  <c r="D1084" i="10" s="1"/>
  <c r="E1041" i="9"/>
  <c r="F1041" i="9"/>
  <c r="D1041" i="9"/>
  <c r="F1042" i="9" s="1"/>
  <c r="E994" i="8"/>
  <c r="E995" i="8" s="1"/>
  <c r="F995" i="8"/>
  <c r="D1080" i="7" l="1"/>
  <c r="E1081" i="7" s="1"/>
  <c r="F1084" i="10"/>
  <c r="F1085" i="10"/>
  <c r="E1084" i="10"/>
  <c r="E1085" i="10" s="1"/>
  <c r="D1042" i="9"/>
  <c r="F1043" i="9" s="1"/>
  <c r="E1042" i="9"/>
  <c r="D1043" i="9" s="1"/>
  <c r="D995" i="8"/>
  <c r="D996" i="8" s="1"/>
  <c r="D1081" i="7" l="1"/>
  <c r="E1082" i="7" s="1"/>
  <c r="D1085" i="10"/>
  <c r="D1086" i="10" s="1"/>
  <c r="F1044" i="9"/>
  <c r="E1043" i="9"/>
  <c r="E1044" i="9" s="1"/>
  <c r="F996" i="8"/>
  <c r="E996" i="8"/>
  <c r="E997" i="8" s="1"/>
  <c r="D1082" i="7" l="1"/>
  <c r="E1083" i="7" s="1"/>
  <c r="D997" i="8"/>
  <c r="D1083" i="7"/>
  <c r="E1084" i="7" s="1"/>
  <c r="E1086" i="10"/>
  <c r="E1087" i="10" s="1"/>
  <c r="F1086" i="10"/>
  <c r="D1087" i="10" s="1"/>
  <c r="D1044" i="9"/>
  <c r="E1045" i="9" s="1"/>
  <c r="E998" i="8"/>
  <c r="F997" i="8"/>
  <c r="D998" i="8" s="1"/>
  <c r="E999" i="8" s="1"/>
  <c r="F1087" i="10" l="1"/>
  <c r="F1088" i="10" s="1"/>
  <c r="D1089" i="10" s="1"/>
  <c r="D1084" i="7"/>
  <c r="E1085" i="7" s="1"/>
  <c r="D1088" i="10"/>
  <c r="E1088" i="10"/>
  <c r="D1045" i="9"/>
  <c r="E1046" i="9" s="1"/>
  <c r="F1045" i="9"/>
  <c r="D1046" i="9" s="1"/>
  <c r="F998" i="8"/>
  <c r="D999" i="8" s="1"/>
  <c r="E1000" i="8" s="1"/>
  <c r="D1085" i="7" l="1"/>
  <c r="E1086" i="7" s="1"/>
  <c r="E1047" i="9"/>
  <c r="F1089" i="10"/>
  <c r="F1090" i="10" s="1"/>
  <c r="E1089" i="10"/>
  <c r="E1090" i="10" s="1"/>
  <c r="F1046" i="9"/>
  <c r="D1047" i="9" s="1"/>
  <c r="E1048" i="9" s="1"/>
  <c r="F999" i="8"/>
  <c r="F1000" i="8" s="1"/>
  <c r="D1087" i="7" l="1"/>
  <c r="E1088" i="7" s="1"/>
  <c r="D1086" i="7"/>
  <c r="E1087" i="7" s="1"/>
  <c r="D1090" i="10"/>
  <c r="D1091" i="10" s="1"/>
  <c r="F1047" i="9"/>
  <c r="D1048" i="9" s="1"/>
  <c r="E1049" i="9" s="1"/>
  <c r="D1000" i="8"/>
  <c r="D1088" i="7" l="1"/>
  <c r="E1089" i="7" s="1"/>
  <c r="F1091" i="10"/>
  <c r="E1091" i="10"/>
  <c r="E1092" i="10" s="1"/>
  <c r="F1048" i="9"/>
  <c r="F1049" i="9" s="1"/>
  <c r="D1001" i="8"/>
  <c r="F1001" i="8"/>
  <c r="E1001" i="8"/>
  <c r="D1089" i="7" l="1"/>
  <c r="E1090" i="7" s="1"/>
  <c r="F1092" i="10"/>
  <c r="D1092" i="10"/>
  <c r="D1049" i="9"/>
  <c r="F1002" i="8"/>
  <c r="E1002" i="8"/>
  <c r="D1002" i="8"/>
  <c r="F1003" i="8" s="1"/>
  <c r="D1090" i="7" l="1"/>
  <c r="E1091" i="7" s="1"/>
  <c r="D1092" i="7" s="1"/>
  <c r="E1093" i="7" s="1"/>
  <c r="D1091" i="7"/>
  <c r="E1092" i="7" s="1"/>
  <c r="D1093" i="7" s="1"/>
  <c r="E1094" i="7" s="1"/>
  <c r="E1093" i="10"/>
  <c r="F1093" i="10"/>
  <c r="D1093" i="10"/>
  <c r="E1050" i="9"/>
  <c r="F1050" i="9"/>
  <c r="D1050" i="9"/>
  <c r="E1051" i="9" s="1"/>
  <c r="D1003" i="8"/>
  <c r="F1004" i="8" s="1"/>
  <c r="E1003" i="8"/>
  <c r="D1004" i="8" s="1"/>
  <c r="D1094" i="7" l="1"/>
  <c r="E1095" i="7" s="1"/>
  <c r="D1097" i="7" s="1"/>
  <c r="E1098" i="7" s="1"/>
  <c r="D1051" i="9"/>
  <c r="E1052" i="9" s="1"/>
  <c r="D1095" i="7"/>
  <c r="E1096" i="7" s="1"/>
  <c r="D1096" i="7"/>
  <c r="E1097" i="7" s="1"/>
  <c r="D1098" i="7" s="1"/>
  <c r="E1099" i="7" s="1"/>
  <c r="F1094" i="10"/>
  <c r="D1095" i="10" s="1"/>
  <c r="D1094" i="10"/>
  <c r="E1094" i="10"/>
  <c r="F1051" i="9"/>
  <c r="F1005" i="8"/>
  <c r="E1004" i="8"/>
  <c r="E1005" i="8" s="1"/>
  <c r="D1052" i="9" l="1"/>
  <c r="E1053" i="9" s="1"/>
  <c r="D1099" i="7"/>
  <c r="E1100" i="7" s="1"/>
  <c r="F1095" i="10"/>
  <c r="E1095" i="10"/>
  <c r="E1096" i="10" s="1"/>
  <c r="F1096" i="10"/>
  <c r="F1052" i="9"/>
  <c r="F1053" i="9" s="1"/>
  <c r="D1005" i="8"/>
  <c r="E1006" i="8" s="1"/>
  <c r="D1100" i="7" l="1"/>
  <c r="E1101" i="7" s="1"/>
  <c r="D1096" i="10"/>
  <c r="D1097" i="10"/>
  <c r="D1053" i="9"/>
  <c r="D1054" i="9" s="1"/>
  <c r="F1006" i="8"/>
  <c r="D1006" i="8"/>
  <c r="E1007" i="8" s="1"/>
  <c r="D1101" i="7" l="1"/>
  <c r="E1102" i="7" s="1"/>
  <c r="D1103" i="7" s="1"/>
  <c r="E1104" i="7" s="1"/>
  <c r="D1102" i="7"/>
  <c r="E1103" i="7" s="1"/>
  <c r="E1097" i="10"/>
  <c r="E1098" i="10" s="1"/>
  <c r="F1097" i="10"/>
  <c r="F1098" i="10"/>
  <c r="D1007" i="8"/>
  <c r="E1008" i="8" s="1"/>
  <c r="E1054" i="9"/>
  <c r="E1055" i="9" s="1"/>
  <c r="F1054" i="9"/>
  <c r="F1007" i="8"/>
  <c r="D1008" i="8" s="1"/>
  <c r="D1104" i="7" l="1"/>
  <c r="E1105" i="7" s="1"/>
  <c r="D1055" i="9"/>
  <c r="D1105" i="7"/>
  <c r="E1106" i="7" s="1"/>
  <c r="D1098" i="10"/>
  <c r="D1099" i="10" s="1"/>
  <c r="E1009" i="8"/>
  <c r="F1055" i="9"/>
  <c r="D1056" i="9" s="1"/>
  <c r="E1056" i="9"/>
  <c r="F1008" i="8"/>
  <c r="D1009" i="8" s="1"/>
  <c r="E1057" i="9" l="1"/>
  <c r="D1106" i="7"/>
  <c r="E1107" i="7" s="1"/>
  <c r="E1099" i="10"/>
  <c r="E1100" i="10" s="1"/>
  <c r="F1099" i="10"/>
  <c r="F1100" i="10" s="1"/>
  <c r="F1056" i="9"/>
  <c r="D1057" i="9" s="1"/>
  <c r="E1058" i="9" s="1"/>
  <c r="F1009" i="8"/>
  <c r="D1010" i="8" s="1"/>
  <c r="E1010" i="8"/>
  <c r="D1107" i="7" l="1"/>
  <c r="E1108" i="7" s="1"/>
  <c r="D1100" i="10"/>
  <c r="D1101" i="10" s="1"/>
  <c r="F1057" i="9"/>
  <c r="F1058" i="9" s="1"/>
  <c r="F1010" i="8"/>
  <c r="D1011" i="8" s="1"/>
  <c r="E1011" i="8"/>
  <c r="F1011" i="8"/>
  <c r="D1108" i="7" l="1"/>
  <c r="E1109" i="7" s="1"/>
  <c r="F1101" i="10"/>
  <c r="E1101" i="10"/>
  <c r="E1102" i="10" s="1"/>
  <c r="F1102" i="10"/>
  <c r="D1058" i="9"/>
  <c r="D1059" i="9" s="1"/>
  <c r="D1012" i="8"/>
  <c r="F1012" i="8"/>
  <c r="E1012" i="8"/>
  <c r="D1013" i="8" l="1"/>
  <c r="F1014" i="8" s="1"/>
  <c r="D1109" i="7"/>
  <c r="E1110" i="7" s="1"/>
  <c r="D1102" i="10"/>
  <c r="D1103" i="10" s="1"/>
  <c r="F1013" i="8"/>
  <c r="F1059" i="9"/>
  <c r="F1060" i="9" s="1"/>
  <c r="E1059" i="9"/>
  <c r="E1060" i="9" s="1"/>
  <c r="E1013" i="8"/>
  <c r="D1014" i="8" l="1"/>
  <c r="D1110" i="7"/>
  <c r="E1111" i="7" s="1"/>
  <c r="F1103" i="10"/>
  <c r="E1103" i="10"/>
  <c r="E1104" i="10" s="1"/>
  <c r="F1104" i="10"/>
  <c r="D1060" i="9"/>
  <c r="D1061" i="9" s="1"/>
  <c r="E1014" i="8"/>
  <c r="E1015" i="8" s="1"/>
  <c r="F1015" i="8"/>
  <c r="D1111" i="7" l="1"/>
  <c r="D1104" i="10"/>
  <c r="D1105" i="10"/>
  <c r="E1061" i="9"/>
  <c r="E1062" i="9" s="1"/>
  <c r="F1061" i="9"/>
  <c r="D1062" i="9" s="1"/>
  <c r="D1015" i="8"/>
  <c r="F1016" i="8" s="1"/>
  <c r="E1112" i="7" l="1"/>
  <c r="D1113" i="7" s="1"/>
  <c r="E1114" i="7" s="1"/>
  <c r="D1112" i="7"/>
  <c r="E1113" i="7" s="1"/>
  <c r="D1114" i="7"/>
  <c r="E1115" i="7" s="1"/>
  <c r="F1105" i="10"/>
  <c r="E1105" i="10"/>
  <c r="E1106" i="10" s="1"/>
  <c r="F1062" i="9"/>
  <c r="D1063" i="9" s="1"/>
  <c r="E1063" i="9"/>
  <c r="D1016" i="8"/>
  <c r="F1017" i="8" s="1"/>
  <c r="E1016" i="8"/>
  <c r="D1017" i="8" l="1"/>
  <c r="F1018" i="8" s="1"/>
  <c r="D1115" i="7"/>
  <c r="E1116" i="7" s="1"/>
  <c r="D1106" i="10"/>
  <c r="F1106" i="10"/>
  <c r="D1107" i="10" s="1"/>
  <c r="F1063" i="9"/>
  <c r="D1064" i="9" s="1"/>
  <c r="E1065" i="9" s="1"/>
  <c r="E1064" i="9"/>
  <c r="E1017" i="8"/>
  <c r="D1018" i="8" s="1"/>
  <c r="F1019" i="8" s="1"/>
  <c r="D1116" i="7" l="1"/>
  <c r="E1117" i="7" s="1"/>
  <c r="F1107" i="10"/>
  <c r="D1108" i="10" s="1"/>
  <c r="E1107" i="10"/>
  <c r="E1108" i="10" s="1"/>
  <c r="F1064" i="9"/>
  <c r="D1065" i="9" s="1"/>
  <c r="E1066" i="9" s="1"/>
  <c r="E1018" i="8"/>
  <c r="D1019" i="8" s="1"/>
  <c r="F1020" i="8" s="1"/>
  <c r="D1117" i="7" l="1"/>
  <c r="E1118" i="7" s="1"/>
  <c r="E1109" i="10"/>
  <c r="F1108" i="10"/>
  <c r="D1109" i="10" s="1"/>
  <c r="F1109" i="10"/>
  <c r="F1065" i="9"/>
  <c r="F1066" i="9" s="1"/>
  <c r="E1019" i="8"/>
  <c r="D1020" i="8" s="1"/>
  <c r="F1021" i="8" s="1"/>
  <c r="D1118" i="7" l="1"/>
  <c r="E1119" i="7" s="1"/>
  <c r="D1110" i="10"/>
  <c r="F1111" i="10" s="1"/>
  <c r="E1110" i="10"/>
  <c r="F1110" i="10"/>
  <c r="D1111" i="10" s="1"/>
  <c r="D1066" i="9"/>
  <c r="E1020" i="8"/>
  <c r="E1021" i="8"/>
  <c r="D1021" i="8"/>
  <c r="D1119" i="7" l="1"/>
  <c r="E1120" i="7" s="1"/>
  <c r="F1112" i="10"/>
  <c r="E1111" i="10"/>
  <c r="E1112" i="10" s="1"/>
  <c r="D1067" i="9"/>
  <c r="F1067" i="9"/>
  <c r="E1067" i="9"/>
  <c r="E1022" i="8"/>
  <c r="F1022" i="8"/>
  <c r="D1022" i="8"/>
  <c r="D1120" i="7" l="1"/>
  <c r="E1121" i="7" s="1"/>
  <c r="D1068" i="9"/>
  <c r="D1112" i="10"/>
  <c r="D1113" i="10" s="1"/>
  <c r="F1068" i="9"/>
  <c r="E1068" i="9"/>
  <c r="D1023" i="8"/>
  <c r="E1023" i="8"/>
  <c r="F1023" i="8"/>
  <c r="D1121" i="7" l="1"/>
  <c r="E1122" i="7" s="1"/>
  <c r="D1069" i="9"/>
  <c r="E1070" i="9" s="1"/>
  <c r="E1069" i="9"/>
  <c r="E1113" i="10"/>
  <c r="E1114" i="10" s="1"/>
  <c r="F1113" i="10"/>
  <c r="F1114" i="10"/>
  <c r="F1069" i="9"/>
  <c r="D1024" i="8"/>
  <c r="F1024" i="8"/>
  <c r="E1024" i="8"/>
  <c r="D1122" i="7" l="1"/>
  <c r="E1123" i="7" s="1"/>
  <c r="F1070" i="9"/>
  <c r="D1114" i="10"/>
  <c r="E1115" i="10" s="1"/>
  <c r="D1070" i="9"/>
  <c r="F1025" i="8"/>
  <c r="E1025" i="8"/>
  <c r="D1025" i="8"/>
  <c r="D1115" i="10" l="1"/>
  <c r="E1026" i="8"/>
  <c r="D1123" i="7"/>
  <c r="E1124" i="7" s="1"/>
  <c r="D1124" i="7"/>
  <c r="E1125" i="7" s="1"/>
  <c r="E1116" i="10"/>
  <c r="F1115" i="10"/>
  <c r="D1071" i="9"/>
  <c r="F1071" i="9"/>
  <c r="D1072" i="9" s="1"/>
  <c r="E1071" i="9"/>
  <c r="D1026" i="8"/>
  <c r="F1026" i="8"/>
  <c r="F1027" i="8" l="1"/>
  <c r="D1125" i="7"/>
  <c r="E1126" i="7" s="1"/>
  <c r="D1116" i="10"/>
  <c r="F1116" i="10"/>
  <c r="F1072" i="9"/>
  <c r="D1073" i="9" s="1"/>
  <c r="E1072" i="9"/>
  <c r="E1073" i="9" s="1"/>
  <c r="E1027" i="8"/>
  <c r="D1027" i="8"/>
  <c r="E1028" i="8" s="1"/>
  <c r="D1028" i="8" l="1"/>
  <c r="D1126" i="7"/>
  <c r="E1127" i="7" s="1"/>
  <c r="D1117" i="10"/>
  <c r="F1117" i="10"/>
  <c r="D1118" i="10" s="1"/>
  <c r="E1117" i="10"/>
  <c r="E1074" i="9"/>
  <c r="F1073" i="9"/>
  <c r="D1074" i="9" s="1"/>
  <c r="E1075" i="9" s="1"/>
  <c r="E1029" i="8"/>
  <c r="F1028" i="8"/>
  <c r="F1029" i="8" s="1"/>
  <c r="E1118" i="10" l="1"/>
  <c r="D1127" i="7"/>
  <c r="E1128" i="7" s="1"/>
  <c r="D1129" i="7" s="1"/>
  <c r="E1130" i="7" s="1"/>
  <c r="D1128" i="7"/>
  <c r="E1129" i="7" s="1"/>
  <c r="F1118" i="10"/>
  <c r="D1119" i="10" s="1"/>
  <c r="E1119" i="10"/>
  <c r="F1074" i="9"/>
  <c r="D1075" i="9" s="1"/>
  <c r="E1076" i="9" s="1"/>
  <c r="D1029" i="8"/>
  <c r="E1030" i="8" s="1"/>
  <c r="D1130" i="7" l="1"/>
  <c r="E1131" i="7" s="1"/>
  <c r="E1120" i="10"/>
  <c r="F1119" i="10"/>
  <c r="D1120" i="10" s="1"/>
  <c r="E1121" i="10" s="1"/>
  <c r="F1075" i="9"/>
  <c r="D1076" i="9" s="1"/>
  <c r="E1077" i="9" s="1"/>
  <c r="D1030" i="8"/>
  <c r="E1031" i="8" s="1"/>
  <c r="F1030" i="8"/>
  <c r="D1131" i="7" l="1"/>
  <c r="D1132" i="7" s="1"/>
  <c r="F1120" i="10"/>
  <c r="D1121" i="10" s="1"/>
  <c r="F1076" i="9"/>
  <c r="D1077" i="9" s="1"/>
  <c r="E1078" i="9" s="1"/>
  <c r="F1031" i="8"/>
  <c r="D1031" i="8"/>
  <c r="E1132" i="7" l="1"/>
  <c r="F1121" i="10"/>
  <c r="D1122" i="10" s="1"/>
  <c r="F1123" i="10" s="1"/>
  <c r="E1122" i="10"/>
  <c r="F1122" i="10"/>
  <c r="D1123" i="10" s="1"/>
  <c r="F1077" i="9"/>
  <c r="D1078" i="9" s="1"/>
  <c r="E1079" i="9" s="1"/>
  <c r="F1032" i="8"/>
  <c r="E1032" i="8"/>
  <c r="D1032" i="8"/>
  <c r="E1133" i="7" l="1"/>
  <c r="D1133" i="7"/>
  <c r="E1123" i="10"/>
  <c r="F1124" i="10"/>
  <c r="E1124" i="10"/>
  <c r="D1124" i="10"/>
  <c r="F1078" i="9"/>
  <c r="D1079" i="9" s="1"/>
  <c r="E1080" i="9" s="1"/>
  <c r="D1033" i="8"/>
  <c r="F1033" i="8"/>
  <c r="E1033" i="8"/>
  <c r="D1125" i="10" l="1"/>
  <c r="D1134" i="7"/>
  <c r="E1135" i="7" s="1"/>
  <c r="E1134" i="7"/>
  <c r="E1125" i="10"/>
  <c r="E1126" i="10" s="1"/>
  <c r="F1125" i="10"/>
  <c r="F1079" i="9"/>
  <c r="D1080" i="9" s="1"/>
  <c r="E1081" i="9" s="1"/>
  <c r="E1034" i="8"/>
  <c r="D1034" i="8"/>
  <c r="F1034" i="8"/>
  <c r="D1035" i="8" l="1"/>
  <c r="D1135" i="7"/>
  <c r="E1136" i="7" s="1"/>
  <c r="D1136" i="7"/>
  <c r="E1137" i="7" s="1"/>
  <c r="D1126" i="10"/>
  <c r="F1126" i="10"/>
  <c r="F1080" i="9"/>
  <c r="D1081" i="9" s="1"/>
  <c r="E1082" i="9" s="1"/>
  <c r="E1035" i="8"/>
  <c r="E1036" i="8" s="1"/>
  <c r="F1035" i="8"/>
  <c r="D1137" i="7" l="1"/>
  <c r="E1138" i="7" s="1"/>
  <c r="F1127" i="10"/>
  <c r="E1127" i="10"/>
  <c r="D1127" i="10"/>
  <c r="F1128" i="10" s="1"/>
  <c r="F1081" i="9"/>
  <c r="D1082" i="9" s="1"/>
  <c r="E1083" i="9" s="1"/>
  <c r="D1036" i="8"/>
  <c r="F1036" i="8"/>
  <c r="D1128" i="10" l="1"/>
  <c r="F1129" i="10" s="1"/>
  <c r="D1138" i="7"/>
  <c r="E1139" i="7" s="1"/>
  <c r="E1128" i="10"/>
  <c r="D1129" i="10" s="1"/>
  <c r="E1129" i="10"/>
  <c r="F1082" i="9"/>
  <c r="D1083" i="9" s="1"/>
  <c r="E1084" i="9" s="1"/>
  <c r="D1037" i="8"/>
  <c r="E1037" i="8"/>
  <c r="F1037" i="8"/>
  <c r="F1130" i="10" l="1"/>
  <c r="D1038" i="8"/>
  <c r="D1139" i="7"/>
  <c r="E1140" i="7" s="1"/>
  <c r="D1130" i="10"/>
  <c r="F1131" i="10" s="1"/>
  <c r="E1130" i="10"/>
  <c r="D1131" i="10" s="1"/>
  <c r="F1083" i="9"/>
  <c r="D1084" i="9" s="1"/>
  <c r="E1085" i="9" s="1"/>
  <c r="E1038" i="8"/>
  <c r="E1039" i="8" s="1"/>
  <c r="F1038" i="8"/>
  <c r="D1140" i="7" l="1"/>
  <c r="E1141" i="7" s="1"/>
  <c r="E1131" i="10"/>
  <c r="E1132" i="10" s="1"/>
  <c r="F1132" i="10"/>
  <c r="F1084" i="9"/>
  <c r="D1085" i="9" s="1"/>
  <c r="E1086" i="9" s="1"/>
  <c r="D1039" i="8"/>
  <c r="F1039" i="8"/>
  <c r="D1141" i="7" l="1"/>
  <c r="E1142" i="7" s="1"/>
  <c r="D1132" i="10"/>
  <c r="F1085" i="9"/>
  <c r="D1086" i="9" s="1"/>
  <c r="D1040" i="8"/>
  <c r="F1040" i="8"/>
  <c r="E1040" i="8"/>
  <c r="D1142" i="7" l="1"/>
  <c r="E1143" i="7" s="1"/>
  <c r="D1133" i="10"/>
  <c r="F1133" i="10"/>
  <c r="E1133" i="10"/>
  <c r="F1086" i="9"/>
  <c r="D1087" i="9" s="1"/>
  <c r="E1088" i="9" s="1"/>
  <c r="E1087" i="9"/>
  <c r="E1041" i="8"/>
  <c r="D1041" i="8"/>
  <c r="F1041" i="8"/>
  <c r="D1042" i="8" l="1"/>
  <c r="E1043" i="8" s="1"/>
  <c r="E1042" i="8"/>
  <c r="D1143" i="7"/>
  <c r="E1144" i="7" s="1"/>
  <c r="F1087" i="9"/>
  <c r="D1088" i="9" s="1"/>
  <c r="E1089" i="9" s="1"/>
  <c r="F1134" i="10"/>
  <c r="E1134" i="10"/>
  <c r="D1134" i="10"/>
  <c r="F1042" i="8"/>
  <c r="D1043" i="8" s="1"/>
  <c r="D1144" i="7" l="1"/>
  <c r="F1088" i="9"/>
  <c r="D1089" i="9" s="1"/>
  <c r="E1090" i="9" s="1"/>
  <c r="D1135" i="10"/>
  <c r="E1136" i="10" s="1"/>
  <c r="E1135" i="10"/>
  <c r="F1135" i="10"/>
  <c r="F1043" i="8"/>
  <c r="D1044" i="8" s="1"/>
  <c r="E1044" i="8"/>
  <c r="E1145" i="7" l="1"/>
  <c r="D1145" i="7"/>
  <c r="E1146" i="7" s="1"/>
  <c r="F1089" i="9"/>
  <c r="D1090" i="9" s="1"/>
  <c r="E1091" i="9" s="1"/>
  <c r="F1136" i="10"/>
  <c r="D1136" i="10"/>
  <c r="F1044" i="8"/>
  <c r="D1045" i="8" s="1"/>
  <c r="E1045" i="8"/>
  <c r="D1137" i="10" l="1"/>
  <c r="F1045" i="8"/>
  <c r="D1146" i="7"/>
  <c r="E1147" i="7" s="1"/>
  <c r="D1148" i="7" s="1"/>
  <c r="E1149" i="7" s="1"/>
  <c r="D1150" i="7" s="1"/>
  <c r="E1151" i="7" s="1"/>
  <c r="D1152" i="7" s="1"/>
  <c r="E1153" i="7" s="1"/>
  <c r="D1154" i="7" s="1"/>
  <c r="E1155" i="7" s="1"/>
  <c r="D1147" i="7"/>
  <c r="E1148" i="7" s="1"/>
  <c r="D1149" i="7" s="1"/>
  <c r="E1150" i="7" s="1"/>
  <c r="D1151" i="7" s="1"/>
  <c r="E1152" i="7" s="1"/>
  <c r="D1153" i="7" s="1"/>
  <c r="E1154" i="7" s="1"/>
  <c r="D1155" i="7" s="1"/>
  <c r="E1156" i="7" s="1"/>
  <c r="F1090" i="9"/>
  <c r="D1091" i="9" s="1"/>
  <c r="E1092" i="9" s="1"/>
  <c r="E1137" i="10"/>
  <c r="E1138" i="10" s="1"/>
  <c r="F1137" i="10"/>
  <c r="F1046" i="8"/>
  <c r="E1046" i="8"/>
  <c r="D1046" i="8"/>
  <c r="D1047" i="8" l="1"/>
  <c r="F1091" i="9"/>
  <c r="D1092" i="9" s="1"/>
  <c r="D1138" i="10"/>
  <c r="F1139" i="10" s="1"/>
  <c r="D1156" i="7"/>
  <c r="E1157" i="7" s="1"/>
  <c r="E1139" i="10"/>
  <c r="F1138" i="10"/>
  <c r="F1092" i="9"/>
  <c r="D1093" i="9" s="1"/>
  <c r="E1093" i="9"/>
  <c r="E1047" i="8"/>
  <c r="E1048" i="8" s="1"/>
  <c r="F1047" i="8"/>
  <c r="D1139" i="10" l="1"/>
  <c r="F1140" i="10" s="1"/>
  <c r="D1157" i="7"/>
  <c r="D1140" i="10"/>
  <c r="E1140" i="10"/>
  <c r="D1141" i="10" s="1"/>
  <c r="F1093" i="9"/>
  <c r="D1094" i="9" s="1"/>
  <c r="E1094" i="9"/>
  <c r="D1048" i="8"/>
  <c r="F1048" i="8"/>
  <c r="D1158" i="7" l="1"/>
  <c r="E1159" i="7" s="1"/>
  <c r="D1160" i="7" s="1"/>
  <c r="E1158" i="7"/>
  <c r="D1159" i="7" s="1"/>
  <c r="D1049" i="8"/>
  <c r="F1094" i="9"/>
  <c r="D1095" i="9" s="1"/>
  <c r="E1141" i="10"/>
  <c r="E1142" i="10" s="1"/>
  <c r="F1141" i="10"/>
  <c r="E1095" i="9"/>
  <c r="F1049" i="8"/>
  <c r="E1049" i="8"/>
  <c r="E1050" i="8" s="1"/>
  <c r="E1160" i="7" l="1"/>
  <c r="D1161" i="7" s="1"/>
  <c r="E1162" i="7" s="1"/>
  <c r="E1161" i="7"/>
  <c r="D1162" i="7" s="1"/>
  <c r="F1095" i="9"/>
  <c r="F1096" i="9" s="1"/>
  <c r="E1096" i="9"/>
  <c r="D1142" i="10"/>
  <c r="F1142" i="10"/>
  <c r="F1050" i="8"/>
  <c r="D1050" i="8"/>
  <c r="D1163" i="7" l="1"/>
  <c r="E1163" i="7"/>
  <c r="E1164" i="7" s="1"/>
  <c r="D1051" i="8"/>
  <c r="D1165" i="7"/>
  <c r="D1164" i="7"/>
  <c r="D1096" i="9"/>
  <c r="E1097" i="9" s="1"/>
  <c r="F1143" i="10"/>
  <c r="D1144" i="10" s="1"/>
  <c r="E1143" i="10"/>
  <c r="D1143" i="10"/>
  <c r="E1051" i="8"/>
  <c r="E1052" i="8" s="1"/>
  <c r="F1051" i="8"/>
  <c r="F1052" i="8" s="1"/>
  <c r="F1144" i="10" l="1"/>
  <c r="E1165" i="7"/>
  <c r="D1166" i="7" s="1"/>
  <c r="D1097" i="9"/>
  <c r="E1098" i="9" s="1"/>
  <c r="F1097" i="9"/>
  <c r="D1098" i="9" s="1"/>
  <c r="E1144" i="10"/>
  <c r="E1145" i="10" s="1"/>
  <c r="F1145" i="10"/>
  <c r="D1052" i="8"/>
  <c r="E1166" i="7" l="1"/>
  <c r="E1167" i="7" s="1"/>
  <c r="D1168" i="7" s="1"/>
  <c r="D1167" i="7"/>
  <c r="E1099" i="9"/>
  <c r="F1098" i="9"/>
  <c r="D1099" i="9" s="1"/>
  <c r="E1100" i="9" s="1"/>
  <c r="D1145" i="10"/>
  <c r="E1146" i="10" s="1"/>
  <c r="D1146" i="10"/>
  <c r="E1053" i="8"/>
  <c r="F1053" i="8"/>
  <c r="D1053" i="8"/>
  <c r="E1169" i="7" l="1"/>
  <c r="D1170" i="7" s="1"/>
  <c r="E1171" i="7" s="1"/>
  <c r="E1168" i="7"/>
  <c r="D1169" i="7" s="1"/>
  <c r="E1170" i="7" s="1"/>
  <c r="F1099" i="9"/>
  <c r="F1100" i="9" s="1"/>
  <c r="E1147" i="10"/>
  <c r="F1146" i="10"/>
  <c r="D1147" i="10" s="1"/>
  <c r="F1148" i="10" s="1"/>
  <c r="F1147" i="10"/>
  <c r="D1148" i="10" s="1"/>
  <c r="F1054" i="8"/>
  <c r="D1054" i="8"/>
  <c r="E1054" i="8"/>
  <c r="D1171" i="7" l="1"/>
  <c r="E1172" i="7" s="1"/>
  <c r="D1172" i="7"/>
  <c r="E1173" i="7" s="1"/>
  <c r="D1100" i="9"/>
  <c r="E1101" i="9" s="1"/>
  <c r="E1148" i="10"/>
  <c r="D1149" i="10" s="1"/>
  <c r="F1149" i="10"/>
  <c r="E1149" i="10"/>
  <c r="D1055" i="8"/>
  <c r="E1056" i="8" s="1"/>
  <c r="F1055" i="8"/>
  <c r="E1055" i="8"/>
  <c r="D1173" i="7" l="1"/>
  <c r="D1174" i="7" s="1"/>
  <c r="D1101" i="9"/>
  <c r="D1102" i="9" s="1"/>
  <c r="F1101" i="9"/>
  <c r="E1150" i="10"/>
  <c r="D1150" i="10"/>
  <c r="E1151" i="10" s="1"/>
  <c r="F1150" i="10"/>
  <c r="D1056" i="8"/>
  <c r="F1057" i="8" s="1"/>
  <c r="F1056" i="8"/>
  <c r="D1057" i="8" s="1"/>
  <c r="D1151" i="10" l="1"/>
  <c r="E1174" i="7"/>
  <c r="E1175" i="7" s="1"/>
  <c r="E1102" i="9"/>
  <c r="E1103" i="9" s="1"/>
  <c r="F1102" i="9"/>
  <c r="F1103" i="9" s="1"/>
  <c r="F1151" i="10"/>
  <c r="D1152" i="10" s="1"/>
  <c r="E1152" i="10"/>
  <c r="E1057" i="8"/>
  <c r="E1058" i="8" s="1"/>
  <c r="F1058" i="8"/>
  <c r="D1058" i="8" l="1"/>
  <c r="D1175" i="7"/>
  <c r="E1176" i="7" s="1"/>
  <c r="D1103" i="9"/>
  <c r="E1153" i="10"/>
  <c r="F1152" i="10"/>
  <c r="D1153" i="10" s="1"/>
  <c r="E1154" i="10" s="1"/>
  <c r="D1059" i="8"/>
  <c r="F1059" i="8"/>
  <c r="E1059" i="8"/>
  <c r="F1153" i="10" l="1"/>
  <c r="D1176" i="7"/>
  <c r="E1177" i="7" s="1"/>
  <c r="D1104" i="9"/>
  <c r="F1104" i="9"/>
  <c r="E1104" i="9"/>
  <c r="F1154" i="10"/>
  <c r="D1155" i="10" s="1"/>
  <c r="D1154" i="10"/>
  <c r="F1155" i="10" s="1"/>
  <c r="E1060" i="8"/>
  <c r="F1060" i="8"/>
  <c r="D1060" i="8"/>
  <c r="D1177" i="7" l="1"/>
  <c r="E1178" i="7" s="1"/>
  <c r="E1105" i="9"/>
  <c r="F1105" i="9"/>
  <c r="D1105" i="9"/>
  <c r="D1106" i="9" s="1"/>
  <c r="F1156" i="10"/>
  <c r="E1155" i="10"/>
  <c r="E1156" i="10" s="1"/>
  <c r="F1061" i="8"/>
  <c r="E1061" i="8"/>
  <c r="D1061" i="8"/>
  <c r="E1062" i="8" s="1"/>
  <c r="D1156" i="10" l="1"/>
  <c r="E1157" i="10" s="1"/>
  <c r="D1178" i="7"/>
  <c r="E1179" i="7" s="1"/>
  <c r="E1106" i="9"/>
  <c r="E1107" i="9" s="1"/>
  <c r="F1106" i="9"/>
  <c r="F1107" i="9" s="1"/>
  <c r="D1062" i="8"/>
  <c r="F1062" i="8"/>
  <c r="D1179" i="7" l="1"/>
  <c r="E1180" i="7" s="1"/>
  <c r="F1157" i="10"/>
  <c r="D1157" i="10"/>
  <c r="D1180" i="7"/>
  <c r="E1181" i="7" s="1"/>
  <c r="D1107" i="9"/>
  <c r="F1063" i="8"/>
  <c r="D1063" i="8"/>
  <c r="D1064" i="8" s="1"/>
  <c r="E1063" i="8"/>
  <c r="D1158" i="10" l="1"/>
  <c r="F1159" i="10" s="1"/>
  <c r="E1158" i="10"/>
  <c r="F1158" i="10"/>
  <c r="D1181" i="7"/>
  <c r="E1182" i="7" s="1"/>
  <c r="D1108" i="9"/>
  <c r="E1108" i="9"/>
  <c r="F1108" i="9"/>
  <c r="F1064" i="8"/>
  <c r="E1064" i="8"/>
  <c r="E1065" i="8" s="1"/>
  <c r="D1159" i="10" l="1"/>
  <c r="F1160" i="10" s="1"/>
  <c r="E1160" i="10"/>
  <c r="E1159" i="10"/>
  <c r="D1160" i="10" s="1"/>
  <c r="D1182" i="7"/>
  <c r="D1183" i="7" s="1"/>
  <c r="E1109" i="9"/>
  <c r="F1109" i="9"/>
  <c r="D1109" i="9"/>
  <c r="F1065" i="8"/>
  <c r="D1065" i="8"/>
  <c r="F1161" i="10" l="1"/>
  <c r="E1161" i="10"/>
  <c r="D1110" i="9"/>
  <c r="D1161" i="10"/>
  <c r="D1162" i="10" s="1"/>
  <c r="E1183" i="7"/>
  <c r="E1110" i="9"/>
  <c r="E1111" i="9" s="1"/>
  <c r="F1110" i="9"/>
  <c r="F1066" i="8"/>
  <c r="E1066" i="8"/>
  <c r="D1066" i="8"/>
  <c r="E1067" i="8" s="1"/>
  <c r="F1162" i="10" l="1"/>
  <c r="F1163" i="10"/>
  <c r="E1162" i="10"/>
  <c r="E1163" i="10" s="1"/>
  <c r="F1111" i="9"/>
  <c r="D1184" i="7"/>
  <c r="E1184" i="7"/>
  <c r="D1185" i="7" s="1"/>
  <c r="D1111" i="9"/>
  <c r="D1112" i="9" s="1"/>
  <c r="F1067" i="8"/>
  <c r="D1068" i="8" s="1"/>
  <c r="D1067" i="8"/>
  <c r="E1068" i="8" s="1"/>
  <c r="D1163" i="10" l="1"/>
  <c r="E1185" i="7"/>
  <c r="D1186" i="7" s="1"/>
  <c r="F1112" i="9"/>
  <c r="D1113" i="9" s="1"/>
  <c r="E1112" i="9"/>
  <c r="E1113" i="9" s="1"/>
  <c r="E1069" i="8"/>
  <c r="F1068" i="8"/>
  <c r="D1069" i="8" s="1"/>
  <c r="F1164" i="10" l="1"/>
  <c r="E1164" i="10"/>
  <c r="D1164" i="10"/>
  <c r="E1186" i="7"/>
  <c r="D1187" i="7" s="1"/>
  <c r="E1114" i="9"/>
  <c r="F1113" i="9"/>
  <c r="D1114" i="9" s="1"/>
  <c r="E1115" i="9" s="1"/>
  <c r="F1069" i="8"/>
  <c r="D1070" i="8" s="1"/>
  <c r="E1071" i="8" s="1"/>
  <c r="E1070" i="8"/>
  <c r="F1070" i="8"/>
  <c r="E1187" i="7" l="1"/>
  <c r="D1188" i="7" s="1"/>
  <c r="E1165" i="10"/>
  <c r="F1165" i="10"/>
  <c r="D1165" i="10"/>
  <c r="F1114" i="9"/>
  <c r="D1115" i="9" s="1"/>
  <c r="E1116" i="9" s="1"/>
  <c r="D1071" i="8"/>
  <c r="E1072" i="8" s="1"/>
  <c r="F1071" i="8"/>
  <c r="D1072" i="8" s="1"/>
  <c r="E1166" i="10" l="1"/>
  <c r="F1166" i="10"/>
  <c r="D1166" i="10"/>
  <c r="F1167" i="10" s="1"/>
  <c r="E1189" i="7"/>
  <c r="E1188" i="7"/>
  <c r="F1115" i="9"/>
  <c r="F1116" i="9" s="1"/>
  <c r="E1073" i="8"/>
  <c r="F1072" i="8"/>
  <c r="D1073" i="8" s="1"/>
  <c r="E1074" i="8" s="1"/>
  <c r="D1167" i="10" l="1"/>
  <c r="D1189" i="7"/>
  <c r="E1167" i="10"/>
  <c r="D1116" i="9"/>
  <c r="D1117" i="9" s="1"/>
  <c r="F1073" i="8"/>
  <c r="D1074" i="8" s="1"/>
  <c r="E1075" i="8" s="1"/>
  <c r="E1190" i="7" l="1"/>
  <c r="F1168" i="10"/>
  <c r="D1168" i="10"/>
  <c r="F1169" i="10" s="1"/>
  <c r="E1168" i="10"/>
  <c r="D1190" i="7"/>
  <c r="E1191" i="7" s="1"/>
  <c r="E1117" i="9"/>
  <c r="F1117" i="9"/>
  <c r="D1118" i="9" s="1"/>
  <c r="E1118" i="9"/>
  <c r="F1074" i="8"/>
  <c r="D1075" i="8" s="1"/>
  <c r="E1076" i="8" s="1"/>
  <c r="D1169" i="10" l="1"/>
  <c r="D1191" i="7"/>
  <c r="E1192" i="7" s="1"/>
  <c r="D1192" i="7"/>
  <c r="E1169" i="10"/>
  <c r="E1119" i="9"/>
  <c r="F1118" i="9"/>
  <c r="F1119" i="9" s="1"/>
  <c r="F1075" i="8"/>
  <c r="D1193" i="7" l="1"/>
  <c r="E1193" i="7"/>
  <c r="D1194" i="7" s="1"/>
  <c r="D1170" i="10"/>
  <c r="F1170" i="10"/>
  <c r="E1170" i="10"/>
  <c r="D1119" i="9"/>
  <c r="F1120" i="9" s="1"/>
  <c r="F1076" i="8"/>
  <c r="D1076" i="8"/>
  <c r="F1171" i="10" l="1"/>
  <c r="E1195" i="7"/>
  <c r="D1196" i="7" s="1"/>
  <c r="E1171" i="10"/>
  <c r="D1171" i="10"/>
  <c r="E1194" i="7"/>
  <c r="D1195" i="7" s="1"/>
  <c r="D1120" i="9"/>
  <c r="F1121" i="9" s="1"/>
  <c r="E1120" i="9"/>
  <c r="D1121" i="9" s="1"/>
  <c r="D1077" i="8"/>
  <c r="F1077" i="8"/>
  <c r="E1077" i="8"/>
  <c r="D1172" i="10" l="1"/>
  <c r="D1078" i="8"/>
  <c r="E1196" i="7"/>
  <c r="E1197" i="7"/>
  <c r="F1172" i="10"/>
  <c r="E1172" i="10"/>
  <c r="D1173" i="10"/>
  <c r="E1121" i="9"/>
  <c r="D1122" i="9" s="1"/>
  <c r="F1122" i="9"/>
  <c r="E1078" i="8"/>
  <c r="F1078" i="8"/>
  <c r="F1123" i="9" l="1"/>
  <c r="E1079" i="8"/>
  <c r="F1173" i="10"/>
  <c r="E1173" i="10"/>
  <c r="E1174" i="10" s="1"/>
  <c r="D1198" i="7"/>
  <c r="E1199" i="7" s="1"/>
  <c r="D1079" i="8"/>
  <c r="D1197" i="7"/>
  <c r="E1198" i="7" s="1"/>
  <c r="E1122" i="9"/>
  <c r="D1123" i="9" s="1"/>
  <c r="E1080" i="8"/>
  <c r="F1079" i="8"/>
  <c r="D1080" i="8" s="1"/>
  <c r="D1199" i="7" l="1"/>
  <c r="E1200" i="7" s="1"/>
  <c r="D1174" i="10"/>
  <c r="F1174" i="10"/>
  <c r="E1123" i="9"/>
  <c r="D1124" i="9" s="1"/>
  <c r="F1124" i="9"/>
  <c r="E1081" i="8"/>
  <c r="F1080" i="8"/>
  <c r="D1081" i="8" s="1"/>
  <c r="E1082" i="8" s="1"/>
  <c r="D1200" i="7" l="1"/>
  <c r="E1201" i="7" s="1"/>
  <c r="E1175" i="10"/>
  <c r="F1175" i="10"/>
  <c r="D1176" i="10" s="1"/>
  <c r="D1175" i="10"/>
  <c r="E1124" i="9"/>
  <c r="E1125" i="9" s="1"/>
  <c r="F1125" i="9"/>
  <c r="F1081" i="8"/>
  <c r="D1082" i="8" s="1"/>
  <c r="E1083" i="8" s="1"/>
  <c r="E1176" i="10" l="1"/>
  <c r="F1177" i="10"/>
  <c r="F1176" i="10"/>
  <c r="E1177" i="10"/>
  <c r="E1178" i="10" s="1"/>
  <c r="D1201" i="7"/>
  <c r="E1202" i="7" s="1"/>
  <c r="D1177" i="10"/>
  <c r="D1125" i="9"/>
  <c r="F1082" i="8"/>
  <c r="D1083" i="8" s="1"/>
  <c r="E1084" i="8" s="1"/>
  <c r="F1178" i="10" l="1"/>
  <c r="D1179" i="10" s="1"/>
  <c r="D1178" i="10"/>
  <c r="D1202" i="7"/>
  <c r="E1203" i="7" s="1"/>
  <c r="F1126" i="9"/>
  <c r="E1126" i="9"/>
  <c r="D1126" i="9"/>
  <c r="E1127" i="9" s="1"/>
  <c r="F1083" i="8"/>
  <c r="D1084" i="8" s="1"/>
  <c r="E1179" i="10" l="1"/>
  <c r="F1179" i="10"/>
  <c r="F1180" i="10"/>
  <c r="E1180" i="10"/>
  <c r="D1203" i="7"/>
  <c r="E1204" i="7" s="1"/>
  <c r="D1127" i="9"/>
  <c r="E1128" i="9" s="1"/>
  <c r="F1127" i="9"/>
  <c r="F1084" i="8"/>
  <c r="F1085" i="8" s="1"/>
  <c r="E1085" i="8"/>
  <c r="D1204" i="7" l="1"/>
  <c r="E1205" i="7" s="1"/>
  <c r="D1180" i="10"/>
  <c r="D1181" i="10" s="1"/>
  <c r="D1128" i="9"/>
  <c r="F1128" i="9"/>
  <c r="D1085" i="8"/>
  <c r="F1086" i="8" s="1"/>
  <c r="F1181" i="10" l="1"/>
  <c r="E1181" i="10"/>
  <c r="E1182" i="10" s="1"/>
  <c r="D1205" i="7"/>
  <c r="D1129" i="9"/>
  <c r="F1129" i="9"/>
  <c r="D1130" i="9" s="1"/>
  <c r="E1129" i="9"/>
  <c r="E1086" i="8"/>
  <c r="D1086" i="8"/>
  <c r="F1087" i="8" s="1"/>
  <c r="D1087" i="8" l="1"/>
  <c r="F1182" i="10"/>
  <c r="E1206" i="7"/>
  <c r="D1206" i="7"/>
  <c r="D1182" i="10"/>
  <c r="F1130" i="9"/>
  <c r="E1130" i="9"/>
  <c r="D1131" i="9" s="1"/>
  <c r="F1132" i="9" s="1"/>
  <c r="F1131" i="9"/>
  <c r="E1087" i="8"/>
  <c r="D1088" i="8" s="1"/>
  <c r="F1088" i="8"/>
  <c r="D1207" i="7" l="1"/>
  <c r="D1183" i="10"/>
  <c r="E1207" i="7"/>
  <c r="D1208" i="7" s="1"/>
  <c r="F1183" i="10"/>
  <c r="E1183" i="10"/>
  <c r="E1131" i="9"/>
  <c r="E1132" i="9" s="1"/>
  <c r="F1089" i="8"/>
  <c r="E1088" i="8"/>
  <c r="E1089" i="8" s="1"/>
  <c r="D1184" i="10" l="1"/>
  <c r="F1185" i="10" s="1"/>
  <c r="E1208" i="7"/>
  <c r="E1209" i="7"/>
  <c r="E1184" i="10"/>
  <c r="F1184" i="10"/>
  <c r="D1132" i="9"/>
  <c r="D1089" i="8"/>
  <c r="D1090" i="8" s="1"/>
  <c r="D1209" i="7" l="1"/>
  <c r="D1210" i="7"/>
  <c r="E1185" i="10"/>
  <c r="D1185" i="10"/>
  <c r="E1133" i="9"/>
  <c r="F1133" i="9"/>
  <c r="D1134" i="9" s="1"/>
  <c r="E1135" i="9" s="1"/>
  <c r="D1133" i="9"/>
  <c r="E1134" i="9" s="1"/>
  <c r="E1090" i="8"/>
  <c r="E1091" i="8" s="1"/>
  <c r="F1090" i="8"/>
  <c r="D1091" i="8" s="1"/>
  <c r="F1186" i="10" l="1"/>
  <c r="F1187" i="10"/>
  <c r="D1186" i="10"/>
  <c r="E1186" i="10"/>
  <c r="E1210" i="7"/>
  <c r="F1134" i="9"/>
  <c r="D1135" i="9" s="1"/>
  <c r="E1136" i="9" s="1"/>
  <c r="E1092" i="8"/>
  <c r="F1091" i="8"/>
  <c r="D1092" i="8" s="1"/>
  <c r="E1093" i="8" s="1"/>
  <c r="D1211" i="7" l="1"/>
  <c r="E1187" i="10"/>
  <c r="D1188" i="10" s="1"/>
  <c r="E1211" i="7"/>
  <c r="D1187" i="10"/>
  <c r="F1135" i="9"/>
  <c r="F1092" i="8"/>
  <c r="D1093" i="8" s="1"/>
  <c r="D1212" i="7" l="1"/>
  <c r="F1188" i="10"/>
  <c r="E1189" i="10"/>
  <c r="E1212" i="7"/>
  <c r="E1213" i="7"/>
  <c r="E1188" i="10"/>
  <c r="D1136" i="9"/>
  <c r="F1136" i="9"/>
  <c r="F1093" i="8"/>
  <c r="D1094" i="8" s="1"/>
  <c r="E1094" i="8"/>
  <c r="D1189" i="10" l="1"/>
  <c r="D1213" i="7"/>
  <c r="D1137" i="9"/>
  <c r="F1189" i="10"/>
  <c r="D1190" i="10" s="1"/>
  <c r="E1137" i="9"/>
  <c r="E1138" i="9" s="1"/>
  <c r="F1137" i="9"/>
  <c r="F1138" i="9" s="1"/>
  <c r="F1094" i="8"/>
  <c r="D1095" i="8" s="1"/>
  <c r="E1096" i="8" s="1"/>
  <c r="E1095" i="8"/>
  <c r="F1095" i="8"/>
  <c r="E1214" i="7" l="1"/>
  <c r="F1190" i="10"/>
  <c r="E1190" i="10"/>
  <c r="E1191" i="10" s="1"/>
  <c r="F1191" i="10"/>
  <c r="D1214" i="7"/>
  <c r="E1215" i="7" s="1"/>
  <c r="D1138" i="9"/>
  <c r="F1096" i="8"/>
  <c r="D1096" i="8"/>
  <c r="E1097" i="8" s="1"/>
  <c r="D1215" i="7" l="1"/>
  <c r="D1191" i="10"/>
  <c r="D1192" i="10"/>
  <c r="E1216" i="7"/>
  <c r="F1139" i="9"/>
  <c r="E1139" i="9"/>
  <c r="D1139" i="9"/>
  <c r="F1140" i="9" s="1"/>
  <c r="D1097" i="8"/>
  <c r="E1098" i="8" s="1"/>
  <c r="F1097" i="8"/>
  <c r="F1192" i="10" l="1"/>
  <c r="E1192" i="10"/>
  <c r="D1193" i="10" s="1"/>
  <c r="D1217" i="7"/>
  <c r="D1216" i="7"/>
  <c r="D1098" i="8"/>
  <c r="E1099" i="8" s="1"/>
  <c r="E1140" i="9"/>
  <c r="D1141" i="9" s="1"/>
  <c r="D1140" i="9"/>
  <c r="F1141" i="9" s="1"/>
  <c r="F1098" i="8"/>
  <c r="F1194" i="10" l="1"/>
  <c r="E1193" i="10"/>
  <c r="E1194" i="10" s="1"/>
  <c r="F1193" i="10"/>
  <c r="D1194" i="10" s="1"/>
  <c r="E1218" i="7"/>
  <c r="E1217" i="7"/>
  <c r="D1099" i="8"/>
  <c r="E1141" i="9"/>
  <c r="E1142" i="9" s="1"/>
  <c r="F1142" i="9"/>
  <c r="F1099" i="8"/>
  <c r="D1100" i="8" s="1"/>
  <c r="E1100" i="8"/>
  <c r="F1100" i="8"/>
  <c r="F1195" i="10" l="1"/>
  <c r="E1195" i="10"/>
  <c r="D1195" i="10"/>
  <c r="F1196" i="10" s="1"/>
  <c r="D1219" i="7"/>
  <c r="D1218" i="7"/>
  <c r="D1142" i="9"/>
  <c r="E1101" i="8"/>
  <c r="F1101" i="8"/>
  <c r="D1101" i="8"/>
  <c r="E1196" i="10" l="1"/>
  <c r="D1196" i="10"/>
  <c r="F1102" i="8"/>
  <c r="E1219" i="7"/>
  <c r="D1220" i="7" s="1"/>
  <c r="D1197" i="10"/>
  <c r="F1143" i="9"/>
  <c r="E1143" i="9"/>
  <c r="D1143" i="9"/>
  <c r="F1144" i="9" s="1"/>
  <c r="D1102" i="8"/>
  <c r="E1102" i="8"/>
  <c r="E1220" i="7" l="1"/>
  <c r="D1221" i="7" s="1"/>
  <c r="E1197" i="10"/>
  <c r="E1198" i="10" s="1"/>
  <c r="E1221" i="7"/>
  <c r="D1222" i="7" s="1"/>
  <c r="E1103" i="8"/>
  <c r="D1144" i="9"/>
  <c r="F1145" i="9" s="1"/>
  <c r="D1103" i="8"/>
  <c r="F1197" i="10"/>
  <c r="E1144" i="9"/>
  <c r="D1145" i="9" s="1"/>
  <c r="F1146" i="9" s="1"/>
  <c r="E1104" i="8"/>
  <c r="F1103" i="8"/>
  <c r="F1198" i="10" l="1"/>
  <c r="D1199" i="10" s="1"/>
  <c r="D1198" i="10"/>
  <c r="E1222" i="7"/>
  <c r="D1223" i="7" s="1"/>
  <c r="E1145" i="9"/>
  <c r="F1104" i="8"/>
  <c r="D1105" i="8" s="1"/>
  <c r="D1104" i="8"/>
  <c r="E1199" i="10" l="1"/>
  <c r="E1200" i="10"/>
  <c r="F1199" i="10"/>
  <c r="D1200" i="10" s="1"/>
  <c r="E1223" i="7"/>
  <c r="D1224" i="7" s="1"/>
  <c r="D1146" i="9"/>
  <c r="E1146" i="9"/>
  <c r="D1147" i="9" s="1"/>
  <c r="E1105" i="8"/>
  <c r="E1106" i="8" s="1"/>
  <c r="F1105" i="8"/>
  <c r="F1106" i="8" s="1"/>
  <c r="F1200" i="10" l="1"/>
  <c r="F1201" i="10" s="1"/>
  <c r="E1202" i="10"/>
  <c r="E1225" i="7"/>
  <c r="D1226" i="7" s="1"/>
  <c r="E1224" i="7"/>
  <c r="D1225" i="7" s="1"/>
  <c r="E1226" i="7" s="1"/>
  <c r="D1201" i="10"/>
  <c r="E1201" i="10"/>
  <c r="E1147" i="9"/>
  <c r="E1148" i="9" s="1"/>
  <c r="F1147" i="9"/>
  <c r="F1148" i="9" s="1"/>
  <c r="D1106" i="8"/>
  <c r="E1107" i="8" s="1"/>
  <c r="F1202" i="10" l="1"/>
  <c r="D1202" i="10"/>
  <c r="D1148" i="9"/>
  <c r="D1107" i="8"/>
  <c r="F1108" i="8" s="1"/>
  <c r="F1107" i="8"/>
  <c r="E1203" i="10" l="1"/>
  <c r="D1203" i="10"/>
  <c r="D1108" i="8"/>
  <c r="F1109" i="8" s="1"/>
  <c r="F1203" i="10"/>
  <c r="F1149" i="9"/>
  <c r="E1149" i="9"/>
  <c r="D1150" i="9" s="1"/>
  <c r="D1149" i="9"/>
  <c r="E1108" i="8"/>
  <c r="F1204" i="10" l="1"/>
  <c r="D1204" i="10"/>
  <c r="E1205" i="10" s="1"/>
  <c r="E1204" i="10"/>
  <c r="F1150" i="9"/>
  <c r="F1151" i="9" s="1"/>
  <c r="E1109" i="8"/>
  <c r="E1150" i="9"/>
  <c r="D1109" i="8"/>
  <c r="E1110" i="8" s="1"/>
  <c r="D1151" i="9" l="1"/>
  <c r="F1152" i="9" s="1"/>
  <c r="D1205" i="10"/>
  <c r="F1205" i="10"/>
  <c r="E1151" i="9"/>
  <c r="D1152" i="9" s="1"/>
  <c r="F1153" i="9" s="1"/>
  <c r="D1110" i="8"/>
  <c r="E1111" i="8" s="1"/>
  <c r="F1110" i="8"/>
  <c r="D1111" i="8" s="1"/>
  <c r="F1206" i="10" l="1"/>
  <c r="D1206" i="10"/>
  <c r="E1206" i="10"/>
  <c r="E1152" i="9"/>
  <c r="D1153" i="9" s="1"/>
  <c r="F1154" i="9" s="1"/>
  <c r="F1111" i="8"/>
  <c r="D1112" i="8" s="1"/>
  <c r="E1112" i="8"/>
  <c r="F1112" i="8"/>
  <c r="D1207" i="10" l="1"/>
  <c r="E1207" i="10"/>
  <c r="E1208" i="10" s="1"/>
  <c r="F1207" i="10"/>
  <c r="E1153" i="9"/>
  <c r="E1154" i="9" s="1"/>
  <c r="D1113" i="8"/>
  <c r="E1113" i="8"/>
  <c r="F1113" i="8"/>
  <c r="D1208" i="10" l="1"/>
  <c r="E1209" i="10" s="1"/>
  <c r="F1208" i="10"/>
  <c r="D1154" i="9"/>
  <c r="D1155" i="9" s="1"/>
  <c r="E1114" i="8"/>
  <c r="F1114" i="8"/>
  <c r="D1114" i="8"/>
  <c r="F1209" i="10" l="1"/>
  <c r="D1209" i="10"/>
  <c r="E1155" i="9"/>
  <c r="E1156" i="9" s="1"/>
  <c r="F1155" i="9"/>
  <c r="E1115" i="8"/>
  <c r="F1115" i="8"/>
  <c r="D1115" i="8"/>
  <c r="E1116" i="8" s="1"/>
  <c r="E1210" i="10" l="1"/>
  <c r="F1210" i="10"/>
  <c r="D1156" i="9"/>
  <c r="D1210" i="10"/>
  <c r="E1157" i="9"/>
  <c r="F1156" i="9"/>
  <c r="D1157" i="9" s="1"/>
  <c r="D1116" i="8"/>
  <c r="F1116" i="8"/>
  <c r="F1211" i="10" l="1"/>
  <c r="E1211" i="10"/>
  <c r="D1212" i="10" s="1"/>
  <c r="D1211" i="10"/>
  <c r="F1157" i="9"/>
  <c r="D1158" i="9" s="1"/>
  <c r="E1158" i="9"/>
  <c r="F1117" i="8"/>
  <c r="D1118" i="8" s="1"/>
  <c r="D1117" i="8"/>
  <c r="E1117" i="8"/>
  <c r="F1118" i="8" l="1"/>
  <c r="F1212" i="10"/>
  <c r="E1212" i="10"/>
  <c r="E1213" i="10" s="1"/>
  <c r="E1159" i="9"/>
  <c r="F1158" i="9"/>
  <c r="F1159" i="9" s="1"/>
  <c r="F1119" i="8"/>
  <c r="E1118" i="8"/>
  <c r="D1119" i="8" s="1"/>
  <c r="D1213" i="10" l="1"/>
  <c r="F1213" i="10"/>
  <c r="D1159" i="9"/>
  <c r="E1119" i="8"/>
  <c r="D1120" i="8" s="1"/>
  <c r="F1120" i="8"/>
  <c r="E1214" i="10" l="1"/>
  <c r="F1214" i="10"/>
  <c r="D1214" i="10"/>
  <c r="E1160" i="9"/>
  <c r="F1160" i="9"/>
  <c r="D1161" i="9" s="1"/>
  <c r="D1160" i="9"/>
  <c r="E1120" i="8"/>
  <c r="E1121" i="8" s="1"/>
  <c r="F1121" i="8"/>
  <c r="D1215" i="10" l="1"/>
  <c r="E1215" i="10"/>
  <c r="F1215" i="10"/>
  <c r="E1161" i="9"/>
  <c r="E1162" i="9" s="1"/>
  <c r="F1161" i="9"/>
  <c r="D1162" i="9" s="1"/>
  <c r="D1121" i="8"/>
  <c r="E1122" i="8" s="1"/>
  <c r="D1216" i="10" l="1"/>
  <c r="E1216" i="10"/>
  <c r="F1216" i="10"/>
  <c r="D1217" i="10" s="1"/>
  <c r="E1163" i="9"/>
  <c r="F1162" i="9"/>
  <c r="D1163" i="9" s="1"/>
  <c r="E1164" i="9" s="1"/>
  <c r="D1122" i="8"/>
  <c r="E1123" i="8" s="1"/>
  <c r="F1122" i="8"/>
  <c r="F1218" i="10" l="1"/>
  <c r="F1217" i="10"/>
  <c r="E1217" i="10"/>
  <c r="D1218" i="10" s="1"/>
  <c r="D1123" i="8"/>
  <c r="E1124" i="8" s="1"/>
  <c r="F1163" i="9"/>
  <c r="D1164" i="9" s="1"/>
  <c r="E1165" i="9" s="1"/>
  <c r="F1123" i="8"/>
  <c r="D1124" i="8" s="1"/>
  <c r="F1219" i="10" l="1"/>
  <c r="E1125" i="8"/>
  <c r="E1218" i="10"/>
  <c r="E1219" i="10" s="1"/>
  <c r="F1164" i="9"/>
  <c r="D1165" i="9" s="1"/>
  <c r="E1166" i="9" s="1"/>
  <c r="F1124" i="8"/>
  <c r="F1125" i="8" s="1"/>
  <c r="F1165" i="9" l="1"/>
  <c r="D1219" i="10"/>
  <c r="D1220" i="10"/>
  <c r="D1166" i="9"/>
  <c r="E1167" i="9" s="1"/>
  <c r="F1166" i="9"/>
  <c r="D1167" i="9" s="1"/>
  <c r="E1168" i="9" s="1"/>
  <c r="D1125" i="8"/>
  <c r="E1220" i="10" l="1"/>
  <c r="F1220" i="10"/>
  <c r="D1221" i="10" s="1"/>
  <c r="E1221" i="10"/>
  <c r="F1221" i="10"/>
  <c r="D1222" i="10" s="1"/>
  <c r="F1167" i="9"/>
  <c r="D1168" i="9" s="1"/>
  <c r="E1169" i="9" s="1"/>
  <c r="E1126" i="8"/>
  <c r="F1126" i="8"/>
  <c r="D1127" i="8" s="1"/>
  <c r="D1126" i="8"/>
  <c r="F1223" i="10" l="1"/>
  <c r="F1222" i="10"/>
  <c r="D1223" i="10" s="1"/>
  <c r="E1222" i="10"/>
  <c r="E1223" i="10" s="1"/>
  <c r="F1168" i="9"/>
  <c r="D1169" i="9" s="1"/>
  <c r="E1170" i="9" s="1"/>
  <c r="E1127" i="8"/>
  <c r="E1128" i="8" s="1"/>
  <c r="F1127" i="8"/>
  <c r="D1128" i="8" l="1"/>
  <c r="E1224" i="10"/>
  <c r="F1224" i="10"/>
  <c r="D1225" i="10" s="1"/>
  <c r="D1224" i="10"/>
  <c r="F1169" i="9"/>
  <c r="D1170" i="9" s="1"/>
  <c r="E1171" i="9" s="1"/>
  <c r="E1129" i="8"/>
  <c r="F1128" i="8"/>
  <c r="F1129" i="8" s="1"/>
  <c r="E1225" i="10" l="1"/>
  <c r="E1226" i="10" s="1"/>
  <c r="F1225" i="10"/>
  <c r="D1226" i="10" s="1"/>
  <c r="F1170" i="9"/>
  <c r="D1171" i="9" s="1"/>
  <c r="E1172" i="9" s="1"/>
  <c r="D1129" i="8"/>
  <c r="E1130" i="8" s="1"/>
  <c r="F1226" i="10" l="1"/>
  <c r="F1171" i="9"/>
  <c r="D1172" i="9" s="1"/>
  <c r="E1173" i="9" s="1"/>
  <c r="F1130" i="8"/>
  <c r="D1130" i="8"/>
  <c r="F1172" i="9" l="1"/>
  <c r="D1173" i="9" s="1"/>
  <c r="E1174" i="9" s="1"/>
  <c r="F1173" i="9"/>
  <c r="D1174" i="9" s="1"/>
  <c r="E1175" i="9" s="1"/>
  <c r="E1131" i="8"/>
  <c r="F1131" i="8"/>
  <c r="D1132" i="8" s="1"/>
  <c r="E1133" i="8" s="1"/>
  <c r="D1131" i="8"/>
  <c r="E1132" i="8" s="1"/>
  <c r="F1174" i="9" l="1"/>
  <c r="D1175" i="9" s="1"/>
  <c r="E1176" i="9" s="1"/>
  <c r="F1132" i="8"/>
  <c r="D1133" i="8" s="1"/>
  <c r="F1175" i="9" l="1"/>
  <c r="D1176" i="9" s="1"/>
  <c r="E1177" i="9" s="1"/>
  <c r="F1133" i="8"/>
  <c r="F1134" i="8" s="1"/>
  <c r="E1134" i="8"/>
  <c r="F1176" i="9" l="1"/>
  <c r="D1177" i="9" s="1"/>
  <c r="E1178" i="9" s="1"/>
  <c r="F1177" i="9"/>
  <c r="D1134" i="8"/>
  <c r="E1135" i="8" s="1"/>
  <c r="D1178" i="9" l="1"/>
  <c r="E1179" i="9" s="1"/>
  <c r="F1178" i="9"/>
  <c r="F1135" i="8"/>
  <c r="D1135" i="8"/>
  <c r="E1136" i="8" s="1"/>
  <c r="D1136" i="8" l="1"/>
  <c r="E1137" i="8" s="1"/>
  <c r="F1179" i="9"/>
  <c r="D1179" i="9"/>
  <c r="D1180" i="9" s="1"/>
  <c r="F1136" i="8"/>
  <c r="F1137" i="8" s="1"/>
  <c r="E1180" i="9" l="1"/>
  <c r="E1181" i="9" s="1"/>
  <c r="F1180" i="9"/>
  <c r="D1181" i="9" s="1"/>
  <c r="D1137" i="8"/>
  <c r="E1138" i="8" s="1"/>
  <c r="F1181" i="9" l="1"/>
  <c r="D1182" i="9" s="1"/>
  <c r="E1183" i="9" s="1"/>
  <c r="E1182" i="9"/>
  <c r="F1182" i="9"/>
  <c r="D1183" i="9" s="1"/>
  <c r="E1184" i="9" s="1"/>
  <c r="D1138" i="8"/>
  <c r="E1139" i="8" s="1"/>
  <c r="F1138" i="8"/>
  <c r="D1139" i="8" s="1"/>
  <c r="F1183" i="9" l="1"/>
  <c r="D1184" i="9" s="1"/>
  <c r="E1185" i="9" s="1"/>
  <c r="E1140" i="8"/>
  <c r="F1139" i="8"/>
  <c r="F1140" i="8" s="1"/>
  <c r="F1184" i="9" l="1"/>
  <c r="D1185" i="9" s="1"/>
  <c r="E1186" i="9" s="1"/>
  <c r="D1140" i="8"/>
  <c r="F1141" i="8" s="1"/>
  <c r="F1185" i="9" l="1"/>
  <c r="D1186" i="9" s="1"/>
  <c r="E1187" i="9" s="1"/>
  <c r="F1186" i="9"/>
  <c r="D1187" i="9" s="1"/>
  <c r="D1141" i="8"/>
  <c r="F1142" i="8" s="1"/>
  <c r="E1141" i="8"/>
  <c r="F1187" i="9" l="1"/>
  <c r="D1188" i="9" s="1"/>
  <c r="F1189" i="9" s="1"/>
  <c r="F1188" i="9"/>
  <c r="E1188" i="9"/>
  <c r="E1142" i="8"/>
  <c r="D1142" i="8"/>
  <c r="D1189" i="9" l="1"/>
  <c r="F1190" i="9" s="1"/>
  <c r="E1189" i="9"/>
  <c r="F1143" i="8"/>
  <c r="E1143" i="8"/>
  <c r="D1144" i="8" s="1"/>
  <c r="D1143" i="8"/>
  <c r="F1144" i="8" s="1"/>
  <c r="E1190" i="9" l="1"/>
  <c r="D1190" i="9"/>
  <c r="F1191" i="9" s="1"/>
  <c r="E1144" i="8"/>
  <c r="D1145" i="8" s="1"/>
  <c r="F1146" i="8" s="1"/>
  <c r="F1145" i="8"/>
  <c r="D1191" i="9" l="1"/>
  <c r="F1192" i="9" s="1"/>
  <c r="E1191" i="9"/>
  <c r="D1192" i="9" s="1"/>
  <c r="F1193" i="9" s="1"/>
  <c r="E1145" i="8"/>
  <c r="D1146" i="8" s="1"/>
  <c r="F1147" i="8" s="1"/>
  <c r="E1192" i="9" l="1"/>
  <c r="D1193" i="9" s="1"/>
  <c r="F1194" i="9" s="1"/>
  <c r="E1146" i="8"/>
  <c r="D1147" i="8" s="1"/>
  <c r="F1148" i="8" s="1"/>
  <c r="E1193" i="9" l="1"/>
  <c r="D1194" i="9" s="1"/>
  <c r="F1195" i="9" s="1"/>
  <c r="E1194" i="9"/>
  <c r="E1147" i="8"/>
  <c r="D1148" i="8" s="1"/>
  <c r="F1149" i="8" s="1"/>
  <c r="D1195" i="9" l="1"/>
  <c r="F1196" i="9" s="1"/>
  <c r="E1195" i="9"/>
  <c r="D1196" i="9" s="1"/>
  <c r="F1197" i="9" s="1"/>
  <c r="E1148" i="8"/>
  <c r="D1149" i="8" s="1"/>
  <c r="F1150" i="8" s="1"/>
  <c r="E1196" i="9" l="1"/>
  <c r="D1197" i="9" s="1"/>
  <c r="F1198" i="9" s="1"/>
  <c r="E1149" i="8"/>
  <c r="D1150" i="8" s="1"/>
  <c r="F1151" i="8" s="1"/>
  <c r="E1197" i="9" l="1"/>
  <c r="D1198" i="9" s="1"/>
  <c r="F1199" i="9" s="1"/>
  <c r="E1198" i="9"/>
  <c r="E1150" i="8"/>
  <c r="D1151" i="8" s="1"/>
  <c r="E1199" i="9" l="1"/>
  <c r="D1199" i="9"/>
  <c r="E1200" i="9" s="1"/>
  <c r="F1152" i="8"/>
  <c r="E1151" i="8"/>
  <c r="E1152" i="8" s="1"/>
  <c r="D1200" i="9" l="1"/>
  <c r="E1201" i="9" s="1"/>
  <c r="F1200" i="9"/>
  <c r="D1201" i="9" s="1"/>
  <c r="D1152" i="8"/>
  <c r="E1153" i="8" s="1"/>
  <c r="D1153" i="8" l="1"/>
  <c r="F1201" i="9"/>
  <c r="D1202" i="9" s="1"/>
  <c r="E1203" i="9" s="1"/>
  <c r="E1202" i="9"/>
  <c r="F1202" i="9"/>
  <c r="E1154" i="8"/>
  <c r="F1153" i="8"/>
  <c r="D1154" i="8" s="1"/>
  <c r="E1155" i="8" s="1"/>
  <c r="F1203" i="9" l="1"/>
  <c r="F1154" i="8"/>
  <c r="D1155" i="8" s="1"/>
  <c r="E1156" i="8" s="1"/>
  <c r="D1203" i="9"/>
  <c r="D1204" i="9" s="1"/>
  <c r="F1155" i="8" l="1"/>
  <c r="F1156" i="8" s="1"/>
  <c r="E1204" i="9"/>
  <c r="E1205" i="9" s="1"/>
  <c r="F1204" i="9"/>
  <c r="D1205" i="9" s="1"/>
  <c r="D1156" i="8"/>
  <c r="F1205" i="9" l="1"/>
  <c r="D1206" i="9" s="1"/>
  <c r="E1207" i="9" s="1"/>
  <c r="E1206" i="9"/>
  <c r="D1157" i="8"/>
  <c r="F1158" i="8" s="1"/>
  <c r="F1157" i="8"/>
  <c r="E1157" i="8"/>
  <c r="D1158" i="8" l="1"/>
  <c r="F1159" i="8" s="1"/>
  <c r="F1206" i="9"/>
  <c r="D1207" i="9" s="1"/>
  <c r="E1158" i="8"/>
  <c r="E1159" i="8" s="1"/>
  <c r="F1207" i="9" l="1"/>
  <c r="D1208" i="9" s="1"/>
  <c r="E1209" i="9" s="1"/>
  <c r="E1208" i="9"/>
  <c r="D1159" i="8"/>
  <c r="E1160" i="8" s="1"/>
  <c r="F1208" i="9" l="1"/>
  <c r="D1209" i="9" s="1"/>
  <c r="D1160" i="8"/>
  <c r="F1161" i="8" s="1"/>
  <c r="F1160" i="8"/>
  <c r="D1161" i="8" s="1"/>
  <c r="F1209" i="9" l="1"/>
  <c r="D1210" i="9" s="1"/>
  <c r="E1210" i="9"/>
  <c r="F1162" i="8"/>
  <c r="E1161" i="8"/>
  <c r="D1162" i="8" s="1"/>
  <c r="F1163" i="8" s="1"/>
  <c r="F1210" i="9" l="1"/>
  <c r="D1211" i="9" s="1"/>
  <c r="E1211" i="9"/>
  <c r="E1162" i="8"/>
  <c r="D1163" i="8" s="1"/>
  <c r="F1164" i="8" s="1"/>
  <c r="F1211" i="9" l="1"/>
  <c r="D1212" i="9" s="1"/>
  <c r="E1212" i="9"/>
  <c r="E1163" i="8"/>
  <c r="E1164" i="8" s="1"/>
  <c r="F1212" i="9" l="1"/>
  <c r="D1213" i="9" s="1"/>
  <c r="E1214" i="9" s="1"/>
  <c r="E1213" i="9"/>
  <c r="F1213" i="9"/>
  <c r="D1164" i="8"/>
  <c r="D1165" i="8" s="1"/>
  <c r="D1214" i="9" l="1"/>
  <c r="E1215" i="9" s="1"/>
  <c r="F1214" i="9"/>
  <c r="F1215" i="9" s="1"/>
  <c r="E1165" i="8"/>
  <c r="D1166" i="8" s="1"/>
  <c r="F1165" i="8"/>
  <c r="F1166" i="8" s="1"/>
  <c r="E1166" i="8"/>
  <c r="D1215" i="9" l="1"/>
  <c r="F1216" i="9" s="1"/>
  <c r="F1167" i="8"/>
  <c r="E1167" i="8"/>
  <c r="D1167" i="8"/>
  <c r="D1168" i="8" s="1"/>
  <c r="E1216" i="9" l="1"/>
  <c r="D1216" i="9"/>
  <c r="F1217" i="9" s="1"/>
  <c r="E1168" i="8"/>
  <c r="F1168" i="8"/>
  <c r="F1169" i="8" s="1"/>
  <c r="E1169" i="8"/>
  <c r="D1217" i="9" l="1"/>
  <c r="F1218" i="9" s="1"/>
  <c r="E1217" i="9"/>
  <c r="D1169" i="8"/>
  <c r="D1170" i="8" s="1"/>
  <c r="E1218" i="9" l="1"/>
  <c r="D1219" i="9" s="1"/>
  <c r="D1218" i="9"/>
  <c r="F1219" i="9" s="1"/>
  <c r="F1170" i="8"/>
  <c r="E1170" i="8"/>
  <c r="E1171" i="8" s="1"/>
  <c r="F1220" i="9" l="1"/>
  <c r="E1219" i="9"/>
  <c r="E1220" i="9" s="1"/>
  <c r="D1171" i="8"/>
  <c r="F1171" i="8"/>
  <c r="D1220" i="9" l="1"/>
  <c r="E1221" i="9" s="1"/>
  <c r="F1172" i="8"/>
  <c r="E1172" i="8"/>
  <c r="D1172" i="8"/>
  <c r="D1221" i="9" l="1"/>
  <c r="E1222" i="9" s="1"/>
  <c r="F1221" i="9"/>
  <c r="D1222" i="9" s="1"/>
  <c r="E1223" i="9" s="1"/>
  <c r="F1173" i="8"/>
  <c r="E1173" i="8"/>
  <c r="D1173" i="8"/>
  <c r="F1174" i="8" s="1"/>
  <c r="D1174" i="8" l="1"/>
  <c r="F1175" i="8" s="1"/>
  <c r="F1222" i="9"/>
  <c r="D1223" i="9" s="1"/>
  <c r="E1224" i="9" s="1"/>
  <c r="E1174" i="8"/>
  <c r="D1175" i="8" s="1"/>
  <c r="F1223" i="9" l="1"/>
  <c r="D1224" i="9" s="1"/>
  <c r="E1225" i="9" s="1"/>
  <c r="F1176" i="8"/>
  <c r="E1175" i="8"/>
  <c r="D1176" i="8" s="1"/>
  <c r="F1177" i="8" s="1"/>
  <c r="F1224" i="9" l="1"/>
  <c r="D1225" i="9" s="1"/>
  <c r="E1226" i="9" s="1"/>
  <c r="E1176" i="8"/>
  <c r="D1177" i="8" s="1"/>
  <c r="F1178" i="8" s="1"/>
  <c r="F1225" i="9" l="1"/>
  <c r="D1226" i="9" s="1"/>
  <c r="F1226" i="9"/>
  <c r="E1177" i="8"/>
  <c r="D1178" i="8" s="1"/>
  <c r="F1179" i="8" s="1"/>
  <c r="E1178" i="8" l="1"/>
  <c r="D1179" i="8" s="1"/>
  <c r="F1180" i="8" s="1"/>
  <c r="E1179" i="8" l="1"/>
  <c r="E1180" i="8" s="1"/>
  <c r="D1180" i="8" l="1"/>
  <c r="F1181" i="8" s="1"/>
  <c r="D1181" i="8" l="1"/>
  <c r="F1182" i="8" s="1"/>
  <c r="E1181" i="8"/>
  <c r="D1182" i="8" s="1"/>
  <c r="E1182" i="8" l="1"/>
  <c r="D1183" i="8" s="1"/>
  <c r="F1184" i="8" s="1"/>
  <c r="F1183" i="8"/>
  <c r="E1183" i="8"/>
  <c r="D1184" i="8" l="1"/>
  <c r="F1185" i="8" s="1"/>
  <c r="E1184" i="8"/>
  <c r="D1185" i="8" s="1"/>
  <c r="E1185" i="8" l="1"/>
  <c r="F1186" i="8"/>
  <c r="D1186" i="8"/>
  <c r="F1187" i="8" s="1"/>
  <c r="E1186" i="8"/>
  <c r="D1187" i="8" s="1"/>
  <c r="E1187" i="8" l="1"/>
  <c r="D1188" i="8" s="1"/>
  <c r="F1189" i="8" s="1"/>
  <c r="F1188" i="8"/>
  <c r="E1188" i="8"/>
  <c r="E1189" i="8" l="1"/>
  <c r="D1189" i="8"/>
  <c r="F1190" i="8" l="1"/>
  <c r="E1190" i="8"/>
  <c r="D1191" i="8" s="1"/>
  <c r="F1192" i="8" s="1"/>
  <c r="D1190" i="8"/>
  <c r="F1191" i="8" s="1"/>
  <c r="E1191" i="8" l="1"/>
  <c r="E1192" i="8" s="1"/>
  <c r="D1192" i="8" l="1"/>
  <c r="F1193" i="8" l="1"/>
  <c r="E1193" i="8"/>
  <c r="D1193" i="8"/>
  <c r="F1194" i="8" s="1"/>
  <c r="D1194" i="8" l="1"/>
  <c r="F1195" i="8" s="1"/>
  <c r="E1194" i="8"/>
  <c r="E1195" i="8" l="1"/>
  <c r="D1196" i="8" s="1"/>
  <c r="F1197" i="8" s="1"/>
  <c r="D1195" i="8"/>
  <c r="F1196" i="8" s="1"/>
  <c r="E1196" i="8" l="1"/>
  <c r="D1197" i="8" s="1"/>
  <c r="E1197" i="8" l="1"/>
  <c r="E1198" i="8" s="1"/>
  <c r="F1198" i="8"/>
  <c r="D1198" i="8"/>
  <c r="F1199" i="8" s="1"/>
  <c r="D1199" i="8" l="1"/>
  <c r="F1200" i="8" s="1"/>
  <c r="E1199" i="8"/>
  <c r="D1200" i="8" s="1"/>
  <c r="E1200" i="8" l="1"/>
  <c r="E1201" i="8" s="1"/>
  <c r="F1201" i="8"/>
  <c r="D1201" i="8"/>
  <c r="F1202" i="8" s="1"/>
  <c r="D1202" i="8" l="1"/>
  <c r="F1203" i="8" s="1"/>
  <c r="E1202" i="8"/>
  <c r="D1203" i="8" s="1"/>
  <c r="F1204" i="8" s="1"/>
  <c r="E1203" i="8" l="1"/>
  <c r="E1204" i="8" s="1"/>
  <c r="D1204" i="8" l="1"/>
  <c r="F1205" i="8" s="1"/>
  <c r="D1205" i="8" l="1"/>
  <c r="F1206" i="8" s="1"/>
  <c r="E1205" i="8"/>
  <c r="D1206" i="8" s="1"/>
  <c r="F1207" i="8" s="1"/>
  <c r="E1206" i="8" l="1"/>
  <c r="E1207" i="8" s="1"/>
  <c r="D1207" i="8" l="1"/>
  <c r="F1208" i="8" s="1"/>
  <c r="D1208" i="8" l="1"/>
  <c r="F1209" i="8" s="1"/>
  <c r="E1208" i="8"/>
  <c r="D1209" i="8" s="1"/>
  <c r="F1210" i="8" l="1"/>
  <c r="E1209" i="8"/>
  <c r="E1210" i="8" s="1"/>
  <c r="D1210" i="8" l="1"/>
  <c r="E1211" i="8" s="1"/>
  <c r="D1211" i="8" l="1"/>
  <c r="E1212" i="8" s="1"/>
  <c r="F1211" i="8"/>
  <c r="D1212" i="8" s="1"/>
  <c r="F1212" i="8" l="1"/>
  <c r="F1213" i="8"/>
  <c r="E1213" i="8"/>
  <c r="D1213" i="8"/>
  <c r="D1214" i="8" s="1"/>
  <c r="E1214" i="8" l="1"/>
  <c r="E1215" i="8" s="1"/>
  <c r="F1214" i="8"/>
  <c r="D1215" i="8" s="1"/>
  <c r="E1216" i="8" l="1"/>
  <c r="F1215" i="8"/>
  <c r="F1216" i="8" s="1"/>
  <c r="D1216" i="8" l="1"/>
  <c r="E1217" i="8" l="1"/>
  <c r="F1217" i="8"/>
  <c r="D1218" i="8" s="1"/>
  <c r="D1217" i="8"/>
  <c r="F1218" i="8" s="1"/>
  <c r="F1219" i="8" l="1"/>
  <c r="E1218" i="8"/>
  <c r="E1219" i="8" s="1"/>
  <c r="D1219" i="8" l="1"/>
  <c r="F1220" i="8" s="1"/>
  <c r="E1220" i="8" l="1"/>
  <c r="D1220" i="8"/>
  <c r="F1221" i="8" s="1"/>
  <c r="E1221" i="8" l="1"/>
  <c r="D1221" i="8"/>
  <c r="F1222" i="8" s="1"/>
  <c r="E1222" i="8" l="1"/>
  <c r="D1222" i="8"/>
  <c r="F1223" i="8" s="1"/>
  <c r="E1223" i="8" l="1"/>
  <c r="D1223" i="8"/>
  <c r="F1224" i="8" s="1"/>
  <c r="E1224" i="8" l="1"/>
  <c r="D1224" i="8"/>
  <c r="F1225" i="8" s="1"/>
  <c r="E1225" i="8" l="1"/>
  <c r="D1226" i="8" s="1"/>
  <c r="D1225" i="8"/>
  <c r="F1226" i="8" s="1"/>
  <c r="E1226" i="8" l="1"/>
</calcChain>
</file>

<file path=xl/sharedStrings.xml><?xml version="1.0" encoding="utf-8"?>
<sst xmlns="http://schemas.openxmlformats.org/spreadsheetml/2006/main" count="386" uniqueCount="119">
  <si>
    <t>ml/kg</t>
  </si>
  <si>
    <t>kg</t>
  </si>
  <si>
    <t xml:space="preserve">ml </t>
  </si>
  <si>
    <t>https://pubmed.ncbi.nlm.nih.gov/10206087/</t>
  </si>
  <si>
    <t>l/kg</t>
  </si>
  <si>
    <t xml:space="preserve">l </t>
  </si>
  <si>
    <t>CL</t>
  </si>
  <si>
    <t>l/(min kg)</t>
  </si>
  <si>
    <t>Cp</t>
  </si>
  <si>
    <t>g/l</t>
  </si>
  <si>
    <t>min</t>
  </si>
  <si>
    <t>l/min</t>
  </si>
  <si>
    <t>X total drug</t>
  </si>
  <si>
    <t>https://www.omnicalculator.com/health/pediatric-blood-volume</t>
  </si>
  <si>
    <t>mg/ml</t>
  </si>
  <si>
    <t>l of diluent</t>
  </si>
  <si>
    <t>ml/h</t>
  </si>
  <si>
    <t>ml diluent</t>
  </si>
  <si>
    <t>mg/min</t>
  </si>
  <si>
    <t>ml/min</t>
  </si>
  <si>
    <t>blood</t>
  </si>
  <si>
    <t>mg/L</t>
  </si>
  <si>
    <t>https://pubmed.ncbi.nlm.nih.gov/10754618/</t>
  </si>
  <si>
    <t>mg/h</t>
  </si>
  <si>
    <t>Dose Rate</t>
  </si>
  <si>
    <t xml:space="preserve"> </t>
  </si>
  <si>
    <t>Pump Flow Rate</t>
  </si>
  <si>
    <t>mg</t>
  </si>
  <si>
    <t>https://cleviprex.com/dosing-administration/?gclid=EAIaIQobChMIw7WKz9q1_QIVFR19Ch1vkQmVEAAYASAAEgKY3vD_BwE</t>
  </si>
  <si>
    <t>CL /kg</t>
  </si>
  <si>
    <t>Note: Chosen parameters make Flow Rate in ml/h = Cp in mg/mL for convenient plotting - all scales same.</t>
  </si>
  <si>
    <t>Changing Pump Flow Rate will make Cp change to same value</t>
  </si>
  <si>
    <t xml:space="preserve">CL </t>
  </si>
  <si>
    <t>This spreadsheet is used to tune patient and drug parameters for Clevidipine to achieve equality of Cp and Flow Rate making plotting convenient.</t>
  </si>
  <si>
    <t>Patient wt</t>
  </si>
  <si>
    <t>t1/2</t>
  </si>
  <si>
    <t>referenced</t>
  </si>
  <si>
    <t>computed</t>
  </si>
  <si>
    <t>chosen</t>
  </si>
  <si>
    <t>https://www.ncbi.nlm.nih.gov/books/NBK545280/</t>
  </si>
  <si>
    <t>Vd</t>
  </si>
  <si>
    <r>
      <t>Dose x T</t>
    </r>
    <r>
      <rPr>
        <vertAlign val="subscript"/>
        <sz val="12"/>
        <color theme="1"/>
        <rFont val="Calibri (Body)"/>
      </rPr>
      <t>1/2</t>
    </r>
    <r>
      <rPr>
        <sz val="12"/>
        <color theme="1"/>
        <rFont val="Calibri"/>
        <family val="2"/>
        <scheme val="minor"/>
      </rPr>
      <t>/ln(2)</t>
    </r>
  </si>
  <si>
    <r>
      <t>C</t>
    </r>
    <r>
      <rPr>
        <vertAlign val="subscript"/>
        <sz val="12"/>
        <color theme="1"/>
        <rFont val="Calibri (Body)"/>
      </rPr>
      <t>drug</t>
    </r>
    <r>
      <rPr>
        <sz val="12"/>
        <color theme="1"/>
        <rFont val="Calibri"/>
        <family val="2"/>
        <scheme val="minor"/>
      </rPr>
      <t xml:space="preserve"> Clevidipine</t>
    </r>
  </si>
  <si>
    <t>NOTE Cp is -</t>
  </si>
  <si>
    <r>
      <t>V</t>
    </r>
    <r>
      <rPr>
        <vertAlign val="subscript"/>
        <sz val="12"/>
        <color theme="1"/>
        <rFont val="Calibri (Body)"/>
      </rPr>
      <t>d</t>
    </r>
    <r>
      <rPr>
        <sz val="12"/>
        <color theme="1"/>
        <rFont val="Calibri"/>
        <family val="2"/>
        <scheme val="minor"/>
      </rPr>
      <t xml:space="preserve"> / kg</t>
    </r>
  </si>
  <si>
    <r>
      <t>V</t>
    </r>
    <r>
      <rPr>
        <vertAlign val="subscript"/>
        <sz val="12"/>
        <color theme="1"/>
        <rFont val="Calibri (Body)"/>
      </rPr>
      <t>blood</t>
    </r>
  </si>
  <si>
    <r>
      <t>V</t>
    </r>
    <r>
      <rPr>
        <vertAlign val="subscript"/>
        <sz val="12"/>
        <color theme="1"/>
        <rFont val="Calibri (Body)"/>
      </rPr>
      <t>blood</t>
    </r>
    <r>
      <rPr>
        <sz val="12"/>
        <color theme="1"/>
        <rFont val="Calibri"/>
        <family val="2"/>
        <scheme val="minor"/>
      </rPr>
      <t xml:space="preserve"> /kg</t>
    </r>
  </si>
  <si>
    <r>
      <t>independent of t</t>
    </r>
    <r>
      <rPr>
        <vertAlign val="subscript"/>
        <sz val="12"/>
        <color theme="1"/>
        <rFont val="Calibri (Body)"/>
      </rPr>
      <t>1/2</t>
    </r>
  </si>
  <si>
    <t>*** note error in last par. page 9.</t>
  </si>
  <si>
    <r>
      <t>t</t>
    </r>
    <r>
      <rPr>
        <vertAlign val="subscript"/>
        <sz val="12"/>
        <color theme="1"/>
        <rFont val="Calibri (Body)"/>
      </rPr>
      <t>1/2</t>
    </r>
    <r>
      <rPr>
        <sz val="12"/>
        <color theme="1"/>
        <rFont val="Calibri"/>
        <family val="2"/>
        <scheme val="minor"/>
      </rPr>
      <t xml:space="preserve"> is determined by  ln2 x V</t>
    </r>
    <r>
      <rPr>
        <vertAlign val="subscript"/>
        <sz val="12"/>
        <color theme="1"/>
        <rFont val="Calibri (Body)"/>
      </rPr>
      <t>d</t>
    </r>
    <r>
      <rPr>
        <sz val="12"/>
        <color theme="1"/>
        <rFont val="Calibri"/>
        <family val="2"/>
        <scheme val="minor"/>
      </rPr>
      <t>/CL. from referenced studies probable values chosen to give 1 minute</t>
    </r>
  </si>
  <si>
    <t xml:space="preserve">ln2 = </t>
  </si>
  <si>
    <t>Cp_ss = DoseRate/CL</t>
  </si>
  <si>
    <r>
      <t>t</t>
    </r>
    <r>
      <rPr>
        <b/>
        <vertAlign val="subscript"/>
        <sz val="14"/>
        <color theme="1"/>
        <rFont val="Calibri (Body)"/>
      </rPr>
      <t xml:space="preserve">1/2 </t>
    </r>
    <r>
      <rPr>
        <b/>
        <sz val="14"/>
        <color theme="1"/>
        <rFont val="Calibri"/>
        <family val="2"/>
        <scheme val="minor"/>
      </rPr>
      <t>= V</t>
    </r>
    <r>
      <rPr>
        <b/>
        <vertAlign val="subscript"/>
        <sz val="14"/>
        <color theme="1"/>
        <rFont val="Calibri (Body)"/>
      </rPr>
      <t>d</t>
    </r>
    <r>
      <rPr>
        <b/>
        <sz val="14"/>
        <color theme="1"/>
        <rFont val="Calibri"/>
        <family val="2"/>
        <scheme val="minor"/>
      </rPr>
      <t xml:space="preserve"> ln2/CL</t>
    </r>
  </si>
  <si>
    <r>
      <t xml:space="preserve">Parameters are simultaneously selected to produce a t </t>
    </r>
    <r>
      <rPr>
        <vertAlign val="subscript"/>
        <sz val="12"/>
        <color theme="1"/>
        <rFont val="Calibri (Body)"/>
      </rPr>
      <t>1/2</t>
    </r>
    <r>
      <rPr>
        <sz val="12"/>
        <color theme="1"/>
        <rFont val="Calibri"/>
        <family val="2"/>
        <scheme val="minor"/>
      </rPr>
      <t xml:space="preserve"> of 1 minute</t>
    </r>
  </si>
  <si>
    <t>PK reference text</t>
  </si>
  <si>
    <r>
      <t>V</t>
    </r>
    <r>
      <rPr>
        <vertAlign val="subscript"/>
        <sz val="12"/>
        <color theme="1"/>
        <rFont val="Calibri (Body)"/>
      </rPr>
      <t>d</t>
    </r>
    <r>
      <rPr>
        <sz val="12"/>
        <color theme="1"/>
        <rFont val="Calibri"/>
        <family val="2"/>
        <scheme val="minor"/>
      </rPr>
      <t xml:space="preserve"> </t>
    </r>
  </si>
  <si>
    <t>draft legend for stair-step plots</t>
  </si>
  <si>
    <r>
      <t>Theoretical patient and drug parameters chosen produce plasma concentrations in mg/l conveniently equal to pump flow rate in ml/h.
Clevidipine 0.5 mg/l, Wt 4.1 kg, blood volume 308 ml, volume of distribution 738 ml, clearance 492 ml/min, t</t>
    </r>
    <r>
      <rPr>
        <vertAlign val="subscript"/>
        <sz val="12"/>
        <color theme="1"/>
        <rFont val="Calibri (Body)"/>
      </rPr>
      <t>1/2</t>
    </r>
    <r>
      <rPr>
        <sz val="12"/>
        <color theme="1"/>
        <rFont val="Calibri"/>
        <family val="2"/>
        <scheme val="minor"/>
      </rPr>
      <t xml:space="preserve"> 1 minute.</t>
    </r>
  </si>
  <si>
    <t>L/h</t>
  </si>
  <si>
    <t>Cp (ug/L blood)</t>
  </si>
  <si>
    <t>g/mol</t>
  </si>
  <si>
    <t>Clevidipine Molar Wt</t>
  </si>
  <si>
    <t>mg/kg/h</t>
  </si>
  <si>
    <t>Dose per kg Rate</t>
  </si>
  <si>
    <t>Dose moles</t>
  </si>
  <si>
    <t>nmole/kg/min</t>
  </si>
  <si>
    <t>g/ml</t>
  </si>
  <si>
    <t>ml of diluent</t>
  </si>
  <si>
    <t>ug/Lplasma</t>
  </si>
  <si>
    <t>nmol/Lplasma</t>
  </si>
  <si>
    <t>Cp (nmol/Lplasma)</t>
  </si>
  <si>
    <t>https://onlinelibrary.wiley.com/doi/pdf/10.1111/j.1527-3466.2004.tb00143.x</t>
  </si>
  <si>
    <t>Ericcson</t>
  </si>
  <si>
    <t>This spreadsheet is used to tune patient and drug parameters for Clevidipine to achieve Cp (nmol/L) values 10x Flow Rate for plotting</t>
  </si>
  <si>
    <r>
      <t xml:space="preserve">Parameters are simultaneously selected to produce a t </t>
    </r>
    <r>
      <rPr>
        <vertAlign val="subscript"/>
        <sz val="12"/>
        <color theme="1"/>
        <rFont val="Calibri (Body)"/>
      </rPr>
      <t>1/2</t>
    </r>
    <r>
      <rPr>
        <sz val="12"/>
        <color theme="1"/>
        <rFont val="Calibri"/>
        <family val="2"/>
        <scheme val="minor"/>
      </rPr>
      <t xml:space="preserve"> of 1.9 minute</t>
    </r>
  </si>
  <si>
    <t>t (min)</t>
  </si>
  <si>
    <t>Rate</t>
  </si>
  <si>
    <t>B</t>
  </si>
  <si>
    <t>A</t>
  </si>
  <si>
    <t>t1/2 min</t>
  </si>
  <si>
    <t>t 1/2 min</t>
  </si>
  <si>
    <t>Step Duration (min)</t>
  </si>
  <si>
    <t>Model Coefficients (A feedforward, B feedback)</t>
  </si>
  <si>
    <t>LEGEND</t>
  </si>
  <si>
    <t>Input Variable</t>
  </si>
  <si>
    <t>CONSTANT</t>
  </si>
  <si>
    <t>Cplasma normalized (Cplasma steadystate = FlowRate)</t>
  </si>
  <si>
    <t>Table Flow Rates</t>
  </si>
  <si>
    <t>Table must start on Row 18</t>
  </si>
  <si>
    <t>Keep on ROW 18</t>
  </si>
  <si>
    <t>Initial Concentration</t>
  </si>
  <si>
    <t>K_12</t>
  </si>
  <si>
    <t>K_21</t>
  </si>
  <si>
    <t>K_10</t>
  </si>
  <si>
    <t>V1</t>
  </si>
  <si>
    <t>V2</t>
  </si>
  <si>
    <t>F</t>
  </si>
  <si>
    <t>V3</t>
  </si>
  <si>
    <t>K_13</t>
  </si>
  <si>
    <t>K_31</t>
  </si>
  <si>
    <t>t(min)</t>
  </si>
  <si>
    <t>Parameters from clinical studies</t>
  </si>
  <si>
    <t>Title.  Titration Simulation with varying half-life medications</t>
  </si>
  <si>
    <t xml:space="preserve">FLOW </t>
  </si>
  <si>
    <t>Decay</t>
  </si>
  <si>
    <t>FLOWSS</t>
  </si>
  <si>
    <t>Weight
 (kg)</t>
  </si>
  <si>
    <t>Vd(L)</t>
  </si>
  <si>
    <r>
      <t>V</t>
    </r>
    <r>
      <rPr>
        <vertAlign val="subscript"/>
        <sz val="18"/>
        <color rgb="FF0070C0"/>
        <rFont val="Calibri"/>
        <family val="2"/>
        <scheme val="minor"/>
      </rPr>
      <t>d.wt</t>
    </r>
    <r>
      <rPr>
        <sz val="18"/>
        <color rgb="FF0070C0"/>
        <rFont val="Calibri"/>
        <family val="2"/>
        <scheme val="minor"/>
      </rPr>
      <t xml:space="preserve"> (L/kg) 
0.19-0.6</t>
    </r>
  </si>
  <si>
    <r>
      <t>CL</t>
    </r>
    <r>
      <rPr>
        <vertAlign val="subscript"/>
        <sz val="18"/>
        <color rgb="FF0070C0"/>
        <rFont val="Calibri"/>
        <family val="2"/>
        <scheme val="minor"/>
      </rPr>
      <t xml:space="preserve">wt
</t>
    </r>
    <r>
      <rPr>
        <sz val="18"/>
        <color rgb="FF0070C0"/>
        <rFont val="Calibri"/>
        <family val="2"/>
        <scheme val="minor"/>
      </rPr>
      <t>(L/min/kg) 0.069-0.14</t>
    </r>
  </si>
  <si>
    <t>Q' flow
 (ml/h)</t>
  </si>
  <si>
    <t>CL
 (L/h)</t>
  </si>
  <si>
    <t>Concentration
(ug/ml)</t>
  </si>
  <si>
    <t>Q'drug
(ug/h)</t>
  </si>
  <si>
    <t xml:space="preserve">Molar Conversion
(ug/nmol) </t>
  </si>
  <si>
    <t>Cp
(ug/L)</t>
  </si>
  <si>
    <t>Cp
 (nmol/L)</t>
  </si>
  <si>
    <t>t1/2 (min)</t>
  </si>
  <si>
    <t xml:space="preserve">Selected Wts result in CP values which are even multilples of 2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</si>
</sst>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"/>
    <numFmt numFmtId="165" formatCode="0.0"/>
    <numFmt numFmtId="166" formatCode="0.00000"/>
  </numFmts>
  <fonts count="1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vertAlign val="subscript"/>
      <sz val="12"/>
      <color theme="1"/>
      <name val="Calibri (Body)"/>
    </font>
    <font>
      <b/>
      <sz val="14"/>
      <color theme="1"/>
      <name val="Calibri"/>
      <family val="2"/>
      <scheme val="minor"/>
    </font>
    <font>
      <b/>
      <vertAlign val="subscript"/>
      <sz val="14"/>
      <color theme="1"/>
      <name val="Calibri (Body)"/>
    </font>
    <font>
      <sz val="12"/>
      <color rgb="FFFF0000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5" tint="-0.249977111117893"/>
      <name val="Calibri"/>
      <family val="2"/>
      <scheme val="minor"/>
    </font>
    <font>
      <sz val="16"/>
      <color theme="1"/>
      <name val="Calibri"/>
      <family val="2"/>
      <scheme val="minor"/>
    </font>
    <font>
      <sz val="8"/>
      <name val="Calibri"/>
      <family val="2"/>
      <scheme val="minor"/>
    </font>
    <font>
      <sz val="18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18"/>
      <color rgb="FF0070C0"/>
      <name val="Calibri"/>
      <family val="2"/>
      <scheme val="minor"/>
    </font>
    <font>
      <vertAlign val="subscript"/>
      <sz val="18"/>
      <color rgb="FF0070C0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4.9989318521683403E-2"/>
        <bgColor indexed="64"/>
      </patternFill>
    </fill>
  </fills>
  <borders count="2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9" fontId="7" fillId="0" borderId="0" applyFont="0" applyFill="0" applyBorder="0" applyAlignment="0" applyProtection="0"/>
  </cellStyleXfs>
  <cellXfs count="134">
    <xf numFmtId="0" fontId="0" fillId="0" borderId="0" xfId="0"/>
    <xf numFmtId="0" fontId="2" fillId="0" borderId="0" xfId="1"/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165" fontId="0" fillId="3" borderId="0" xfId="0" applyNumberFormat="1" applyFill="1" applyAlignment="1">
      <alignment horizontal="center"/>
    </xf>
    <xf numFmtId="0" fontId="0" fillId="3" borderId="0" xfId="0" applyFill="1" applyAlignment="1">
      <alignment horizontal="center"/>
    </xf>
    <xf numFmtId="164" fontId="0" fillId="3" borderId="0" xfId="0" applyNumberFormat="1" applyFill="1" applyAlignment="1">
      <alignment horizontal="center"/>
    </xf>
    <xf numFmtId="0" fontId="0" fillId="2" borderId="0" xfId="0" applyFill="1"/>
    <xf numFmtId="2" fontId="0" fillId="3" borderId="0" xfId="0" applyNumberFormat="1" applyFill="1" applyAlignment="1">
      <alignment horizontal="center"/>
    </xf>
    <xf numFmtId="1" fontId="0" fillId="3" borderId="0" xfId="0" applyNumberFormat="1" applyFill="1" applyAlignment="1">
      <alignment horizontal="center"/>
    </xf>
    <xf numFmtId="0" fontId="0" fillId="4" borderId="0" xfId="0" applyFill="1" applyAlignment="1">
      <alignment horizontal="center"/>
    </xf>
    <xf numFmtId="0" fontId="0" fillId="4" borderId="0" xfId="0" applyFill="1"/>
    <xf numFmtId="164" fontId="0" fillId="0" borderId="0" xfId="0" applyNumberFormat="1" applyAlignment="1">
      <alignment horizontal="center"/>
    </xf>
    <xf numFmtId="1" fontId="0" fillId="0" borderId="0" xfId="0" applyNumberFormat="1" applyAlignment="1">
      <alignment horizontal="center"/>
    </xf>
    <xf numFmtId="2" fontId="0" fillId="5" borderId="0" xfId="0" applyNumberFormat="1" applyFill="1" applyAlignment="1">
      <alignment horizontal="center"/>
    </xf>
    <xf numFmtId="0" fontId="1" fillId="0" borderId="5" xfId="0" applyFont="1" applyBorder="1"/>
    <xf numFmtId="1" fontId="1" fillId="3" borderId="6" xfId="0" applyNumberFormat="1" applyFont="1" applyFill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6" xfId="0" applyFont="1" applyBorder="1"/>
    <xf numFmtId="0" fontId="0" fillId="3" borderId="0" xfId="0" applyFill="1"/>
    <xf numFmtId="0" fontId="1" fillId="0" borderId="2" xfId="0" applyFont="1" applyBorder="1"/>
    <xf numFmtId="0" fontId="1" fillId="2" borderId="3" xfId="0" applyFont="1" applyFill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3" xfId="0" applyFont="1" applyBorder="1"/>
    <xf numFmtId="0" fontId="0" fillId="0" borderId="2" xfId="0" applyBorder="1"/>
    <xf numFmtId="0" fontId="0" fillId="0" borderId="4" xfId="0" applyBorder="1"/>
    <xf numFmtId="0" fontId="0" fillId="0" borderId="5" xfId="0" applyBorder="1"/>
    <xf numFmtId="0" fontId="0" fillId="0" borderId="7" xfId="0" applyBorder="1"/>
    <xf numFmtId="0" fontId="1" fillId="0" borderId="8" xfId="0" applyFont="1" applyBorder="1" applyAlignment="1">
      <alignment vertical="center"/>
    </xf>
    <xf numFmtId="165" fontId="1" fillId="3" borderId="9" xfId="0" applyNumberFormat="1" applyFont="1" applyFill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0" fillId="4" borderId="0" xfId="0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1" applyFill="1" applyAlignment="1">
      <alignment vertical="center"/>
    </xf>
    <xf numFmtId="0" fontId="0" fillId="0" borderId="13" xfId="0" applyBorder="1"/>
    <xf numFmtId="166" fontId="0" fillId="0" borderId="14" xfId="0" applyNumberFormat="1" applyBorder="1" applyAlignment="1">
      <alignment horizontal="left"/>
    </xf>
    <xf numFmtId="0" fontId="0" fillId="0" borderId="0" xfId="0" applyAlignment="1">
      <alignment horizontal="left"/>
    </xf>
    <xf numFmtId="0" fontId="4" fillId="7" borderId="1" xfId="0" quotePrefix="1" applyFont="1" applyFill="1" applyBorder="1" applyAlignment="1">
      <alignment vertical="center"/>
    </xf>
    <xf numFmtId="0" fontId="0" fillId="8" borderId="0" xfId="0" applyFill="1" applyAlignment="1">
      <alignment horizontal="center"/>
    </xf>
    <xf numFmtId="0" fontId="0" fillId="8" borderId="0" xfId="0" applyFill="1"/>
    <xf numFmtId="0" fontId="6" fillId="8" borderId="0" xfId="0" applyFont="1" applyFill="1" applyAlignment="1">
      <alignment horizontal="center"/>
    </xf>
    <xf numFmtId="0" fontId="6" fillId="0" borderId="0" xfId="0" applyFont="1"/>
    <xf numFmtId="165" fontId="1" fillId="3" borderId="0" xfId="0" applyNumberFormat="1" applyFont="1" applyFill="1" applyAlignment="1">
      <alignment horizontal="center"/>
    </xf>
    <xf numFmtId="0" fontId="1" fillId="0" borderId="0" xfId="0" applyFont="1"/>
    <xf numFmtId="165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/>
    </xf>
    <xf numFmtId="0" fontId="4" fillId="0" borderId="0" xfId="0" applyFont="1" applyAlignment="1">
      <alignment horizontal="center" vertical="center"/>
    </xf>
    <xf numFmtId="0" fontId="1" fillId="0" borderId="11" xfId="0" applyFont="1" applyBorder="1"/>
    <xf numFmtId="0" fontId="1" fillId="0" borderId="13" xfId="0" applyFont="1" applyBorder="1"/>
    <xf numFmtId="165" fontId="1" fillId="3" borderId="21" xfId="0" applyNumberFormat="1" applyFont="1" applyFill="1" applyBorder="1" applyAlignment="1">
      <alignment horizontal="center"/>
    </xf>
    <xf numFmtId="2" fontId="1" fillId="4" borderId="21" xfId="0" applyNumberFormat="1" applyFont="1" applyFill="1" applyBorder="1" applyAlignment="1">
      <alignment horizontal="center"/>
    </xf>
    <xf numFmtId="1" fontId="0" fillId="3" borderId="8" xfId="0" applyNumberFormat="1" applyFill="1" applyBorder="1"/>
    <xf numFmtId="0" fontId="0" fillId="3" borderId="10" xfId="0" applyFill="1" applyBorder="1"/>
    <xf numFmtId="0" fontId="1" fillId="4" borderId="0" xfId="0" applyFont="1" applyFill="1" applyAlignment="1">
      <alignment horizontal="center"/>
    </xf>
    <xf numFmtId="165" fontId="1" fillId="3" borderId="22" xfId="0" applyNumberFormat="1" applyFont="1" applyFill="1" applyBorder="1" applyAlignment="1">
      <alignment horizontal="center"/>
    </xf>
    <xf numFmtId="1" fontId="0" fillId="0" borderId="0" xfId="2" applyNumberFormat="1" applyFont="1" applyAlignment="1">
      <alignment horizontal="center"/>
    </xf>
    <xf numFmtId="0" fontId="0" fillId="2" borderId="22" xfId="0" applyFill="1" applyBorder="1" applyAlignment="1">
      <alignment horizontal="center"/>
    </xf>
    <xf numFmtId="0" fontId="0" fillId="0" borderId="22" xfId="0" applyBorder="1" applyAlignment="1">
      <alignment horizontal="center"/>
    </xf>
    <xf numFmtId="164" fontId="0" fillId="0" borderId="22" xfId="0" applyNumberFormat="1" applyBorder="1" applyAlignment="1">
      <alignment horizontal="center"/>
    </xf>
    <xf numFmtId="0" fontId="0" fillId="0" borderId="24" xfId="0" applyBorder="1" applyAlignment="1">
      <alignment horizontal="center"/>
    </xf>
    <xf numFmtId="0" fontId="1" fillId="0" borderId="23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0" fillId="4" borderId="22" xfId="0" applyFill="1" applyBorder="1" applyAlignment="1">
      <alignment horizontal="center"/>
    </xf>
    <xf numFmtId="0" fontId="0" fillId="0" borderId="0" xfId="0" applyAlignment="1">
      <alignment horizontal="right"/>
    </xf>
    <xf numFmtId="1" fontId="0" fillId="4" borderId="13" xfId="2" applyNumberFormat="1" applyFont="1" applyFill="1" applyBorder="1" applyAlignment="1">
      <alignment horizontal="center"/>
    </xf>
    <xf numFmtId="1" fontId="0" fillId="4" borderId="21" xfId="2" applyNumberFormat="1" applyFont="1" applyFill="1" applyBorder="1" applyAlignment="1">
      <alignment horizontal="center"/>
    </xf>
    <xf numFmtId="0" fontId="0" fillId="4" borderId="21" xfId="0" applyFill="1" applyBorder="1"/>
    <xf numFmtId="0" fontId="0" fillId="4" borderId="14" xfId="0" applyFill="1" applyBorder="1"/>
    <xf numFmtId="0" fontId="0" fillId="9" borderId="0" xfId="0" applyFill="1" applyAlignment="1">
      <alignment horizontal="center"/>
    </xf>
    <xf numFmtId="2" fontId="8" fillId="0" borderId="0" xfId="0" applyNumberFormat="1" applyFont="1" applyAlignment="1">
      <alignment horizontal="center"/>
    </xf>
    <xf numFmtId="0" fontId="9" fillId="0" borderId="0" xfId="0" applyFont="1"/>
    <xf numFmtId="0" fontId="9" fillId="2" borderId="22" xfId="0" applyFont="1" applyFill="1" applyBorder="1" applyAlignment="1">
      <alignment horizontal="center"/>
    </xf>
    <xf numFmtId="2" fontId="8" fillId="0" borderId="0" xfId="0" quotePrefix="1" applyNumberFormat="1" applyFont="1" applyAlignment="1">
      <alignment horizontal="center"/>
    </xf>
    <xf numFmtId="0" fontId="9" fillId="0" borderId="0" xfId="0" applyFont="1" applyAlignment="1">
      <alignment horizontal="center"/>
    </xf>
    <xf numFmtId="1" fontId="0" fillId="2" borderId="25" xfId="0" applyNumberFormat="1" applyFill="1" applyBorder="1" applyAlignment="1">
      <alignment horizontal="center"/>
    </xf>
    <xf numFmtId="0" fontId="11" fillId="0" borderId="0" xfId="0" applyFont="1"/>
    <xf numFmtId="0" fontId="11" fillId="0" borderId="0" xfId="0" applyFont="1" applyAlignment="1">
      <alignment horizontal="center"/>
    </xf>
    <xf numFmtId="0" fontId="11" fillId="0" borderId="24" xfId="0" applyFont="1" applyBorder="1" applyAlignment="1">
      <alignment horizontal="center" vertical="center" wrapText="1"/>
    </xf>
    <xf numFmtId="0" fontId="11" fillId="0" borderId="24" xfId="0" applyFont="1" applyBorder="1" applyAlignment="1">
      <alignment horizontal="center" wrapText="1"/>
    </xf>
    <xf numFmtId="0" fontId="13" fillId="0" borderId="24" xfId="0" applyFont="1" applyBorder="1" applyAlignment="1">
      <alignment horizontal="center" vertical="center" wrapText="1"/>
    </xf>
    <xf numFmtId="0" fontId="13" fillId="0" borderId="0" xfId="0" applyFont="1" applyAlignment="1">
      <alignment horizontal="center"/>
    </xf>
    <xf numFmtId="0" fontId="13" fillId="10" borderId="24" xfId="0" applyFont="1" applyFill="1" applyBorder="1" applyAlignment="1">
      <alignment horizontal="center" vertical="center" wrapText="1"/>
    </xf>
    <xf numFmtId="0" fontId="11" fillId="10" borderId="24" xfId="0" applyFont="1" applyFill="1" applyBorder="1" applyAlignment="1">
      <alignment horizontal="center" vertical="center"/>
    </xf>
    <xf numFmtId="0" fontId="13" fillId="0" borderId="24" xfId="0" applyFont="1" applyBorder="1" applyAlignment="1">
      <alignment horizontal="center" wrapText="1"/>
    </xf>
    <xf numFmtId="0" fontId="11" fillId="0" borderId="0" xfId="0" applyFont="1" applyAlignment="1">
      <alignment horizontal="center" vertical="center"/>
    </xf>
    <xf numFmtId="165" fontId="11" fillId="0" borderId="0" xfId="0" applyNumberFormat="1" applyFont="1" applyAlignment="1">
      <alignment horizontal="center"/>
    </xf>
    <xf numFmtId="0" fontId="13" fillId="2" borderId="0" xfId="0" applyFont="1" applyFill="1" applyAlignment="1">
      <alignment horizontal="center"/>
    </xf>
    <xf numFmtId="0" fontId="11" fillId="2" borderId="0" xfId="0" applyFont="1" applyFill="1" applyAlignment="1">
      <alignment horizontal="center"/>
    </xf>
    <xf numFmtId="0" fontId="12" fillId="10" borderId="0" xfId="0" applyFont="1" applyFill="1" applyAlignment="1">
      <alignment horizontal="center"/>
    </xf>
    <xf numFmtId="165" fontId="11" fillId="10" borderId="0" xfId="0" applyNumberFormat="1" applyFont="1" applyFill="1" applyAlignment="1">
      <alignment horizontal="center"/>
    </xf>
    <xf numFmtId="1" fontId="15" fillId="0" borderId="0" xfId="0" applyNumberFormat="1" applyFont="1" applyAlignment="1">
      <alignment horizontal="center"/>
    </xf>
    <xf numFmtId="0" fontId="15" fillId="0" borderId="24" xfId="0" applyFont="1" applyBorder="1" applyAlignment="1">
      <alignment horizontal="center" vertical="center" wrapText="1"/>
    </xf>
    <xf numFmtId="0" fontId="0" fillId="6" borderId="2" xfId="0" applyFill="1" applyBorder="1" applyAlignment="1">
      <alignment horizontal="center" vertical="center" wrapText="1"/>
    </xf>
    <xf numFmtId="0" fontId="0" fillId="6" borderId="3" xfId="0" applyFill="1" applyBorder="1" applyAlignment="1">
      <alignment horizontal="center" vertical="center"/>
    </xf>
    <xf numFmtId="0" fontId="0" fillId="6" borderId="4" xfId="0" applyFill="1" applyBorder="1" applyAlignment="1">
      <alignment horizontal="center" vertical="center"/>
    </xf>
    <xf numFmtId="0" fontId="0" fillId="6" borderId="11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6" borderId="6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4" fillId="7" borderId="2" xfId="0" applyFont="1" applyFill="1" applyBorder="1" applyAlignment="1">
      <alignment horizontal="center" vertical="center"/>
    </xf>
    <xf numFmtId="0" fontId="4" fillId="7" borderId="3" xfId="0" applyFont="1" applyFill="1" applyBorder="1" applyAlignment="1">
      <alignment horizontal="center" vertical="center"/>
    </xf>
    <xf numFmtId="0" fontId="4" fillId="7" borderId="4" xfId="0" applyFont="1" applyFill="1" applyBorder="1" applyAlignment="1">
      <alignment horizontal="center" vertical="center"/>
    </xf>
    <xf numFmtId="0" fontId="4" fillId="7" borderId="5" xfId="0" applyFont="1" applyFill="1" applyBorder="1" applyAlignment="1">
      <alignment horizontal="center" vertical="center"/>
    </xf>
    <xf numFmtId="0" fontId="4" fillId="7" borderId="6" xfId="0" applyFont="1" applyFill="1" applyBorder="1" applyAlignment="1">
      <alignment horizontal="center" vertical="center"/>
    </xf>
    <xf numFmtId="0" fontId="4" fillId="7" borderId="7" xfId="0" applyFont="1" applyFill="1" applyBorder="1" applyAlignment="1">
      <alignment horizontal="center" vertical="center"/>
    </xf>
    <xf numFmtId="0" fontId="0" fillId="6" borderId="15" xfId="0" applyFill="1" applyBorder="1" applyAlignment="1">
      <alignment horizontal="center"/>
    </xf>
    <xf numFmtId="0" fontId="0" fillId="6" borderId="16" xfId="0" applyFill="1" applyBorder="1" applyAlignment="1">
      <alignment horizontal="center"/>
    </xf>
    <xf numFmtId="0" fontId="0" fillId="6" borderId="17" xfId="0" applyFill="1" applyBorder="1" applyAlignment="1">
      <alignment horizontal="center"/>
    </xf>
    <xf numFmtId="0" fontId="0" fillId="6" borderId="18" xfId="0" applyFill="1" applyBorder="1" applyAlignment="1">
      <alignment horizontal="center"/>
    </xf>
    <xf numFmtId="0" fontId="0" fillId="6" borderId="19" xfId="0" applyFill="1" applyBorder="1" applyAlignment="1">
      <alignment horizontal="center"/>
    </xf>
    <xf numFmtId="0" fontId="0" fillId="6" borderId="20" xfId="0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21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11" fillId="0" borderId="13" xfId="0" applyFont="1" applyBorder="1" applyAlignment="1">
      <alignment horizontal="left"/>
    </xf>
    <xf numFmtId="0" fontId="11" fillId="0" borderId="21" xfId="0" applyFont="1" applyBorder="1" applyAlignment="1">
      <alignment horizontal="left"/>
    </xf>
    <xf numFmtId="0" fontId="11" fillId="0" borderId="14" xfId="0" applyFont="1" applyBorder="1" applyAlignment="1">
      <alignment horizontal="left"/>
    </xf>
    <xf numFmtId="0" fontId="1" fillId="0" borderId="18" xfId="0" applyFont="1" applyBorder="1" applyAlignment="1">
      <alignment horizontal="center"/>
    </xf>
    <xf numFmtId="0" fontId="1" fillId="0" borderId="19" xfId="0" applyFont="1" applyBorder="1" applyAlignment="1">
      <alignment horizontal="center"/>
    </xf>
    <xf numFmtId="0" fontId="1" fillId="0" borderId="20" xfId="0" applyFont="1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3" borderId="0" xfId="0" applyFill="1" applyAlignment="1">
      <alignment horizontal="center" vertical="center" wrapText="1"/>
    </xf>
    <xf numFmtId="0" fontId="0" fillId="2" borderId="0" xfId="0" applyFill="1" applyAlignment="1">
      <alignment horizontal="center"/>
    </xf>
    <xf numFmtId="0" fontId="0" fillId="2" borderId="0" xfId="0" applyFill="1" applyAlignment="1">
      <alignment horizontal="center" vertical="center"/>
    </xf>
    <xf numFmtId="0" fontId="0" fillId="0" borderId="0" xfId="0" applyAlignment="1">
      <alignment vertical="center" wrapText="1"/>
    </xf>
  </cellXfs>
  <cellStyles count="3">
    <cellStyle name="Hyperlink" xfId="1" builtinId="8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00FA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806564139642449"/>
          <c:y val="5.6001718655929268E-2"/>
          <c:w val="0.671136989111902"/>
          <c:h val="0.78014768903352794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'BP PK'!$E$16</c:f>
              <c:strCache>
                <c:ptCount val="1"/>
                <c:pt idx="0">
                  <c:v>0.2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'BP PK'!$D$18:$D$140</c:f>
              <c:numCache>
                <c:formatCode>General</c:formatCode>
                <c:ptCount val="12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</c:numCache>
            </c:numRef>
          </c:xVal>
          <c:yVal>
            <c:numRef>
              <c:f>'BP PK'!$E$18:$E$140</c:f>
              <c:numCache>
                <c:formatCode>0</c:formatCode>
                <c:ptCount val="123"/>
                <c:pt idx="0">
                  <c:v>0</c:v>
                </c:pt>
                <c:pt idx="1">
                  <c:v>8.234375</c:v>
                </c:pt>
                <c:pt idx="2">
                  <c:v>8.49169921875</c:v>
                </c:pt>
                <c:pt idx="3">
                  <c:v>8.4997406005859375</c:v>
                </c:pt>
                <c:pt idx="4">
                  <c:v>8.4999918937683105</c:v>
                </c:pt>
                <c:pt idx="5">
                  <c:v>4.7306019970398685</c:v>
                </c:pt>
                <c:pt idx="6">
                  <c:v>4.6128085627671052</c:v>
                </c:pt>
                <c:pt idx="7">
                  <c:v>4.6091275179460807</c:v>
                </c:pt>
                <c:pt idx="8">
                  <c:v>4.6090124852954242</c:v>
                </c:pt>
                <c:pt idx="9">
                  <c:v>4.6090088905250912</c:v>
                </c:pt>
                <c:pt idx="10">
                  <c:v>4.0988762661094844</c:v>
                </c:pt>
                <c:pt idx="11">
                  <c:v>4.0829346215964968</c:v>
                </c:pt>
                <c:pt idx="12">
                  <c:v>4.0824364452054658</c:v>
                </c:pt>
                <c:pt idx="13">
                  <c:v>4.082420877193246</c:v>
                </c:pt>
                <c:pt idx="14">
                  <c:v>4.0824203906928647</c:v>
                </c:pt>
                <c:pt idx="15">
                  <c:v>4.0133814474793077</c:v>
                </c:pt>
                <c:pt idx="16">
                  <c:v>4.0112239805038836</c:v>
                </c:pt>
                <c:pt idx="17">
                  <c:v>4.0111565596609022</c:v>
                </c:pt>
                <c:pt idx="18">
                  <c:v>4.0111544527595591</c:v>
                </c:pt>
                <c:pt idx="19">
                  <c:v>4.0111543869188919</c:v>
                </c:pt>
                <c:pt idx="20">
                  <c:v>4.0018109819847281</c:v>
                </c:pt>
                <c:pt idx="21">
                  <c:v>4.0015190005805357</c:v>
                </c:pt>
                <c:pt idx="22">
                  <c:v>4.0015098761616548</c:v>
                </c:pt>
                <c:pt idx="23">
                  <c:v>4.0015095910235647</c:v>
                </c:pt>
                <c:pt idx="24">
                  <c:v>4.0015095821129991</c:v>
                </c:pt>
                <c:pt idx="25">
                  <c:v>4.0002450897598392</c:v>
                </c:pt>
                <c:pt idx="26">
                  <c:v>4.000205574373803</c:v>
                </c:pt>
                <c:pt idx="27">
                  <c:v>4.0002043395179898</c:v>
                </c:pt>
                <c:pt idx="28">
                  <c:v>4.0002043009287451</c:v>
                </c:pt>
                <c:pt idx="29">
                  <c:v>4.0002042997228315</c:v>
                </c:pt>
                <c:pt idx="30">
                  <c:v>4.0000331692920659</c:v>
                </c:pt>
                <c:pt idx="31">
                  <c:v>4.0000278214661051</c:v>
                </c:pt>
                <c:pt idx="32">
                  <c:v>4.0000276543465434</c:v>
                </c:pt>
                <c:pt idx="33">
                  <c:v>4.0000276491240569</c:v>
                </c:pt>
                <c:pt idx="34">
                  <c:v>4.0000276489608542</c:v>
                </c:pt>
                <c:pt idx="35">
                  <c:v>4.0000044889755362</c:v>
                </c:pt>
                <c:pt idx="36">
                  <c:v>4.000003765225995</c:v>
                </c:pt>
                <c:pt idx="37">
                  <c:v>4.000003742608822</c:v>
                </c:pt>
                <c:pt idx="38">
                  <c:v>4.0000037419020353</c:v>
                </c:pt>
                <c:pt idx="39">
                  <c:v>4.0000037418799481</c:v>
                </c:pt>
                <c:pt idx="40">
                  <c:v>4.0000006075167756</c:v>
                </c:pt>
                <c:pt idx="41">
                  <c:v>4.0000005095679265</c:v>
                </c:pt>
                <c:pt idx="42">
                  <c:v>4.0000005065070248</c:v>
                </c:pt>
                <c:pt idx="43">
                  <c:v>4.0000005064113715</c:v>
                </c:pt>
                <c:pt idx="44">
                  <c:v>4.0000005064083828</c:v>
                </c:pt>
                <c:pt idx="45">
                  <c:v>4.0000000822184552</c:v>
                </c:pt>
                <c:pt idx="46">
                  <c:v>4.0000000689625193</c:v>
                </c:pt>
                <c:pt idx="47">
                  <c:v>4.0000000685482711</c:v>
                </c:pt>
                <c:pt idx="48">
                  <c:v>4.0000000685353259</c:v>
                </c:pt>
                <c:pt idx="49">
                  <c:v>4.0000000685349217</c:v>
                </c:pt>
                <c:pt idx="50">
                  <c:v>4.0000000111270575</c:v>
                </c:pt>
                <c:pt idx="51">
                  <c:v>4.0000000093330623</c:v>
                </c:pt>
                <c:pt idx="52">
                  <c:v>4.0000000092769996</c:v>
                </c:pt>
                <c:pt idx="53">
                  <c:v>4.0000000092752472</c:v>
                </c:pt>
                <c:pt idx="54">
                  <c:v>4.0000000092751931</c:v>
                </c:pt>
                <c:pt idx="55">
                  <c:v>4.0000000015058834</c:v>
                </c:pt>
                <c:pt idx="56">
                  <c:v>4.0000000012630927</c:v>
                </c:pt>
                <c:pt idx="57">
                  <c:v>4.0000000012555059</c:v>
                </c:pt>
                <c:pt idx="58">
                  <c:v>4.0000000012552688</c:v>
                </c:pt>
                <c:pt idx="59">
                  <c:v>4.0000000012552608</c:v>
                </c:pt>
                <c:pt idx="60">
                  <c:v>4.0000000002037996</c:v>
                </c:pt>
                <c:pt idx="61">
                  <c:v>4.0000000001709415</c:v>
                </c:pt>
                <c:pt idx="62">
                  <c:v>4.0000000001699147</c:v>
                </c:pt>
                <c:pt idx="63">
                  <c:v>4.0000000001698819</c:v>
                </c:pt>
                <c:pt idx="64">
                  <c:v>4.000000000169881</c:v>
                </c:pt>
                <c:pt idx="65">
                  <c:v>4.0000000000275806</c:v>
                </c:pt>
                <c:pt idx="66">
                  <c:v>4.0000000000231335</c:v>
                </c:pt>
                <c:pt idx="67">
                  <c:v>4.0000000000229949</c:v>
                </c:pt>
                <c:pt idx="68">
                  <c:v>4.0000000000229905</c:v>
                </c:pt>
                <c:pt idx="69">
                  <c:v>4.0000000000229905</c:v>
                </c:pt>
                <c:pt idx="70">
                  <c:v>4.0000000000037321</c:v>
                </c:pt>
                <c:pt idx="71">
                  <c:v>4.0000000000031308</c:v>
                </c:pt>
                <c:pt idx="72">
                  <c:v>4.0000000000031122</c:v>
                </c:pt>
                <c:pt idx="73">
                  <c:v>4.0000000000031113</c:v>
                </c:pt>
                <c:pt idx="74">
                  <c:v>4.0000000000031113</c:v>
                </c:pt>
                <c:pt idx="75">
                  <c:v>4.0000000000005054</c:v>
                </c:pt>
                <c:pt idx="76">
                  <c:v>4.0000000000004237</c:v>
                </c:pt>
                <c:pt idx="77">
                  <c:v>4.000000000000421</c:v>
                </c:pt>
                <c:pt idx="78">
                  <c:v>4.000000000000421</c:v>
                </c:pt>
                <c:pt idx="79">
                  <c:v>4.000000000000421</c:v>
                </c:pt>
                <c:pt idx="80">
                  <c:v>4.0000000000000684</c:v>
                </c:pt>
                <c:pt idx="81">
                  <c:v>4.0000000000000568</c:v>
                </c:pt>
                <c:pt idx="82">
                  <c:v>4.0000000000000568</c:v>
                </c:pt>
                <c:pt idx="83">
                  <c:v>4.0000000000000568</c:v>
                </c:pt>
                <c:pt idx="84">
                  <c:v>4.0000000000000568</c:v>
                </c:pt>
                <c:pt idx="85">
                  <c:v>4.0000000000000098</c:v>
                </c:pt>
                <c:pt idx="86">
                  <c:v>4.000000000000008</c:v>
                </c:pt>
                <c:pt idx="87">
                  <c:v>4.000000000000008</c:v>
                </c:pt>
                <c:pt idx="88">
                  <c:v>4.000000000000008</c:v>
                </c:pt>
                <c:pt idx="89">
                  <c:v>4.000000000000008</c:v>
                </c:pt>
                <c:pt idx="90">
                  <c:v>4.0000000000000009</c:v>
                </c:pt>
                <c:pt idx="91">
                  <c:v>4.0000000000000009</c:v>
                </c:pt>
                <c:pt idx="92">
                  <c:v>4.0000000000000009</c:v>
                </c:pt>
                <c:pt idx="93">
                  <c:v>4.0000000000000009</c:v>
                </c:pt>
                <c:pt idx="94">
                  <c:v>4.0000000000000009</c:v>
                </c:pt>
                <c:pt idx="95">
                  <c:v>4</c:v>
                </c:pt>
                <c:pt idx="96">
                  <c:v>4</c:v>
                </c:pt>
                <c:pt idx="97">
                  <c:v>4</c:v>
                </c:pt>
                <c:pt idx="98">
                  <c:v>4</c:v>
                </c:pt>
                <c:pt idx="99">
                  <c:v>4</c:v>
                </c:pt>
                <c:pt idx="100">
                  <c:v>0.12500000000000006</c:v>
                </c:pt>
                <c:pt idx="101">
                  <c:v>3.9062500000000035E-3</c:v>
                </c:pt>
                <c:pt idx="102">
                  <c:v>1.2207031250000016E-4</c:v>
                </c:pt>
                <c:pt idx="103">
                  <c:v>3.8146972656250068E-6</c:v>
                </c:pt>
                <c:pt idx="104">
                  <c:v>1.1920928955078151E-7</c:v>
                </c:pt>
                <c:pt idx="105">
                  <c:v>3.725290298461924E-9</c:v>
                </c:pt>
                <c:pt idx="106">
                  <c:v>1.1641532182693518E-10</c:v>
                </c:pt>
                <c:pt idx="107">
                  <c:v>3.6379788070917259E-12</c:v>
                </c:pt>
                <c:pt idx="108">
                  <c:v>1.1368683772161648E-13</c:v>
                </c:pt>
                <c:pt idx="109">
                  <c:v>3.5527136788005167E-15</c:v>
                </c:pt>
                <c:pt idx="110">
                  <c:v>1.110223024625162E-16</c:v>
                </c:pt>
                <c:pt idx="111">
                  <c:v>3.4694469519536327E-18</c:v>
                </c:pt>
                <c:pt idx="112">
                  <c:v>1.0842021724855107E-19</c:v>
                </c:pt>
                <c:pt idx="113">
                  <c:v>3.3881317890172224E-21</c:v>
                </c:pt>
                <c:pt idx="114">
                  <c:v>1.0587911840678825E-22</c:v>
                </c:pt>
                <c:pt idx="115">
                  <c:v>3.3087224502121342E-24</c:v>
                </c:pt>
                <c:pt idx="116">
                  <c:v>1.0339757656912924E-25</c:v>
                </c:pt>
                <c:pt idx="117">
                  <c:v>3.2311742677852902E-27</c:v>
                </c:pt>
                <c:pt idx="118">
                  <c:v>1.0097419586829036E-28</c:v>
                </c:pt>
                <c:pt idx="119">
                  <c:v>3.1554436208840752E-30</c:v>
                </c:pt>
                <c:pt idx="120">
                  <c:v>9.8607613152627395E-32</c:v>
                </c:pt>
                <c:pt idx="121">
                  <c:v>3.0814879110196075E-33</c:v>
                </c:pt>
                <c:pt idx="122">
                  <c:v>9.6296497219362776E-35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A1F-7F48-9C8C-B9B94EAF7A11}"/>
            </c:ext>
          </c:extLst>
        </c:ser>
        <c:ser>
          <c:idx val="1"/>
          <c:order val="1"/>
          <c:tx>
            <c:strRef>
              <c:f>'BP PK'!$F$16</c:f>
              <c:strCache>
                <c:ptCount val="1"/>
                <c:pt idx="0">
                  <c:v>0.5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'BP PK'!$D$18:$D$140</c:f>
              <c:numCache>
                <c:formatCode>General</c:formatCode>
                <c:ptCount val="12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</c:numCache>
            </c:numRef>
          </c:xVal>
          <c:yVal>
            <c:numRef>
              <c:f>'BP PK'!$F$18:$F$140</c:f>
              <c:numCache>
                <c:formatCode>0</c:formatCode>
                <c:ptCount val="123"/>
                <c:pt idx="0">
                  <c:v>0</c:v>
                </c:pt>
                <c:pt idx="1">
                  <c:v>6.375</c:v>
                </c:pt>
                <c:pt idx="2">
                  <c:v>7.96875</c:v>
                </c:pt>
                <c:pt idx="3">
                  <c:v>8.3671875</c:v>
                </c:pt>
                <c:pt idx="4">
                  <c:v>8.466796875</c:v>
                </c:pt>
                <c:pt idx="5">
                  <c:v>5.5734557996735683</c:v>
                </c:pt>
                <c:pt idx="6">
                  <c:v>4.8501205308419602</c:v>
                </c:pt>
                <c:pt idx="7">
                  <c:v>4.6692867136340581</c:v>
                </c:pt>
                <c:pt idx="8">
                  <c:v>4.6240782593320828</c:v>
                </c:pt>
                <c:pt idx="9">
                  <c:v>4.6127761457565892</c:v>
                </c:pt>
                <c:pt idx="10">
                  <c:v>4.215009317688625</c:v>
                </c:pt>
                <c:pt idx="11">
                  <c:v>4.1155676106716337</c:v>
                </c:pt>
                <c:pt idx="12">
                  <c:v>4.0907071839173863</c:v>
                </c:pt>
                <c:pt idx="13">
                  <c:v>4.0844920772288242</c:v>
                </c:pt>
                <c:pt idx="14">
                  <c:v>4.0829383005566839</c:v>
                </c:pt>
                <c:pt idx="15">
                  <c:v>4.0291003637354201</c:v>
                </c:pt>
                <c:pt idx="16">
                  <c:v>4.0156408795301042</c:v>
                </c:pt>
                <c:pt idx="17">
                  <c:v>4.012276008478775</c:v>
                </c:pt>
                <c:pt idx="18">
                  <c:v>4.0114347907159429</c:v>
                </c:pt>
                <c:pt idx="19">
                  <c:v>4.0112244862752346</c:v>
                </c:pt>
                <c:pt idx="20">
                  <c:v>4.0039383079379798</c:v>
                </c:pt>
                <c:pt idx="21">
                  <c:v>4.0021167633536656</c:v>
                </c:pt>
                <c:pt idx="22">
                  <c:v>4.0016613772075873</c:v>
                </c:pt>
                <c:pt idx="23">
                  <c:v>4.0015475306710675</c:v>
                </c:pt>
                <c:pt idx="24">
                  <c:v>4.001519069036938</c:v>
                </c:pt>
                <c:pt idx="25">
                  <c:v>4.0005329920221833</c:v>
                </c:pt>
                <c:pt idx="26">
                  <c:v>4.0002864727684937</c:v>
                </c:pt>
                <c:pt idx="27">
                  <c:v>4.0002248429550722</c:v>
                </c:pt>
                <c:pt idx="28">
                  <c:v>4.0002094355017164</c:v>
                </c:pt>
                <c:pt idx="29">
                  <c:v>4.0002055836383779</c:v>
                </c:pt>
                <c:pt idx="30">
                  <c:v>4.0000721326262862</c:v>
                </c:pt>
                <c:pt idx="31">
                  <c:v>4.0000387698732638</c:v>
                </c:pt>
                <c:pt idx="32">
                  <c:v>4.0000304291850082</c:v>
                </c:pt>
                <c:pt idx="33">
                  <c:v>4.0000283440129447</c:v>
                </c:pt>
                <c:pt idx="34">
                  <c:v>4.0000278227199288</c:v>
                </c:pt>
                <c:pt idx="35">
                  <c:v>4.0000097620894088</c:v>
                </c:pt>
                <c:pt idx="36">
                  <c:v>4.0000052469317788</c:v>
                </c:pt>
                <c:pt idx="37">
                  <c:v>4.0000041181423711</c:v>
                </c:pt>
                <c:pt idx="38">
                  <c:v>4.0000038359450194</c:v>
                </c:pt>
                <c:pt idx="39">
                  <c:v>4.0000037653956815</c:v>
                </c:pt>
                <c:pt idx="40">
                  <c:v>4.0000013211551346</c:v>
                </c:pt>
                <c:pt idx="41">
                  <c:v>4.0000007100949979</c:v>
                </c:pt>
                <c:pt idx="42">
                  <c:v>4.0000005573299635</c:v>
                </c:pt>
                <c:pt idx="43">
                  <c:v>4.0000005191387054</c:v>
                </c:pt>
                <c:pt idx="44">
                  <c:v>4.0000005095908904</c:v>
                </c:pt>
                <c:pt idx="45">
                  <c:v>4.0000001787989037</c:v>
                </c:pt>
                <c:pt idx="46">
                  <c:v>4.0000000961009068</c:v>
                </c:pt>
                <c:pt idx="47">
                  <c:v>4.0000000754264082</c:v>
                </c:pt>
                <c:pt idx="48">
                  <c:v>4.0000000702577836</c:v>
                </c:pt>
                <c:pt idx="49">
                  <c:v>4.000000068965627</c:v>
                </c:pt>
                <c:pt idx="50">
                  <c:v>4.0000000241978002</c:v>
                </c:pt>
                <c:pt idx="51">
                  <c:v>4.0000000130058435</c:v>
                </c:pt>
                <c:pt idx="52">
                  <c:v>4.0000000102078541</c:v>
                </c:pt>
                <c:pt idx="53">
                  <c:v>4.0000000095083568</c:v>
                </c:pt>
                <c:pt idx="54">
                  <c:v>4.0000000093334833</c:v>
                </c:pt>
                <c:pt idx="55">
                  <c:v>4.0000000032748169</c:v>
                </c:pt>
                <c:pt idx="56">
                  <c:v>4.0000000017601494</c:v>
                </c:pt>
                <c:pt idx="57">
                  <c:v>4.0000000013814834</c:v>
                </c:pt>
                <c:pt idx="58">
                  <c:v>4.000000001286816</c:v>
                </c:pt>
                <c:pt idx="59">
                  <c:v>4.0000000012631496</c:v>
                </c:pt>
                <c:pt idx="60">
                  <c:v>4.0000000004431984</c:v>
                </c:pt>
                <c:pt idx="61">
                  <c:v>4.0000000002382103</c:v>
                </c:pt>
                <c:pt idx="62">
                  <c:v>4.0000000001869633</c:v>
                </c:pt>
                <c:pt idx="63">
                  <c:v>4.0000000001741522</c:v>
                </c:pt>
                <c:pt idx="64">
                  <c:v>4.0000000001709495</c:v>
                </c:pt>
                <c:pt idx="65">
                  <c:v>4.0000000000599805</c:v>
                </c:pt>
                <c:pt idx="66">
                  <c:v>4.0000000000322382</c:v>
                </c:pt>
                <c:pt idx="67">
                  <c:v>4.0000000000253024</c:v>
                </c:pt>
                <c:pt idx="68">
                  <c:v>4.0000000000235687</c:v>
                </c:pt>
                <c:pt idx="69">
                  <c:v>4.0000000000231353</c:v>
                </c:pt>
                <c:pt idx="70">
                  <c:v>4.0000000000081171</c:v>
                </c:pt>
                <c:pt idx="71">
                  <c:v>4.0000000000043627</c:v>
                </c:pt>
                <c:pt idx="72">
                  <c:v>4.0000000000034239</c:v>
                </c:pt>
                <c:pt idx="73">
                  <c:v>4.0000000000031894</c:v>
                </c:pt>
                <c:pt idx="74">
                  <c:v>4.0000000000031308</c:v>
                </c:pt>
                <c:pt idx="75">
                  <c:v>4.0000000000010987</c:v>
                </c:pt>
                <c:pt idx="76">
                  <c:v>4.0000000000005906</c:v>
                </c:pt>
                <c:pt idx="77">
                  <c:v>4.0000000000004636</c:v>
                </c:pt>
                <c:pt idx="78">
                  <c:v>4.0000000000004317</c:v>
                </c:pt>
                <c:pt idx="79">
                  <c:v>4.0000000000004237</c:v>
                </c:pt>
                <c:pt idx="80">
                  <c:v>4.0000000000001483</c:v>
                </c:pt>
                <c:pt idx="81">
                  <c:v>4.0000000000000799</c:v>
                </c:pt>
                <c:pt idx="82">
                  <c:v>4.0000000000000622</c:v>
                </c:pt>
                <c:pt idx="83">
                  <c:v>4.0000000000000586</c:v>
                </c:pt>
                <c:pt idx="84">
                  <c:v>4.0000000000000568</c:v>
                </c:pt>
                <c:pt idx="85">
                  <c:v>4.0000000000000204</c:v>
                </c:pt>
                <c:pt idx="86">
                  <c:v>4.0000000000000115</c:v>
                </c:pt>
                <c:pt idx="87">
                  <c:v>4.0000000000000089</c:v>
                </c:pt>
                <c:pt idx="88">
                  <c:v>4.0000000000000089</c:v>
                </c:pt>
                <c:pt idx="89">
                  <c:v>4.0000000000000089</c:v>
                </c:pt>
                <c:pt idx="90">
                  <c:v>4.0000000000000036</c:v>
                </c:pt>
                <c:pt idx="91">
                  <c:v>4.0000000000000018</c:v>
                </c:pt>
                <c:pt idx="92">
                  <c:v>4.0000000000000018</c:v>
                </c:pt>
                <c:pt idx="93">
                  <c:v>4.0000000000000018</c:v>
                </c:pt>
                <c:pt idx="94">
                  <c:v>4.0000000000000018</c:v>
                </c:pt>
                <c:pt idx="95">
                  <c:v>4</c:v>
                </c:pt>
                <c:pt idx="96">
                  <c:v>4</c:v>
                </c:pt>
                <c:pt idx="97">
                  <c:v>4</c:v>
                </c:pt>
                <c:pt idx="98">
                  <c:v>4</c:v>
                </c:pt>
                <c:pt idx="99">
                  <c:v>4</c:v>
                </c:pt>
                <c:pt idx="100">
                  <c:v>1</c:v>
                </c:pt>
                <c:pt idx="101">
                  <c:v>0.25</c:v>
                </c:pt>
                <c:pt idx="102">
                  <c:v>6.25E-2</c:v>
                </c:pt>
                <c:pt idx="103">
                  <c:v>1.5625E-2</c:v>
                </c:pt>
                <c:pt idx="104">
                  <c:v>3.90625E-3</c:v>
                </c:pt>
                <c:pt idx="105">
                  <c:v>9.765625E-4</c:v>
                </c:pt>
                <c:pt idx="106">
                  <c:v>2.44140625E-4</c:v>
                </c:pt>
                <c:pt idx="107">
                  <c:v>6.103515625E-5</c:v>
                </c:pt>
                <c:pt idx="108">
                  <c:v>1.52587890625E-5</c:v>
                </c:pt>
                <c:pt idx="109">
                  <c:v>3.814697265625E-6</c:v>
                </c:pt>
                <c:pt idx="110">
                  <c:v>9.5367431640625E-7</c:v>
                </c:pt>
                <c:pt idx="111">
                  <c:v>2.384185791015625E-7</c:v>
                </c:pt>
                <c:pt idx="112">
                  <c:v>5.9604644775390625E-8</c:v>
                </c:pt>
                <c:pt idx="113">
                  <c:v>1.4901161193847656E-8</c:v>
                </c:pt>
                <c:pt idx="114">
                  <c:v>3.7252902984619141E-9</c:v>
                </c:pt>
                <c:pt idx="115">
                  <c:v>9.3132257461547852E-10</c:v>
                </c:pt>
                <c:pt idx="116">
                  <c:v>2.3283064365386963E-10</c:v>
                </c:pt>
                <c:pt idx="117">
                  <c:v>5.8207660913467407E-11</c:v>
                </c:pt>
                <c:pt idx="118">
                  <c:v>1.4551915228366852E-11</c:v>
                </c:pt>
                <c:pt idx="119">
                  <c:v>3.637978807091713E-12</c:v>
                </c:pt>
                <c:pt idx="120">
                  <c:v>9.0949470177292824E-13</c:v>
                </c:pt>
                <c:pt idx="121">
                  <c:v>2.2737367544323206E-13</c:v>
                </c:pt>
                <c:pt idx="122">
                  <c:v>5.6843418860808015E-14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A1F-7F48-9C8C-B9B94EAF7A11}"/>
            </c:ext>
          </c:extLst>
        </c:ser>
        <c:ser>
          <c:idx val="2"/>
          <c:order val="2"/>
          <c:tx>
            <c:strRef>
              <c:f>'BP PK'!$G$16</c:f>
              <c:strCache>
                <c:ptCount val="1"/>
                <c:pt idx="0">
                  <c:v>1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'BP PK'!$D$18:$D$140</c:f>
              <c:numCache>
                <c:formatCode>General</c:formatCode>
                <c:ptCount val="12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</c:numCache>
            </c:numRef>
          </c:xVal>
          <c:yVal>
            <c:numRef>
              <c:f>'BP PK'!$G$18:$G$140</c:f>
              <c:numCache>
                <c:formatCode>0</c:formatCode>
                <c:ptCount val="123"/>
                <c:pt idx="0">
                  <c:v>0</c:v>
                </c:pt>
                <c:pt idx="1">
                  <c:v>4.25</c:v>
                </c:pt>
                <c:pt idx="2">
                  <c:v>6.375</c:v>
                </c:pt>
                <c:pt idx="3">
                  <c:v>7.4375</c:v>
                </c:pt>
                <c:pt idx="4">
                  <c:v>7.96875</c:v>
                </c:pt>
                <c:pt idx="5">
                  <c:v>6.2888793872823783</c:v>
                </c:pt>
                <c:pt idx="6">
                  <c:v>5.4489440809235674</c:v>
                </c:pt>
                <c:pt idx="7">
                  <c:v>5.028976427744162</c:v>
                </c:pt>
                <c:pt idx="8">
                  <c:v>4.8189926011544593</c:v>
                </c:pt>
                <c:pt idx="9">
                  <c:v>4.7140006878596079</c:v>
                </c:pt>
                <c:pt idx="10">
                  <c:v>4.3982105314294557</c:v>
                </c:pt>
                <c:pt idx="11">
                  <c:v>4.2403154532143796</c:v>
                </c:pt>
                <c:pt idx="12">
                  <c:v>4.161367914106842</c:v>
                </c:pt>
                <c:pt idx="13">
                  <c:v>4.1218941445530728</c:v>
                </c:pt>
                <c:pt idx="14">
                  <c:v>4.1021572597761882</c:v>
                </c:pt>
                <c:pt idx="15">
                  <c:v>4.0566558222855935</c:v>
                </c:pt>
                <c:pt idx="16">
                  <c:v>4.0339051035402962</c:v>
                </c:pt>
                <c:pt idx="17">
                  <c:v>4.0225297441676471</c:v>
                </c:pt>
                <c:pt idx="18">
                  <c:v>4.016842064481323</c:v>
                </c:pt>
                <c:pt idx="19">
                  <c:v>4.0139982246381614</c:v>
                </c:pt>
                <c:pt idx="20">
                  <c:v>4.0077539032318619</c:v>
                </c:pt>
                <c:pt idx="21">
                  <c:v>4.0046317425287121</c:v>
                </c:pt>
                <c:pt idx="22">
                  <c:v>4.0030706621771373</c:v>
                </c:pt>
                <c:pt idx="23">
                  <c:v>4.0022901220013498</c:v>
                </c:pt>
                <c:pt idx="24">
                  <c:v>4.0018998519134552</c:v>
                </c:pt>
                <c:pt idx="25">
                  <c:v>4.0010520757986932</c:v>
                </c:pt>
                <c:pt idx="26">
                  <c:v>4.0006281877413121</c:v>
                </c:pt>
                <c:pt idx="27">
                  <c:v>4.0004162437126212</c:v>
                </c:pt>
                <c:pt idx="28">
                  <c:v>4.0003102716982761</c:v>
                </c:pt>
                <c:pt idx="29">
                  <c:v>4.0002572856911041</c:v>
                </c:pt>
                <c:pt idx="30">
                  <c:v>4.0001424673233466</c:v>
                </c:pt>
                <c:pt idx="31">
                  <c:v>4.0000850581394687</c:v>
                </c:pt>
                <c:pt idx="32">
                  <c:v>4.0000563535475298</c:v>
                </c:pt>
                <c:pt idx="33">
                  <c:v>4.0000420012515594</c:v>
                </c:pt>
                <c:pt idx="34">
                  <c:v>4.0000348251035742</c:v>
                </c:pt>
                <c:pt idx="35">
                  <c:v>4.0000192834914046</c:v>
                </c:pt>
                <c:pt idx="36">
                  <c:v>4.0000115126853206</c:v>
                </c:pt>
                <c:pt idx="37">
                  <c:v>4.0000076272822778</c:v>
                </c:pt>
                <c:pt idx="38">
                  <c:v>4.0000056845807563</c:v>
                </c:pt>
                <c:pt idx="39">
                  <c:v>4.0000047132299965</c:v>
                </c:pt>
                <c:pt idx="40">
                  <c:v>4.0000026098191412</c:v>
                </c:pt>
                <c:pt idx="41">
                  <c:v>4.0000015581137136</c:v>
                </c:pt>
                <c:pt idx="42">
                  <c:v>4.0000010322610002</c:v>
                </c:pt>
                <c:pt idx="43">
                  <c:v>4.0000007693346431</c:v>
                </c:pt>
                <c:pt idx="44">
                  <c:v>4.0000006378714641</c:v>
                </c:pt>
                <c:pt idx="45">
                  <c:v>4.0000003532031858</c:v>
                </c:pt>
                <c:pt idx="46">
                  <c:v>4.0000002108690467</c:v>
                </c:pt>
                <c:pt idx="47">
                  <c:v>4.000000139701978</c:v>
                </c:pt>
                <c:pt idx="48">
                  <c:v>4.0000001041184436</c:v>
                </c:pt>
                <c:pt idx="49">
                  <c:v>4.0000000863266756</c:v>
                </c:pt>
                <c:pt idx="50">
                  <c:v>4.000000047800933</c:v>
                </c:pt>
                <c:pt idx="51">
                  <c:v>4.0000000285380626</c:v>
                </c:pt>
                <c:pt idx="52">
                  <c:v>4.0000000189066274</c:v>
                </c:pt>
                <c:pt idx="53">
                  <c:v>4.0000000140909098</c:v>
                </c:pt>
                <c:pt idx="54">
                  <c:v>4.000000011683051</c:v>
                </c:pt>
                <c:pt idx="55">
                  <c:v>4.0000000064691559</c:v>
                </c:pt>
                <c:pt idx="56">
                  <c:v>4.0000000038622083</c:v>
                </c:pt>
                <c:pt idx="57">
                  <c:v>4.0000000025587346</c:v>
                </c:pt>
                <c:pt idx="58">
                  <c:v>4.0000000019069972</c:v>
                </c:pt>
                <c:pt idx="59">
                  <c:v>4.000000001581129</c:v>
                </c:pt>
                <c:pt idx="60">
                  <c:v>4.000000000875505</c:v>
                </c:pt>
                <c:pt idx="61">
                  <c:v>4.000000000522693</c:v>
                </c:pt>
                <c:pt idx="62">
                  <c:v>4.0000000003462866</c:v>
                </c:pt>
                <c:pt idx="63">
                  <c:v>4.0000000002580833</c:v>
                </c:pt>
                <c:pt idx="64">
                  <c:v>4.0000000002139817</c:v>
                </c:pt>
                <c:pt idx="65">
                  <c:v>4.0000000001184866</c:v>
                </c:pt>
                <c:pt idx="66">
                  <c:v>4.0000000000707381</c:v>
                </c:pt>
                <c:pt idx="67">
                  <c:v>4.0000000000468638</c:v>
                </c:pt>
                <c:pt idx="68">
                  <c:v>4.0000000000349267</c:v>
                </c:pt>
                <c:pt idx="69">
                  <c:v>4.0000000000289582</c:v>
                </c:pt>
                <c:pt idx="70">
                  <c:v>4.0000000000160352</c:v>
                </c:pt>
                <c:pt idx="71">
                  <c:v>4.0000000000095728</c:v>
                </c:pt>
                <c:pt idx="72">
                  <c:v>4.0000000000063416</c:v>
                </c:pt>
                <c:pt idx="73">
                  <c:v>4.0000000000047269</c:v>
                </c:pt>
                <c:pt idx="74">
                  <c:v>4.0000000000039186</c:v>
                </c:pt>
                <c:pt idx="75">
                  <c:v>4.0000000000021698</c:v>
                </c:pt>
                <c:pt idx="76">
                  <c:v>4.000000000001295</c:v>
                </c:pt>
                <c:pt idx="77">
                  <c:v>4.000000000000858</c:v>
                </c:pt>
                <c:pt idx="78">
                  <c:v>4.0000000000006395</c:v>
                </c:pt>
                <c:pt idx="79">
                  <c:v>4.0000000000005302</c:v>
                </c:pt>
                <c:pt idx="80">
                  <c:v>4.0000000000002931</c:v>
                </c:pt>
                <c:pt idx="81">
                  <c:v>4.000000000000175</c:v>
                </c:pt>
                <c:pt idx="82">
                  <c:v>4.0000000000001155</c:v>
                </c:pt>
                <c:pt idx="83">
                  <c:v>4.0000000000000862</c:v>
                </c:pt>
                <c:pt idx="84">
                  <c:v>4.0000000000000711</c:v>
                </c:pt>
                <c:pt idx="85">
                  <c:v>4.0000000000000391</c:v>
                </c:pt>
                <c:pt idx="86">
                  <c:v>4.0000000000000231</c:v>
                </c:pt>
                <c:pt idx="87">
                  <c:v>4.000000000000016</c:v>
                </c:pt>
                <c:pt idx="88">
                  <c:v>4.0000000000000124</c:v>
                </c:pt>
                <c:pt idx="89">
                  <c:v>4.0000000000000107</c:v>
                </c:pt>
                <c:pt idx="90">
                  <c:v>4.0000000000000053</c:v>
                </c:pt>
                <c:pt idx="91">
                  <c:v>4.0000000000000036</c:v>
                </c:pt>
                <c:pt idx="92">
                  <c:v>4.0000000000000018</c:v>
                </c:pt>
                <c:pt idx="93">
                  <c:v>4.0000000000000018</c:v>
                </c:pt>
                <c:pt idx="94">
                  <c:v>4.0000000000000018</c:v>
                </c:pt>
                <c:pt idx="95">
                  <c:v>4.0000000000000009</c:v>
                </c:pt>
                <c:pt idx="96">
                  <c:v>4</c:v>
                </c:pt>
                <c:pt idx="97">
                  <c:v>4</c:v>
                </c:pt>
                <c:pt idx="98">
                  <c:v>4</c:v>
                </c:pt>
                <c:pt idx="99">
                  <c:v>4</c:v>
                </c:pt>
                <c:pt idx="100">
                  <c:v>2</c:v>
                </c:pt>
                <c:pt idx="101">
                  <c:v>1</c:v>
                </c:pt>
                <c:pt idx="102">
                  <c:v>0.5</c:v>
                </c:pt>
                <c:pt idx="103">
                  <c:v>0.25</c:v>
                </c:pt>
                <c:pt idx="104">
                  <c:v>0.125</c:v>
                </c:pt>
                <c:pt idx="105">
                  <c:v>6.25E-2</c:v>
                </c:pt>
                <c:pt idx="106">
                  <c:v>3.125E-2</c:v>
                </c:pt>
                <c:pt idx="107">
                  <c:v>1.5625E-2</c:v>
                </c:pt>
                <c:pt idx="108">
                  <c:v>7.8125E-3</c:v>
                </c:pt>
                <c:pt idx="109">
                  <c:v>3.90625E-3</c:v>
                </c:pt>
                <c:pt idx="110">
                  <c:v>1.953125E-3</c:v>
                </c:pt>
                <c:pt idx="111">
                  <c:v>9.765625E-4</c:v>
                </c:pt>
                <c:pt idx="112">
                  <c:v>4.8828125E-4</c:v>
                </c:pt>
                <c:pt idx="113">
                  <c:v>2.44140625E-4</c:v>
                </c:pt>
                <c:pt idx="114">
                  <c:v>1.220703125E-4</c:v>
                </c:pt>
                <c:pt idx="115">
                  <c:v>6.103515625E-5</c:v>
                </c:pt>
                <c:pt idx="116">
                  <c:v>3.0517578125E-5</c:v>
                </c:pt>
                <c:pt idx="117">
                  <c:v>1.52587890625E-5</c:v>
                </c:pt>
                <c:pt idx="118">
                  <c:v>7.62939453125E-6</c:v>
                </c:pt>
                <c:pt idx="119">
                  <c:v>3.814697265625E-6</c:v>
                </c:pt>
                <c:pt idx="120">
                  <c:v>1.9073486328125E-6</c:v>
                </c:pt>
                <c:pt idx="121">
                  <c:v>9.5367431640625E-7</c:v>
                </c:pt>
                <c:pt idx="122">
                  <c:v>4.76837158203125E-7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A1F-7F48-9C8C-B9B94EAF7A11}"/>
            </c:ext>
          </c:extLst>
        </c:ser>
        <c:ser>
          <c:idx val="3"/>
          <c:order val="3"/>
          <c:tx>
            <c:strRef>
              <c:f>'BP PK'!$H$16</c:f>
              <c:strCache>
                <c:ptCount val="1"/>
                <c:pt idx="0">
                  <c:v>2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'BP PK'!$D$18:$D$140</c:f>
              <c:numCache>
                <c:formatCode>General</c:formatCode>
                <c:ptCount val="12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</c:numCache>
            </c:numRef>
          </c:xVal>
          <c:yVal>
            <c:numRef>
              <c:f>'BP PK'!$H$18:$H$140</c:f>
              <c:numCache>
                <c:formatCode>0</c:formatCode>
                <c:ptCount val="123"/>
                <c:pt idx="0">
                  <c:v>0</c:v>
                </c:pt>
                <c:pt idx="1">
                  <c:v>2.4895923599143455</c:v>
                </c:pt>
                <c:pt idx="2">
                  <c:v>4.2499999999999991</c:v>
                </c:pt>
                <c:pt idx="3">
                  <c:v>5.4947961799571718</c:v>
                </c:pt>
                <c:pt idx="4">
                  <c:v>6.3749999999999982</c:v>
                </c:pt>
                <c:pt idx="5">
                  <c:v>5.8577531455859573</c:v>
                </c:pt>
                <c:pt idx="6">
                  <c:v>5.4920043872823783</c:v>
                </c:pt>
                <c:pt idx="7">
                  <c:v>5.2333809600753582</c:v>
                </c:pt>
                <c:pt idx="8">
                  <c:v>5.0505065809235683</c:v>
                </c:pt>
                <c:pt idx="9">
                  <c:v>4.9211948673200574</c:v>
                </c:pt>
                <c:pt idx="10">
                  <c:v>4.6755235064056127</c:v>
                </c:pt>
                <c:pt idx="11">
                  <c:v>4.5018076211596805</c:v>
                </c:pt>
                <c:pt idx="12">
                  <c:v>4.3789719407024581</c:v>
                </c:pt>
                <c:pt idx="13">
                  <c:v>4.2921139980794916</c:v>
                </c:pt>
                <c:pt idx="14">
                  <c:v>4.2306961578508808</c:v>
                </c:pt>
                <c:pt idx="15">
                  <c:v>4.1663938612765312</c:v>
                </c:pt>
                <c:pt idx="16">
                  <c:v>4.1209252713229398</c:v>
                </c:pt>
                <c:pt idx="17">
                  <c:v>4.0887741230357655</c:v>
                </c:pt>
                <c:pt idx="18">
                  <c:v>4.0660398280589698</c:v>
                </c:pt>
                <c:pt idx="19">
                  <c:v>4.0499642539153822</c:v>
                </c:pt>
                <c:pt idx="20">
                  <c:v>4.0357722090404442</c:v>
                </c:pt>
                <c:pt idx="21">
                  <c:v>4.0257369178704723</c:v>
                </c:pt>
                <c:pt idx="22">
                  <c:v>4.0186408954330028</c:v>
                </c:pt>
                <c:pt idx="23">
                  <c:v>4.0136232498480169</c:v>
                </c:pt>
                <c:pt idx="24">
                  <c:v>4.0100752386292822</c:v>
                </c:pt>
                <c:pt idx="25">
                  <c:v>4.0071841075488672</c:v>
                </c:pt>
                <c:pt idx="26">
                  <c:v>4.0051397691566066</c:v>
                </c:pt>
                <c:pt idx="27">
                  <c:v>4.0036942036163987</c:v>
                </c:pt>
                <c:pt idx="28">
                  <c:v>4.0026720344202689</c:v>
                </c:pt>
                <c:pt idx="29">
                  <c:v>4.0019492516501654</c:v>
                </c:pt>
                <c:pt idx="30">
                  <c:v>4.0013864272516706</c:v>
                </c:pt>
                <c:pt idx="31">
                  <c:v>4.0009884503028772</c:v>
                </c:pt>
                <c:pt idx="32">
                  <c:v>4.0007070381036298</c:v>
                </c:pt>
                <c:pt idx="33">
                  <c:v>4.000508049629234</c:v>
                </c:pt>
                <c:pt idx="34">
                  <c:v>4.0003673435296108</c:v>
                </c:pt>
                <c:pt idx="35">
                  <c:v>4.0002608470718668</c:v>
                </c:pt>
                <c:pt idx="36">
                  <c:v>4.0001855427044237</c:v>
                </c:pt>
                <c:pt idx="37">
                  <c:v>4.0001322944755513</c:v>
                </c:pt>
                <c:pt idx="38">
                  <c:v>4.0000946422918293</c:v>
                </c:pt>
                <c:pt idx="39">
                  <c:v>4.0000680181773935</c:v>
                </c:pt>
                <c:pt idx="40">
                  <c:v>4.0000482444380321</c:v>
                </c:pt>
                <c:pt idx="41">
                  <c:v>4.0000342622928402</c:v>
                </c:pt>
                <c:pt idx="42">
                  <c:v>4.000024375423159</c:v>
                </c:pt>
                <c:pt idx="43">
                  <c:v>4.0000173843505635</c:v>
                </c:pt>
                <c:pt idx="44">
                  <c:v>4.0000124409157234</c:v>
                </c:pt>
                <c:pt idx="45">
                  <c:v>4.0000088171292818</c:v>
                </c:pt>
                <c:pt idx="46">
                  <c:v>4.0000062547253155</c:v>
                </c:pt>
                <c:pt idx="47">
                  <c:v>4.0000044428320951</c:v>
                </c:pt>
                <c:pt idx="48">
                  <c:v>4.0000031616301124</c:v>
                </c:pt>
                <c:pt idx="49">
                  <c:v>4.0000022556835022</c:v>
                </c:pt>
                <c:pt idx="50">
                  <c:v>4.0000015977257419</c:v>
                </c:pt>
                <c:pt idx="51">
                  <c:v>4.0000011324793476</c:v>
                </c:pt>
                <c:pt idx="52">
                  <c:v>4.0000008035004671</c:v>
                </c:pt>
                <c:pt idx="53">
                  <c:v>4.000000570877269</c:v>
                </c:pt>
                <c:pt idx="54">
                  <c:v>4.0000004063878283</c:v>
                </c:pt>
                <c:pt idx="55">
                  <c:v>4.0000002877272465</c:v>
                </c:pt>
                <c:pt idx="56">
                  <c:v>4.0000002038215445</c:v>
                </c:pt>
                <c:pt idx="57">
                  <c:v>4.0000001444912536</c:v>
                </c:pt>
                <c:pt idx="58">
                  <c:v>4.0000001025384027</c:v>
                </c:pt>
                <c:pt idx="59">
                  <c:v>4.0000000728732577</c:v>
                </c:pt>
                <c:pt idx="60">
                  <c:v>4.0000000515789313</c:v>
                </c:pt>
                <c:pt idx="61">
                  <c:v>4.0000000365215698</c:v>
                </c:pt>
                <c:pt idx="62">
                  <c:v>4.0000000258744066</c:v>
                </c:pt>
                <c:pt idx="63">
                  <c:v>4.0000000183457249</c:v>
                </c:pt>
                <c:pt idx="64">
                  <c:v>4.0000000130221434</c:v>
                </c:pt>
                <c:pt idx="65">
                  <c:v>4.0000000092147801</c:v>
                </c:pt>
                <c:pt idx="66">
                  <c:v>4.0000000065225674</c:v>
                </c:pt>
                <c:pt idx="67">
                  <c:v>4.0000000046188848</c:v>
                </c:pt>
                <c:pt idx="68">
                  <c:v>4.0000000032727785</c:v>
                </c:pt>
                <c:pt idx="69">
                  <c:v>4.0000000023209381</c:v>
                </c:pt>
                <c:pt idx="70">
                  <c:v>4.0000000016420625</c:v>
                </c:pt>
                <c:pt idx="71">
                  <c:v>4.0000000011620251</c:v>
                </c:pt>
                <c:pt idx="72">
                  <c:v>4.0000000008225873</c:v>
                </c:pt>
                <c:pt idx="73">
                  <c:v>4.0000000005825687</c:v>
                </c:pt>
                <c:pt idx="74">
                  <c:v>4.0000000004128493</c:v>
                </c:pt>
                <c:pt idx="75">
                  <c:v>4.0000000002920517</c:v>
                </c:pt>
                <c:pt idx="76">
                  <c:v>4.0000000002066347</c:v>
                </c:pt>
                <c:pt idx="77">
                  <c:v>4.0000000001462359</c:v>
                </c:pt>
                <c:pt idx="78">
                  <c:v>4.0000000001035279</c:v>
                </c:pt>
                <c:pt idx="79">
                  <c:v>4.0000000000733289</c:v>
                </c:pt>
                <c:pt idx="80">
                  <c:v>4.0000000000518678</c:v>
                </c:pt>
                <c:pt idx="81">
                  <c:v>4.0000000000366924</c:v>
                </c:pt>
                <c:pt idx="82">
                  <c:v>4.0000000000259623</c:v>
                </c:pt>
                <c:pt idx="83">
                  <c:v>4.0000000000183746</c:v>
                </c:pt>
                <c:pt idx="84">
                  <c:v>4.0000000000130091</c:v>
                </c:pt>
                <c:pt idx="85">
                  <c:v>4.0000000000092015</c:v>
                </c:pt>
                <c:pt idx="86">
                  <c:v>4.0000000000065086</c:v>
                </c:pt>
                <c:pt idx="87">
                  <c:v>4.0000000000046043</c:v>
                </c:pt>
                <c:pt idx="88">
                  <c:v>4.0000000000032578</c:v>
                </c:pt>
                <c:pt idx="89">
                  <c:v>4.0000000000023057</c:v>
                </c:pt>
                <c:pt idx="90">
                  <c:v>4.0000000000016307</c:v>
                </c:pt>
                <c:pt idx="91">
                  <c:v>4.0000000000011529</c:v>
                </c:pt>
                <c:pt idx="92">
                  <c:v>4.0000000000008153</c:v>
                </c:pt>
                <c:pt idx="93">
                  <c:v>4.0000000000005764</c:v>
                </c:pt>
                <c:pt idx="94">
                  <c:v>4.0000000000004077</c:v>
                </c:pt>
                <c:pt idx="95">
                  <c:v>4.0000000000002878</c:v>
                </c:pt>
                <c:pt idx="96">
                  <c:v>4.0000000000002034</c:v>
                </c:pt>
                <c:pt idx="97">
                  <c:v>4.0000000000001439</c:v>
                </c:pt>
                <c:pt idx="98">
                  <c:v>4.0000000000001013</c:v>
                </c:pt>
                <c:pt idx="99">
                  <c:v>4.0000000000000711</c:v>
                </c:pt>
                <c:pt idx="100">
                  <c:v>2.8284271247462405</c:v>
                </c:pt>
                <c:pt idx="101">
                  <c:v>2.000000000000036</c:v>
                </c:pt>
                <c:pt idx="102">
                  <c:v>1.4142135623731207</c:v>
                </c:pt>
                <c:pt idx="103">
                  <c:v>1.0000000000000182</c:v>
                </c:pt>
                <c:pt idx="104">
                  <c:v>0.70710678118656045</c:v>
                </c:pt>
                <c:pt idx="105">
                  <c:v>0.50000000000000921</c:v>
                </c:pt>
                <c:pt idx="106">
                  <c:v>0.35355339059328028</c:v>
                </c:pt>
                <c:pt idx="107">
                  <c:v>0.25000000000000461</c:v>
                </c:pt>
                <c:pt idx="108">
                  <c:v>0.17677669529664014</c:v>
                </c:pt>
                <c:pt idx="109">
                  <c:v>0.1250000000000023</c:v>
                </c:pt>
                <c:pt idx="110">
                  <c:v>8.838834764832007E-2</c:v>
                </c:pt>
                <c:pt idx="111">
                  <c:v>6.2500000000001152E-2</c:v>
                </c:pt>
                <c:pt idx="112">
                  <c:v>4.4194173824160035E-2</c:v>
                </c:pt>
                <c:pt idx="113">
                  <c:v>3.1250000000000576E-2</c:v>
                </c:pt>
                <c:pt idx="114">
                  <c:v>2.2097086912080018E-2</c:v>
                </c:pt>
                <c:pt idx="115">
                  <c:v>1.5625000000000288E-2</c:v>
                </c:pt>
                <c:pt idx="116">
                  <c:v>1.1048543456040009E-2</c:v>
                </c:pt>
                <c:pt idx="117">
                  <c:v>7.812500000000144E-3</c:v>
                </c:pt>
                <c:pt idx="118">
                  <c:v>5.5242717280200044E-3</c:v>
                </c:pt>
                <c:pt idx="119">
                  <c:v>3.906250000000072E-3</c:v>
                </c:pt>
                <c:pt idx="120">
                  <c:v>2.7621358640100022E-3</c:v>
                </c:pt>
                <c:pt idx="121">
                  <c:v>1.953125000000036E-3</c:v>
                </c:pt>
                <c:pt idx="122">
                  <c:v>1.3810679320050011E-3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A1F-7F48-9C8C-B9B94EAF7A11}"/>
            </c:ext>
          </c:extLst>
        </c:ser>
        <c:ser>
          <c:idx val="4"/>
          <c:order val="4"/>
          <c:tx>
            <c:strRef>
              <c:f>'BP PK'!$I$16</c:f>
              <c:strCache>
                <c:ptCount val="1"/>
                <c:pt idx="0">
                  <c:v>5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'BP PK'!$D$18:$D$140</c:f>
              <c:numCache>
                <c:formatCode>General</c:formatCode>
                <c:ptCount val="12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</c:numCache>
            </c:numRef>
          </c:xVal>
          <c:yVal>
            <c:numRef>
              <c:f>'BP PK'!$I$18:$I$140</c:f>
              <c:numCache>
                <c:formatCode>0</c:formatCode>
                <c:ptCount val="123"/>
                <c:pt idx="0">
                  <c:v>0</c:v>
                </c:pt>
                <c:pt idx="1">
                  <c:v>1.1003202119829449</c:v>
                </c:pt>
                <c:pt idx="2">
                  <c:v>2.0582045923308083</c:v>
                </c:pt>
                <c:pt idx="3">
                  <c:v>2.8920913792151994</c:v>
                </c:pt>
                <c:pt idx="4">
                  <c:v>3.6180319912626011</c:v>
                </c:pt>
                <c:pt idx="5">
                  <c:v>3.746313377647684</c:v>
                </c:pt>
                <c:pt idx="6">
                  <c:v>3.8579888108256255</c:v>
                </c:pt>
                <c:pt idx="7">
                  <c:v>3.9552079220850214</c:v>
                </c:pt>
                <c:pt idx="8">
                  <c:v>4.0398420741550369</c:v>
                </c:pt>
                <c:pt idx="9">
                  <c:v>4.1135203829136788</c:v>
                </c:pt>
                <c:pt idx="10">
                  <c:v>4.1094945044076763</c:v>
                </c:pt>
                <c:pt idx="11">
                  <c:v>4.105989773606515</c:v>
                </c:pt>
                <c:pt idx="12">
                  <c:v>4.1029387282333625</c:v>
                </c:pt>
                <c:pt idx="13">
                  <c:v>4.1002826389651226</c:v>
                </c:pt>
                <c:pt idx="14">
                  <c:v>4.0979703789564912</c:v>
                </c:pt>
                <c:pt idx="15">
                  <c:v>4.0867320974153989</c:v>
                </c:pt>
                <c:pt idx="16">
                  <c:v>4.0769486050893207</c:v>
                </c:pt>
                <c:pt idx="17">
                  <c:v>4.0684315803338498</c:v>
                </c:pt>
                <c:pt idx="18">
                  <c:v>4.0610170796353682</c:v>
                </c:pt>
                <c:pt idx="19">
                  <c:v>4.054562381875745</c:v>
                </c:pt>
                <c:pt idx="20">
                  <c:v>4.0476947267936856</c:v>
                </c:pt>
                <c:pt idx="21">
                  <c:v>4.0417160857934746</c:v>
                </c:pt>
                <c:pt idx="22">
                  <c:v>4.0365113765029967</c:v>
                </c:pt>
                <c:pt idx="23">
                  <c:v>4.0319804138983777</c:v>
                </c:pt>
                <c:pt idx="24">
                  <c:v>4.0280359818506533</c:v>
                </c:pt>
                <c:pt idx="25">
                  <c:v>4.0244331862716498</c:v>
                </c:pt>
                <c:pt idx="26">
                  <c:v>4.021296770550908</c:v>
                </c:pt>
                <c:pt idx="27">
                  <c:v>4.0185663620784844</c:v>
                </c:pt>
                <c:pt idx="28">
                  <c:v>4.0161894034447876</c:v>
                </c:pt>
                <c:pt idx="29">
                  <c:v>4.0141201407672913</c:v>
                </c:pt>
                <c:pt idx="30">
                  <c:v>4.0122958756405129</c:v>
                </c:pt>
                <c:pt idx="31">
                  <c:v>4.0107077606067936</c:v>
                </c:pt>
                <c:pt idx="32">
                  <c:v>4.0093252261696106</c:v>
                </c:pt>
                <c:pt idx="33">
                  <c:v>4.0081216600365455</c:v>
                </c:pt>
                <c:pt idx="34">
                  <c:v>4.0070738948614402</c:v>
                </c:pt>
                <c:pt idx="35">
                  <c:v>4.0061586675404834</c:v>
                </c:pt>
                <c:pt idx="36">
                  <c:v>4.0053619158806804</c:v>
                </c:pt>
                <c:pt idx="37">
                  <c:v>4.0046683032744319</c:v>
                </c:pt>
                <c:pt idx="38">
                  <c:v>4.0040644784293526</c:v>
                </c:pt>
                <c:pt idx="39">
                  <c:v>4.0035388183703375</c:v>
                </c:pt>
                <c:pt idx="40">
                  <c:v>4.003080785879968</c:v>
                </c:pt>
                <c:pt idx="41">
                  <c:v>4.0026820454374681</c:v>
                </c:pt>
                <c:pt idx="42">
                  <c:v>4.0023349217206405</c:v>
                </c:pt>
                <c:pt idx="43">
                  <c:v>4.0020327329734231</c:v>
                </c:pt>
                <c:pt idx="44">
                  <c:v>4.0017696623893109</c:v>
                </c:pt>
                <c:pt idx="45">
                  <c:v>4.0015405894616638</c:v>
                </c:pt>
                <c:pt idx="46">
                  <c:v>4.0013411698954648</c:v>
                </c:pt>
                <c:pt idx="47">
                  <c:v>4.0011675650797782</c:v>
                </c:pt>
                <c:pt idx="48">
                  <c:v>4.0010164333096911</c:v>
                </c:pt>
                <c:pt idx="49">
                  <c:v>4.0008848654621101</c:v>
                </c:pt>
                <c:pt idx="50">
                  <c:v>4.000770321327149</c:v>
                </c:pt>
                <c:pt idx="51">
                  <c:v>4.0006706048659373</c:v>
                </c:pt>
                <c:pt idx="52">
                  <c:v>4.0005837966444586</c:v>
                </c:pt>
                <c:pt idx="53">
                  <c:v>4.0005082256983524</c:v>
                </c:pt>
                <c:pt idx="54">
                  <c:v>4.0004424373686502</c:v>
                </c:pt>
                <c:pt idx="55">
                  <c:v>4.0003851642629948</c:v>
                </c:pt>
                <c:pt idx="56">
                  <c:v>4.0003353051286048</c:v>
                </c:pt>
                <c:pt idx="57">
                  <c:v>4.0002919002310762</c:v>
                </c:pt>
                <c:pt idx="58">
                  <c:v>4.0002541140730825</c:v>
                </c:pt>
                <c:pt idx="59">
                  <c:v>4.000221219311956</c:v>
                </c:pt>
                <c:pt idx="60">
                  <c:v>4.0001925826186264</c:v>
                </c:pt>
                <c:pt idx="61">
                  <c:v>4.0001676529291172</c:v>
                </c:pt>
                <c:pt idx="62">
                  <c:v>4.0001459503738728</c:v>
                </c:pt>
                <c:pt idx="63">
                  <c:v>4.000127057202179</c:v>
                </c:pt>
                <c:pt idx="64">
                  <c:v>4.0001106097409185</c:v>
                </c:pt>
                <c:pt idx="65">
                  <c:v>4.0000962913752387</c:v>
                </c:pt>
                <c:pt idx="66">
                  <c:v>4.0000838265139302</c:v>
                </c:pt>
                <c:pt idx="67">
                  <c:v>4.0000729752218973</c:v>
                </c:pt>
                <c:pt idx="68">
                  <c:v>4.0000635286235058</c:v>
                </c:pt>
                <c:pt idx="69">
                  <c:v>4.000055304881954</c:v>
                </c:pt>
                <c:pt idx="70">
                  <c:v>4.0000481456965407</c:v>
                </c:pt>
                <c:pt idx="71">
                  <c:v>4.0000419132636464</c:v>
                </c:pt>
                <c:pt idx="72">
                  <c:v>4.00003648761568</c:v>
                </c:pt>
                <c:pt idx="73">
                  <c:v>4.0000317643147865</c:v>
                </c:pt>
                <c:pt idx="74">
                  <c:v>4.0000276524425331</c:v>
                </c:pt>
                <c:pt idx="75">
                  <c:v>4.0000240728494783</c:v>
                </c:pt>
                <c:pt idx="76">
                  <c:v>4.0000209566327278</c:v>
                </c:pt>
                <c:pt idx="77">
                  <c:v>4.0000182438084808</c:v>
                </c:pt>
                <c:pt idx="78">
                  <c:v>4.000015882157804</c:v>
                </c:pt>
                <c:pt idx="79">
                  <c:v>4.0000138262214771</c:v>
                </c:pt>
                <c:pt idx="80">
                  <c:v>4.0000120364249021</c:v>
                </c:pt>
                <c:pt idx="81">
                  <c:v>4.0000104783164856</c:v>
                </c:pt>
                <c:pt idx="82">
                  <c:v>4.0000091219043261</c:v>
                </c:pt>
                <c:pt idx="83">
                  <c:v>4.0000079410789571</c:v>
                </c:pt>
                <c:pt idx="84">
                  <c:v>4.0000069131107665</c:v>
                </c:pt>
                <c:pt idx="85">
                  <c:v>4.0000060182124733</c:v>
                </c:pt>
                <c:pt idx="86">
                  <c:v>4.0000052391582601</c:v>
                </c:pt>
                <c:pt idx="87">
                  <c:v>4.0000045609521759</c:v>
                </c:pt>
                <c:pt idx="88">
                  <c:v>4.0000039705394874</c:v>
                </c:pt>
                <c:pt idx="89">
                  <c:v>4.0000034565553886</c:v>
                </c:pt>
                <c:pt idx="90">
                  <c:v>4.0000030091062406</c:v>
                </c:pt>
                <c:pt idx="91">
                  <c:v>4.0000026195791332</c:v>
                </c:pt>
                <c:pt idx="92">
                  <c:v>4.0000022804760906</c:v>
                </c:pt>
                <c:pt idx="93">
                  <c:v>4.0000019852697459</c:v>
                </c:pt>
                <c:pt idx="94">
                  <c:v>4.0000017282776961</c:v>
                </c:pt>
                <c:pt idx="95">
                  <c:v>4.0000015045531221</c:v>
                </c:pt>
                <c:pt idx="96">
                  <c:v>4.0000013097895675</c:v>
                </c:pt>
                <c:pt idx="97">
                  <c:v>4.0000011402380462</c:v>
                </c:pt>
                <c:pt idx="98">
                  <c:v>4.0000009926348739</c:v>
                </c:pt>
                <c:pt idx="99">
                  <c:v>4.0000008641388485</c:v>
                </c:pt>
                <c:pt idx="100">
                  <c:v>3.482203005461058</c:v>
                </c:pt>
                <c:pt idx="101">
                  <c:v>3.0314337879155806</c:v>
                </c:pt>
                <c:pt idx="102">
                  <c:v>2.6390163916648119</c:v>
                </c:pt>
                <c:pt idx="103">
                  <c:v>2.2973972063115071</c:v>
                </c:pt>
                <c:pt idx="104">
                  <c:v>2.0000004320694242</c:v>
                </c:pt>
                <c:pt idx="105">
                  <c:v>1.741101502730529</c:v>
                </c:pt>
                <c:pt idx="106">
                  <c:v>1.5157168939577903</c:v>
                </c:pt>
                <c:pt idx="107">
                  <c:v>1.319508195832406</c:v>
                </c:pt>
                <c:pt idx="108">
                  <c:v>1.1486986031557536</c:v>
                </c:pt>
                <c:pt idx="109">
                  <c:v>1.0000002160347121</c:v>
                </c:pt>
                <c:pt idx="110">
                  <c:v>0.8705507513652645</c:v>
                </c:pt>
                <c:pt idx="111">
                  <c:v>0.75785844697889515</c:v>
                </c:pt>
                <c:pt idx="112">
                  <c:v>0.65975409791620299</c:v>
                </c:pt>
                <c:pt idx="113">
                  <c:v>0.57434930157787678</c:v>
                </c:pt>
                <c:pt idx="114">
                  <c:v>0.50000010801735606</c:v>
                </c:pt>
                <c:pt idx="115">
                  <c:v>0.43527537568263225</c:v>
                </c:pt>
                <c:pt idx="116">
                  <c:v>0.37892922348944758</c:v>
                </c:pt>
                <c:pt idx="117">
                  <c:v>0.32987704895810149</c:v>
                </c:pt>
                <c:pt idx="118">
                  <c:v>0.28717465078893839</c:v>
                </c:pt>
                <c:pt idx="119">
                  <c:v>0.25000005400867803</c:v>
                </c:pt>
                <c:pt idx="120">
                  <c:v>0.21763768784131612</c:v>
                </c:pt>
                <c:pt idx="121">
                  <c:v>0.18946461174472379</c:v>
                </c:pt>
                <c:pt idx="122">
                  <c:v>0.16493852447905075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A1F-7F48-9C8C-B9B94EAF7A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50068271"/>
        <c:axId val="1250027551"/>
      </c:scatterChart>
      <c:scatterChart>
        <c:scatterStyle val="smoothMarker"/>
        <c:varyColors val="0"/>
        <c:ser>
          <c:idx val="5"/>
          <c:order val="5"/>
          <c:tx>
            <c:v>FLow</c:v>
          </c:tx>
          <c:spPr>
            <a:ln w="76200" cap="rnd">
              <a:noFill/>
              <a:round/>
            </a:ln>
            <a:effectLst/>
          </c:spPr>
          <c:marker>
            <c:symbol val="circle"/>
            <c:size val="5"/>
            <c:spPr>
              <a:noFill/>
              <a:ln w="44450">
                <a:solidFill>
                  <a:schemeClr val="accent6"/>
                </a:solidFill>
              </a:ln>
              <a:effectLst/>
            </c:spPr>
          </c:marker>
          <c:xVal>
            <c:numRef>
              <c:f>'BP PK'!$D$18:$D$140</c:f>
              <c:numCache>
                <c:formatCode>General</c:formatCode>
                <c:ptCount val="12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</c:numCache>
            </c:numRef>
          </c:xVal>
          <c:yVal>
            <c:numRef>
              <c:f>'BP PK'!$C$18:$C$140</c:f>
              <c:numCache>
                <c:formatCode>General</c:formatCode>
                <c:ptCount val="123"/>
                <c:pt idx="0">
                  <c:v>8.5</c:v>
                </c:pt>
                <c:pt idx="1">
                  <c:v>8.5</c:v>
                </c:pt>
                <c:pt idx="2">
                  <c:v>8.5</c:v>
                </c:pt>
                <c:pt idx="3">
                  <c:v>8.5</c:v>
                </c:pt>
                <c:pt idx="4">
                  <c:v>8.5</c:v>
                </c:pt>
                <c:pt idx="5">
                  <c:v>4.6090087745647574</c:v>
                </c:pt>
                <c:pt idx="6">
                  <c:v>4.6090087745647574</c:v>
                </c:pt>
                <c:pt idx="7">
                  <c:v>4.6090087745647574</c:v>
                </c:pt>
                <c:pt idx="8">
                  <c:v>4.6090087745647574</c:v>
                </c:pt>
                <c:pt idx="9">
                  <c:v>4.6090087745647574</c:v>
                </c:pt>
                <c:pt idx="10">
                  <c:v>4.0824203749993035</c:v>
                </c:pt>
                <c:pt idx="11">
                  <c:v>4.0824203749993035</c:v>
                </c:pt>
                <c:pt idx="12">
                  <c:v>4.0824203749993035</c:v>
                </c:pt>
                <c:pt idx="13">
                  <c:v>4.0824203749993035</c:v>
                </c:pt>
                <c:pt idx="14">
                  <c:v>4.0824203749993035</c:v>
                </c:pt>
                <c:pt idx="15">
                  <c:v>4.0111543847949989</c:v>
                </c:pt>
                <c:pt idx="16">
                  <c:v>4.0111543847949989</c:v>
                </c:pt>
                <c:pt idx="17">
                  <c:v>4.0111543847949989</c:v>
                </c:pt>
                <c:pt idx="18">
                  <c:v>4.0111543847949989</c:v>
                </c:pt>
                <c:pt idx="19">
                  <c:v>4.0111543847949989</c:v>
                </c:pt>
                <c:pt idx="20">
                  <c:v>4.0015095818255615</c:v>
                </c:pt>
                <c:pt idx="21">
                  <c:v>4.0015095818255615</c:v>
                </c:pt>
                <c:pt idx="22">
                  <c:v>4.0015095818255615</c:v>
                </c:pt>
                <c:pt idx="23">
                  <c:v>4.0015095818255615</c:v>
                </c:pt>
                <c:pt idx="24">
                  <c:v>4.0015095818255615</c:v>
                </c:pt>
                <c:pt idx="25">
                  <c:v>4.0002042996839311</c:v>
                </c:pt>
                <c:pt idx="26">
                  <c:v>4.0002042996839311</c:v>
                </c:pt>
                <c:pt idx="27">
                  <c:v>4.0002042996839311</c:v>
                </c:pt>
                <c:pt idx="28">
                  <c:v>4.0002042996839311</c:v>
                </c:pt>
                <c:pt idx="29">
                  <c:v>4.0002042996839311</c:v>
                </c:pt>
                <c:pt idx="30">
                  <c:v>4.0000276489555899</c:v>
                </c:pt>
                <c:pt idx="31">
                  <c:v>4.0000276489555899</c:v>
                </c:pt>
                <c:pt idx="32">
                  <c:v>4.0000276489555899</c:v>
                </c:pt>
                <c:pt idx="33">
                  <c:v>4.0000276489555899</c:v>
                </c:pt>
                <c:pt idx="34">
                  <c:v>4.0000276489555899</c:v>
                </c:pt>
                <c:pt idx="35">
                  <c:v>4.0000037418792358</c:v>
                </c:pt>
                <c:pt idx="36">
                  <c:v>4.0000037418792358</c:v>
                </c:pt>
                <c:pt idx="37">
                  <c:v>4.0000037418792358</c:v>
                </c:pt>
                <c:pt idx="38">
                  <c:v>4.0000037418792358</c:v>
                </c:pt>
                <c:pt idx="39">
                  <c:v>4.0000037418792358</c:v>
                </c:pt>
                <c:pt idx="40">
                  <c:v>4.000000506408286</c:v>
                </c:pt>
                <c:pt idx="41">
                  <c:v>4.000000506408286</c:v>
                </c:pt>
                <c:pt idx="42">
                  <c:v>4.000000506408286</c:v>
                </c:pt>
                <c:pt idx="43">
                  <c:v>4.000000506408286</c:v>
                </c:pt>
                <c:pt idx="44">
                  <c:v>4.000000506408286</c:v>
                </c:pt>
                <c:pt idx="45">
                  <c:v>4.0000000685349084</c:v>
                </c:pt>
                <c:pt idx="46">
                  <c:v>4.0000000685349084</c:v>
                </c:pt>
                <c:pt idx="47">
                  <c:v>4.0000000685349084</c:v>
                </c:pt>
                <c:pt idx="48">
                  <c:v>4.0000000685349084</c:v>
                </c:pt>
                <c:pt idx="49">
                  <c:v>4.0000000685349084</c:v>
                </c:pt>
                <c:pt idx="50">
                  <c:v>4.0000000092751913</c:v>
                </c:pt>
                <c:pt idx="51">
                  <c:v>4.0000000092751913</c:v>
                </c:pt>
                <c:pt idx="52">
                  <c:v>4.0000000092751913</c:v>
                </c:pt>
                <c:pt idx="53">
                  <c:v>4.0000000092751913</c:v>
                </c:pt>
                <c:pt idx="54">
                  <c:v>4.0000000092751913</c:v>
                </c:pt>
                <c:pt idx="55">
                  <c:v>4.0000000012552608</c:v>
                </c:pt>
                <c:pt idx="56">
                  <c:v>4.0000000012552608</c:v>
                </c:pt>
                <c:pt idx="57">
                  <c:v>4.0000000012552608</c:v>
                </c:pt>
                <c:pt idx="58">
                  <c:v>4.0000000012552608</c:v>
                </c:pt>
                <c:pt idx="59">
                  <c:v>4.0000000012552608</c:v>
                </c:pt>
                <c:pt idx="60">
                  <c:v>4.000000000169881</c:v>
                </c:pt>
                <c:pt idx="61">
                  <c:v>4.000000000169881</c:v>
                </c:pt>
                <c:pt idx="62">
                  <c:v>4.000000000169881</c:v>
                </c:pt>
                <c:pt idx="63">
                  <c:v>4.000000000169881</c:v>
                </c:pt>
                <c:pt idx="64">
                  <c:v>4.000000000169881</c:v>
                </c:pt>
                <c:pt idx="65">
                  <c:v>4.0000000000229905</c:v>
                </c:pt>
                <c:pt idx="66">
                  <c:v>4.0000000000229905</c:v>
                </c:pt>
                <c:pt idx="67">
                  <c:v>4.0000000000229905</c:v>
                </c:pt>
                <c:pt idx="68">
                  <c:v>4.0000000000229905</c:v>
                </c:pt>
                <c:pt idx="69">
                  <c:v>4.0000000000229905</c:v>
                </c:pt>
                <c:pt idx="70">
                  <c:v>4.0000000000031113</c:v>
                </c:pt>
                <c:pt idx="71">
                  <c:v>4.0000000000031113</c:v>
                </c:pt>
                <c:pt idx="72">
                  <c:v>4.0000000000031113</c:v>
                </c:pt>
                <c:pt idx="73">
                  <c:v>4.0000000000031113</c:v>
                </c:pt>
                <c:pt idx="74">
                  <c:v>4.0000000000031113</c:v>
                </c:pt>
                <c:pt idx="75">
                  <c:v>4.000000000000421</c:v>
                </c:pt>
                <c:pt idx="76">
                  <c:v>4.000000000000421</c:v>
                </c:pt>
                <c:pt idx="77">
                  <c:v>4.000000000000421</c:v>
                </c:pt>
                <c:pt idx="78">
                  <c:v>4.000000000000421</c:v>
                </c:pt>
                <c:pt idx="79">
                  <c:v>4.000000000000421</c:v>
                </c:pt>
                <c:pt idx="80">
                  <c:v>4.0000000000000568</c:v>
                </c:pt>
                <c:pt idx="81">
                  <c:v>4.0000000000000568</c:v>
                </c:pt>
                <c:pt idx="82">
                  <c:v>4.0000000000000568</c:v>
                </c:pt>
                <c:pt idx="83">
                  <c:v>4.0000000000000568</c:v>
                </c:pt>
                <c:pt idx="84">
                  <c:v>4.0000000000000568</c:v>
                </c:pt>
                <c:pt idx="85">
                  <c:v>4.000000000000008</c:v>
                </c:pt>
                <c:pt idx="86">
                  <c:v>4.000000000000008</c:v>
                </c:pt>
                <c:pt idx="87">
                  <c:v>4.000000000000008</c:v>
                </c:pt>
                <c:pt idx="88">
                  <c:v>4.000000000000008</c:v>
                </c:pt>
                <c:pt idx="89">
                  <c:v>4.000000000000008</c:v>
                </c:pt>
                <c:pt idx="90">
                  <c:v>4.0000000000000009</c:v>
                </c:pt>
                <c:pt idx="91">
                  <c:v>4.0000000000000009</c:v>
                </c:pt>
                <c:pt idx="92">
                  <c:v>4.0000000000000009</c:v>
                </c:pt>
                <c:pt idx="93">
                  <c:v>4.0000000000000009</c:v>
                </c:pt>
                <c:pt idx="94">
                  <c:v>4.0000000000000009</c:v>
                </c:pt>
                <c:pt idx="95">
                  <c:v>4</c:v>
                </c:pt>
                <c:pt idx="96">
                  <c:v>4</c:v>
                </c:pt>
                <c:pt idx="97">
                  <c:v>4</c:v>
                </c:pt>
                <c:pt idx="98">
                  <c:v>4</c:v>
                </c:pt>
                <c:pt idx="99">
                  <c:v>4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A1F-7F48-9C8C-B9B94EAF7A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18416959"/>
        <c:axId val="1250132079"/>
      </c:scatterChart>
      <c:valAx>
        <c:axId val="1250068271"/>
        <c:scaling>
          <c:orientation val="minMax"/>
          <c:max val="12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2800"/>
                  <a:t>minutes</a:t>
                </a:r>
              </a:p>
            </c:rich>
          </c:tx>
          <c:layout>
            <c:manualLayout>
              <c:xMode val="edge"/>
              <c:yMode val="edge"/>
              <c:x val="0.41437437653434456"/>
              <c:y val="0.9162732441630161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0027551"/>
        <c:crosses val="autoZero"/>
        <c:crossBetween val="midCat"/>
      </c:valAx>
      <c:valAx>
        <c:axId val="1250027551"/>
        <c:scaling>
          <c:orientation val="minMax"/>
          <c:max val="1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2400"/>
                  <a:t>Cplasma ( normalized )</a:t>
                </a:r>
              </a:p>
            </c:rich>
          </c:tx>
          <c:layout>
            <c:manualLayout>
              <c:xMode val="edge"/>
              <c:yMode val="edge"/>
              <c:x val="2.1081497881972854E-2"/>
              <c:y val="0.3119216187201891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0068271"/>
        <c:crosses val="autoZero"/>
        <c:crossBetween val="midCat"/>
      </c:valAx>
      <c:valAx>
        <c:axId val="1250132079"/>
        <c:scaling>
          <c:orientation val="minMax"/>
          <c:max val="10"/>
          <c:min val="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2400">
                    <a:solidFill>
                      <a:schemeClr val="accent6">
                        <a:lumMod val="75000"/>
                      </a:schemeClr>
                    </a:solidFill>
                  </a:rPr>
                  <a:t>Pump Flow (ml/h)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400" b="1" i="0" u="none" strike="noStrike" kern="1200" baseline="0">
                <a:solidFill>
                  <a:schemeClr val="accent6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8416959"/>
        <c:crosses val="max"/>
        <c:crossBetween val="midCat"/>
      </c:valAx>
      <c:valAx>
        <c:axId val="151841695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25013207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9581215773166845"/>
          <c:y val="0.31915328610486854"/>
          <c:w val="7.3583172069628097E-2"/>
          <c:h val="0.2761208119056156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Two compartment PK Model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3267361927917533E-2"/>
          <c:y val="9.4245072843190308E-2"/>
          <c:w val="0.716259842519685"/>
          <c:h val="0.73863865315877253"/>
        </c:manualLayout>
      </c:layout>
      <c:lineChart>
        <c:grouping val="standard"/>
        <c:varyColors val="0"/>
        <c:ser>
          <c:idx val="0"/>
          <c:order val="0"/>
          <c:tx>
            <c:v>V1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'2COMP'!$D$9:$D$1000</c:f>
              <c:numCache>
                <c:formatCode>0.00</c:formatCode>
                <c:ptCount val="992"/>
                <c:pt idx="0" formatCode="General">
                  <c:v>0</c:v>
                </c:pt>
                <c:pt idx="1">
                  <c:v>1</c:v>
                </c:pt>
                <c:pt idx="2">
                  <c:v>1.85</c:v>
                </c:pt>
                <c:pt idx="3">
                  <c:v>2.5774999999999997</c:v>
                </c:pt>
                <c:pt idx="4">
                  <c:v>3.2046249999999996</c:v>
                </c:pt>
                <c:pt idx="5">
                  <c:v>3.7491937499999999</c:v>
                </c:pt>
                <c:pt idx="6">
                  <c:v>4.2255740624999998</c:v>
                </c:pt>
                <c:pt idx="7">
                  <c:v>4.6453673593750002</c:v>
                </c:pt>
                <c:pt idx="8">
                  <c:v>5.0179565914062483</c:v>
                </c:pt>
                <c:pt idx="9">
                  <c:v>5.3509448418359371</c:v>
                </c:pt>
                <c:pt idx="10">
                  <c:v>5.65050646374414</c:v>
                </c:pt>
                <c:pt idx="11">
                  <c:v>5.921668231756934</c:v>
                </c:pt>
                <c:pt idx="12">
                  <c:v>6.1685344931290862</c:v>
                </c:pt>
                <c:pt idx="13">
                  <c:v>6.3944675068406323</c:v>
                </c:pt>
                <c:pt idx="14">
                  <c:v>6.6022319221930008</c:v>
                </c:pt>
                <c:pt idx="15">
                  <c:v>6.7941105586388719</c:v>
                </c:pt>
                <c:pt idx="16">
                  <c:v>6.9719972167513422</c:v>
                </c:pt>
                <c:pt idx="17">
                  <c:v>7.1374711047493093</c:v>
                </c:pt>
                <c:pt idx="18">
                  <c:v>7.2918565485802667</c:v>
                </c:pt>
                <c:pt idx="19">
                  <c:v>7.4362709204059936</c:v>
                </c:pt>
                <c:pt idx="20">
                  <c:v>7.5716631337894889</c:v>
                </c:pt>
                <c:pt idx="21">
                  <c:v>7.698844584623048</c:v>
                </c:pt>
                <c:pt idx="22">
                  <c:v>7.8185140414103245</c:v>
                </c:pt>
                <c:pt idx="23">
                  <c:v>7.9312776881545517</c:v>
                </c:pt>
                <c:pt idx="24">
                  <c:v>8.037665282798617</c:v>
                </c:pt>
                <c:pt idx="25">
                  <c:v>8.1381432019001174</c:v>
                </c:pt>
                <c:pt idx="26">
                  <c:v>8.2331249883982593</c:v>
                </c:pt>
                <c:pt idx="27">
                  <c:v>8.3229798962528641</c:v>
                </c:pt>
                <c:pt idx="28">
                  <c:v>8.408039827259838</c:v>
                </c:pt>
                <c:pt idx="29">
                  <c:v>8.4886049765525371</c:v>
                </c:pt>
                <c:pt idx="30">
                  <c:v>8.5649484402494664</c:v>
                </c:pt>
                <c:pt idx="31">
                  <c:v>8.6373199882566354</c:v>
                </c:pt>
                <c:pt idx="32">
                  <c:v>8.7059491648595184</c:v>
                </c:pt>
                <c:pt idx="33">
                  <c:v>8.7710478474291094</c:v>
                </c:pt>
                <c:pt idx="34">
                  <c:v>8.8328123677077066</c:v>
                </c:pt>
                <c:pt idx="35">
                  <c:v>8.8914252794423732</c:v>
                </c:pt>
                <c:pt idx="36">
                  <c:v>8.9470568395662866</c:v>
                </c:pt>
                <c:pt idx="37">
                  <c:v>8.9998662568647987</c:v>
                </c:pt>
                <c:pt idx="38">
                  <c:v>9.0500027514430244</c:v>
                </c:pt>
                <c:pt idx="39">
                  <c:v>9.0976064598080413</c:v>
                </c:pt>
                <c:pt idx="40">
                  <c:v>9.1428092135673751</c:v>
                </c:pt>
                <c:pt idx="41">
                  <c:v>9.1857352142887976</c:v>
                </c:pt>
                <c:pt idx="42">
                  <c:v>9.2265016226941867</c:v>
                </c:pt>
                <c:pt idx="43">
                  <c:v>9.2652190768553453</c:v>
                </c:pt>
                <c:pt idx="44">
                  <c:v>9.3019921512492729</c:v>
                </c:pt>
                <c:pt idx="45">
                  <c:v>9.3369197662761607</c:v>
                </c:pt>
                <c:pt idx="46">
                  <c:v>9.3700955560338386</c:v>
                </c:pt>
                <c:pt idx="47">
                  <c:v>9.4016082006893384</c:v>
                </c:pt>
                <c:pt idx="48">
                  <c:v>9.4315417286206156</c:v>
                </c:pt>
                <c:pt idx="49">
                  <c:v>9.4599757925621759</c:v>
                </c:pt>
                <c:pt idx="50">
                  <c:v>9.4869859232321474</c:v>
                </c:pt>
                <c:pt idx="51">
                  <c:v>9.5126437633090077</c:v>
                </c:pt>
                <c:pt idx="52">
                  <c:v>9.5370172841343219</c:v>
                </c:pt>
                <c:pt idx="53">
                  <c:v>9.5601709871202232</c:v>
                </c:pt>
                <c:pt idx="54">
                  <c:v>9.5821660915183102</c:v>
                </c:pt>
                <c:pt idx="55">
                  <c:v>9.6030607099456731</c:v>
                </c:pt>
                <c:pt idx="56">
                  <c:v>9.6229100128510012</c:v>
                </c:pt>
                <c:pt idx="57">
                  <c:v>9.6417663829305553</c:v>
                </c:pt>
                <c:pt idx="58">
                  <c:v>9.6596795603616954</c:v>
                </c:pt>
                <c:pt idx="59">
                  <c:v>9.6766967796057486</c:v>
                </c:pt>
                <c:pt idx="60">
                  <c:v>9.6928628984351803</c:v>
                </c:pt>
                <c:pt idx="61">
                  <c:v>9.7082205197611842</c:v>
                </c:pt>
                <c:pt idx="62">
                  <c:v>9.7228101067713482</c:v>
                </c:pt>
                <c:pt idx="63">
                  <c:v>9.7366700918313569</c:v>
                </c:pt>
                <c:pt idx="64">
                  <c:v>9.749836979558637</c:v>
                </c:pt>
                <c:pt idx="65">
                  <c:v>9.7623454444357947</c:v>
                </c:pt>
                <c:pt idx="66">
                  <c:v>9.7742284232980694</c:v>
                </c:pt>
                <c:pt idx="67">
                  <c:v>9.785517203000424</c:v>
                </c:pt>
                <c:pt idx="68">
                  <c:v>9.7962415035442092</c:v>
                </c:pt>
                <c:pt idx="69">
                  <c:v>9.8064295569220405</c:v>
                </c:pt>
                <c:pt idx="70">
                  <c:v>9.8161081819199723</c:v>
                </c:pt>
                <c:pt idx="71">
                  <c:v>9.8253028550992099</c:v>
                </c:pt>
                <c:pt idx="72">
                  <c:v>9.834037778164415</c:v>
                </c:pt>
                <c:pt idx="73">
                  <c:v>9.8423359419123528</c:v>
                </c:pt>
                <c:pt idx="74">
                  <c:v>9.8502191869416436</c:v>
                </c:pt>
                <c:pt idx="75">
                  <c:v>9.8577082612944906</c:v>
                </c:pt>
                <c:pt idx="76">
                  <c:v>9.8648228751897165</c:v>
                </c:pt>
                <c:pt idx="77">
                  <c:v>9.871581752998182</c:v>
                </c:pt>
                <c:pt idx="78">
                  <c:v>9.8780026826026557</c:v>
                </c:pt>
                <c:pt idx="79">
                  <c:v>9.8841025622760128</c:v>
                </c:pt>
                <c:pt idx="80">
                  <c:v>9.8898974452050084</c:v>
                </c:pt>
                <c:pt idx="81">
                  <c:v>9.8954025817789955</c:v>
                </c:pt>
                <c:pt idx="82">
                  <c:v>9.900632459757432</c:v>
                </c:pt>
                <c:pt idx="83">
                  <c:v>9.9056008424234818</c:v>
                </c:pt>
                <c:pt idx="84">
                  <c:v>9.9103208048254317</c:v>
                </c:pt>
                <c:pt idx="85">
                  <c:v>9.9148047682026572</c:v>
                </c:pt>
                <c:pt idx="86">
                  <c:v>9.9190645326873295</c:v>
                </c:pt>
                <c:pt idx="87">
                  <c:v>9.923111308368803</c:v>
                </c:pt>
                <c:pt idx="88">
                  <c:v>9.9269557448030383</c:v>
                </c:pt>
                <c:pt idx="89">
                  <c:v>9.9306079590450196</c:v>
                </c:pt>
                <c:pt idx="90">
                  <c:v>9.9340775622784889</c:v>
                </c:pt>
                <c:pt idx="91">
                  <c:v>9.9373736851131298</c:v>
                </c:pt>
                <c:pt idx="92">
                  <c:v>9.9405050016163301</c:v>
                </c:pt>
                <c:pt idx="93">
                  <c:v>9.9434797521425935</c:v>
                </c:pt>
                <c:pt idx="94">
                  <c:v>9.9463057650211368</c:v>
                </c:pt>
                <c:pt idx="95">
                  <c:v>9.9489904771586026</c:v>
                </c:pt>
                <c:pt idx="96">
                  <c:v>9.9515409536114987</c:v>
                </c:pt>
                <c:pt idx="97">
                  <c:v>9.9539639061795953</c:v>
                </c:pt>
                <c:pt idx="98">
                  <c:v>9.9562657110695199</c:v>
                </c:pt>
                <c:pt idx="99">
                  <c:v>9.9584524256752047</c:v>
                </c:pt>
                <c:pt idx="100">
                  <c:v>9.9605298045187567</c:v>
                </c:pt>
                <c:pt idx="101">
                  <c:v>9.9625033143946666</c:v>
                </c:pt>
                <c:pt idx="102">
                  <c:v>9.964378148756424</c:v>
                </c:pt>
                <c:pt idx="103">
                  <c:v>9.9661592413837639</c:v>
                </c:pt>
                <c:pt idx="104">
                  <c:v>9.9678512793667551</c:v>
                </c:pt>
                <c:pt idx="105">
                  <c:v>9.9694587154401404</c:v>
                </c:pt>
                <c:pt idx="106">
                  <c:v>9.9709857797014649</c:v>
                </c:pt>
                <c:pt idx="107">
                  <c:v>9.9724364907431209</c:v>
                </c:pt>
                <c:pt idx="108">
                  <c:v>9.9738146662273266</c:v>
                </c:pt>
                <c:pt idx="109">
                  <c:v>9.9751239329330588</c:v>
                </c:pt>
                <c:pt idx="110">
                  <c:v>9.9763677363000625</c:v>
                </c:pt>
                <c:pt idx="111">
                  <c:v>9.9775493494960017</c:v>
                </c:pt>
                <c:pt idx="112">
                  <c:v>9.9786718820299711</c:v>
                </c:pt>
                <c:pt idx="113">
                  <c:v>9.9797382879354473</c:v>
                </c:pt>
                <c:pt idx="114">
                  <c:v>9.9807513735442797</c:v>
                </c:pt>
                <c:pt idx="115">
                  <c:v>9.9817138048715321</c:v>
                </c:pt>
                <c:pt idx="116">
                  <c:v>9.9826281146315239</c:v>
                </c:pt>
                <c:pt idx="117">
                  <c:v>9.9834967089028339</c:v>
                </c:pt>
                <c:pt idx="118">
                  <c:v>9.9843218734600043</c:v>
                </c:pt>
                <c:pt idx="119">
                  <c:v>9.9851057797888245</c:v>
                </c:pt>
                <c:pt idx="120">
                  <c:v>9.985850490800857</c:v>
                </c:pt>
                <c:pt idx="121">
                  <c:v>9.9865579662619552</c:v>
                </c:pt>
                <c:pt idx="122">
                  <c:v>9.9872300679498096</c:v>
                </c:pt>
                <c:pt idx="123">
                  <c:v>9.9878685645530823</c:v>
                </c:pt>
                <c:pt idx="124">
                  <c:v>9.9884751363260307</c:v>
                </c:pt>
                <c:pt idx="125">
                  <c:v>9.9890513795101867</c:v>
                </c:pt>
                <c:pt idx="126">
                  <c:v>9.9895988105350852</c:v>
                </c:pt>
                <c:pt idx="127">
                  <c:v>9.9901188700086436</c:v>
                </c:pt>
                <c:pt idx="128">
                  <c:v>9.9906129265084758</c:v>
                </c:pt>
                <c:pt idx="129">
                  <c:v>9.9910822801832353</c:v>
                </c:pt>
                <c:pt idx="130">
                  <c:v>9.9915281661742199</c:v>
                </c:pt>
                <c:pt idx="131">
                  <c:v>9.9919517578656496</c:v>
                </c:pt>
                <c:pt idx="132">
                  <c:v>9.9923541699724865</c:v>
                </c:pt>
                <c:pt idx="133">
                  <c:v>9.9927364614739247</c:v>
                </c:pt>
                <c:pt idx="134">
                  <c:v>9.9930996384003095</c:v>
                </c:pt>
                <c:pt idx="135">
                  <c:v>9.9934446564803352</c:v>
                </c:pt>
                <c:pt idx="136">
                  <c:v>9.9937724236563668</c:v>
                </c:pt>
                <c:pt idx="137">
                  <c:v>9.9940838024735683</c:v>
                </c:pt>
                <c:pt idx="138">
                  <c:v>9.9943796123499169</c:v>
                </c:pt>
                <c:pt idx="139">
                  <c:v>9.9946606317324722</c:v>
                </c:pt>
                <c:pt idx="140">
                  <c:v>9.9949276001458429</c:v>
                </c:pt>
                <c:pt idx="141">
                  <c:v>9.9951812201385906</c:v>
                </c:pt>
                <c:pt idx="142">
                  <c:v>9.9954221591316355</c:v>
                </c:pt>
                <c:pt idx="143">
                  <c:v>9.9956510511750594</c:v>
                </c:pt>
                <c:pt idx="144">
                  <c:v>9.9958684986162893</c:v>
                </c:pt>
                <c:pt idx="145">
                  <c:v>9.9960750736854607</c:v>
                </c:pt>
                <c:pt idx="146">
                  <c:v>9.9962713200012274</c:v>
                </c:pt>
                <c:pt idx="147">
                  <c:v>9.9964577540011703</c:v>
                </c:pt>
                <c:pt idx="148">
                  <c:v>9.9966348663011217</c:v>
                </c:pt>
                <c:pt idx="149">
                  <c:v>9.9968031229860799</c:v>
                </c:pt>
                <c:pt idx="150">
                  <c:v>9.9969629668367759</c:v>
                </c:pt>
                <c:pt idx="151">
                  <c:v>9.9971148184949357</c:v>
                </c:pt>
                <c:pt idx="152">
                  <c:v>9.9972590775701917</c:v>
                </c:pt>
                <c:pt idx="153">
                  <c:v>9.9973961236916864</c:v>
                </c:pt>
                <c:pt idx="154">
                  <c:v>9.997526317507095</c:v>
                </c:pt>
                <c:pt idx="155">
                  <c:v>9.9976500016317402</c:v>
                </c:pt>
                <c:pt idx="156">
                  <c:v>9.9977675015501291</c:v>
                </c:pt>
                <c:pt idx="157">
                  <c:v>9.9978791264726681</c:v>
                </c:pt>
                <c:pt idx="158">
                  <c:v>9.9979851701490361</c:v>
                </c:pt>
                <c:pt idx="159">
                  <c:v>9.9980859116415672</c:v>
                </c:pt>
                <c:pt idx="160">
                  <c:v>9.9981816160594974</c:v>
                </c:pt>
                <c:pt idx="161">
                  <c:v>9.9982725352564898</c:v>
                </c:pt>
                <c:pt idx="162">
                  <c:v>9.9983589084936852</c:v>
                </c:pt>
                <c:pt idx="163">
                  <c:v>9.9984409630690152</c:v>
                </c:pt>
                <c:pt idx="164">
                  <c:v>9.9985189149155644</c:v>
                </c:pt>
                <c:pt idx="165">
                  <c:v>9.9985929691697493</c:v>
                </c:pt>
                <c:pt idx="166">
                  <c:v>9.9986633207112732</c:v>
                </c:pt>
                <c:pt idx="167">
                  <c:v>9.9987301546757408</c:v>
                </c:pt>
                <c:pt idx="168">
                  <c:v>9.9987936469419196</c:v>
                </c:pt>
                <c:pt idx="169">
                  <c:v>9.9988539645948151</c:v>
                </c:pt>
                <c:pt idx="170">
                  <c:v>9.9989112663650701</c:v>
                </c:pt>
                <c:pt idx="171">
                  <c:v>9.9989657030468209</c:v>
                </c:pt>
                <c:pt idx="172">
                  <c:v>9.9990174178944926</c:v>
                </c:pt>
                <c:pt idx="173">
                  <c:v>9.9990665469997282</c:v>
                </c:pt>
                <c:pt idx="174">
                  <c:v>9.9991132196497574</c:v>
                </c:pt>
                <c:pt idx="175">
                  <c:v>9.9991575586672639</c:v>
                </c:pt>
                <c:pt idx="176">
                  <c:v>9.9991996807338808</c:v>
                </c:pt>
                <c:pt idx="177">
                  <c:v>9.9992396966972024</c:v>
                </c:pt>
                <c:pt idx="178">
                  <c:v>9.9992777118623337</c:v>
                </c:pt>
                <c:pt idx="179">
                  <c:v>9.9993138262692298</c:v>
                </c:pt>
                <c:pt idx="180">
                  <c:v>9.9993481349557669</c:v>
                </c:pt>
                <c:pt idx="181">
                  <c:v>9.9993807282079956</c:v>
                </c:pt>
                <c:pt idx="182">
                  <c:v>9.9994116917975759</c:v>
                </c:pt>
                <c:pt idx="183">
                  <c:v>9.999441107207673</c:v>
                </c:pt>
                <c:pt idx="184">
                  <c:v>9.9994690518472851</c:v>
                </c:pt>
                <c:pt idx="185">
                  <c:v>9.9994955992549421</c:v>
                </c:pt>
                <c:pt idx="186">
                  <c:v>9.9995208192921723</c:v>
                </c:pt>
                <c:pt idx="187">
                  <c:v>9.9995447783275608</c:v>
                </c:pt>
                <c:pt idx="188">
                  <c:v>9.9995675394112027</c:v>
                </c:pt>
                <c:pt idx="189">
                  <c:v>9.9995891624407136</c:v>
                </c:pt>
                <c:pt idx="190">
                  <c:v>9.9996097043186296</c:v>
                </c:pt>
                <c:pt idx="191">
                  <c:v>9.999629219102701</c:v>
                </c:pt>
                <c:pt idx="192">
                  <c:v>9.999647758147546</c:v>
                </c:pt>
                <c:pt idx="193">
                  <c:v>9.9996653702401659</c:v>
                </c:pt>
                <c:pt idx="194">
                  <c:v>9.9996821017281832</c:v>
                </c:pt>
                <c:pt idx="195">
                  <c:v>9.9996979966417712</c:v>
                </c:pt>
                <c:pt idx="196">
                  <c:v>9.9997130968096712</c:v>
                </c:pt>
                <c:pt idx="197">
                  <c:v>9.9997274419691848</c:v>
                </c:pt>
                <c:pt idx="198">
                  <c:v>9.9997410698707085</c:v>
                </c:pt>
                <c:pt idx="199">
                  <c:v>9.9997540163771532</c:v>
                </c:pt>
                <c:pt idx="200">
                  <c:v>9.9997663155583609</c:v>
                </c:pt>
                <c:pt idx="201">
                  <c:v>9.9997779997804059</c:v>
                </c:pt>
                <c:pt idx="202">
                  <c:v>9.9997890997913714</c:v>
                </c:pt>
                <c:pt idx="203">
                  <c:v>9.999799644801783</c:v>
                </c:pt>
                <c:pt idx="204">
                  <c:v>9.999809662561745</c:v>
                </c:pt>
                <c:pt idx="205">
                  <c:v>9.9998191794336435</c:v>
                </c:pt>
                <c:pt idx="206">
                  <c:v>9.99982822046195</c:v>
                </c:pt>
                <c:pt idx="207">
                  <c:v>9.9998368094388752</c:v>
                </c:pt>
                <c:pt idx="208">
                  <c:v>9.9998449689669542</c:v>
                </c:pt>
                <c:pt idx="209">
                  <c:v>9.999852720518561</c:v>
                </c:pt>
                <c:pt idx="210">
                  <c:v>9.9998600844926386</c:v>
                </c:pt>
                <c:pt idx="211">
                  <c:v>9.9998670802680181</c:v>
                </c:pt>
                <c:pt idx="212">
                  <c:v>9.9998737262545774</c:v>
                </c:pt>
                <c:pt idx="213">
                  <c:v>9.9998800399418428</c:v>
                </c:pt>
                <c:pt idx="214">
                  <c:v>9.9998860379447478</c:v>
                </c:pt>
                <c:pt idx="215">
                  <c:v>9.9998917360475161</c:v>
                </c:pt>
                <c:pt idx="216">
                  <c:v>9.9998971492451005</c:v>
                </c:pt>
                <c:pt idx="217">
                  <c:v>9.9999022917829166</c:v>
                </c:pt>
                <c:pt idx="218">
                  <c:v>9.9999071771937338</c:v>
                </c:pt>
                <c:pt idx="219">
                  <c:v>9.9999118183340556</c:v>
                </c:pt>
                <c:pt idx="220">
                  <c:v>9.9999162274173727</c:v>
                </c:pt>
                <c:pt idx="221">
                  <c:v>9.9999204160464501</c:v>
                </c:pt>
                <c:pt idx="222">
                  <c:v>9.9999243952441361</c:v>
                </c:pt>
                <c:pt idx="223">
                  <c:v>9.9999281754818981</c:v>
                </c:pt>
                <c:pt idx="224">
                  <c:v>9.9999317667079026</c:v>
                </c:pt>
                <c:pt idx="225">
                  <c:v>9.9999351783724819</c:v>
                </c:pt>
                <c:pt idx="226">
                  <c:v>9.9999384194538266</c:v>
                </c:pt>
                <c:pt idx="227">
                  <c:v>9.999941498481121</c:v>
                </c:pt>
                <c:pt idx="228">
                  <c:v>9.9999444235570536</c:v>
                </c:pt>
                <c:pt idx="229">
                  <c:v>9.9999472023791895</c:v>
                </c:pt>
                <c:pt idx="230">
                  <c:v>9.9999498422602073</c:v>
                </c:pt>
                <c:pt idx="231">
                  <c:v>9.9999523501471685</c:v>
                </c:pt>
                <c:pt idx="232">
                  <c:v>9.9999547326398215</c:v>
                </c:pt>
                <c:pt idx="233">
                  <c:v>9.9999569960078247</c:v>
                </c:pt>
                <c:pt idx="234">
                  <c:v>9.9999591462074591</c:v>
                </c:pt>
                <c:pt idx="235">
                  <c:v>9.999961188897089</c:v>
                </c:pt>
                <c:pt idx="236">
                  <c:v>9.9999631294522828</c:v>
                </c:pt>
                <c:pt idx="237">
                  <c:v>9.9999649729796261</c:v>
                </c:pt>
                <c:pt idx="238">
                  <c:v>9.9999667243306476</c:v>
                </c:pt>
                <c:pt idx="239">
                  <c:v>9.999968388114155</c:v>
                </c:pt>
                <c:pt idx="240">
                  <c:v>9.9999699687083989</c:v>
                </c:pt>
                <c:pt idx="241">
                  <c:v>9.9999714702730671</c:v>
                </c:pt>
                <c:pt idx="242">
                  <c:v>9.9999728967594024</c:v>
                </c:pt>
                <c:pt idx="243">
                  <c:v>9.999974251921401</c:v>
                </c:pt>
                <c:pt idx="244">
                  <c:v>9.9999755393253622</c:v>
                </c:pt>
                <c:pt idx="245">
                  <c:v>9.9999767623590401</c:v>
                </c:pt>
                <c:pt idx="246">
                  <c:v>9.9999779242410796</c:v>
                </c:pt>
                <c:pt idx="247">
                  <c:v>9.9999790280290313</c:v>
                </c:pt>
                <c:pt idx="248">
                  <c:v>9.9999800766275939</c:v>
                </c:pt>
                <c:pt idx="249">
                  <c:v>9.9999810727961744</c:v>
                </c:pt>
                <c:pt idx="250">
                  <c:v>9.9999820191563344</c:v>
                </c:pt>
                <c:pt idx="251">
                  <c:v>9.9999829181985547</c:v>
                </c:pt>
                <c:pt idx="252">
                  <c:v>9.9999837722886582</c:v>
                </c:pt>
                <c:pt idx="253">
                  <c:v>9.9999845836742338</c:v>
                </c:pt>
                <c:pt idx="254">
                  <c:v>9.9999853544904909</c:v>
                </c:pt>
                <c:pt idx="255">
                  <c:v>9.9999860867660004</c:v>
                </c:pt>
                <c:pt idx="256">
                  <c:v>9.9999867824276976</c:v>
                </c:pt>
                <c:pt idx="257">
                  <c:v>9.9999874433062814</c:v>
                </c:pt>
                <c:pt idx="258">
                  <c:v>9.9999880711410469</c:v>
                </c:pt>
                <c:pt idx="259">
                  <c:v>9.9999886675839207</c:v>
                </c:pt>
                <c:pt idx="260">
                  <c:v>9.9999892342047474</c:v>
                </c:pt>
                <c:pt idx="261">
                  <c:v>9.9999897724944731</c:v>
                </c:pt>
                <c:pt idx="262">
                  <c:v>9.9999902838697494</c:v>
                </c:pt>
                <c:pt idx="263">
                  <c:v>9.9999907696762307</c:v>
                </c:pt>
                <c:pt idx="264">
                  <c:v>9.9999912311923822</c:v>
                </c:pt>
                <c:pt idx="265">
                  <c:v>9.9999916696328341</c:v>
                </c:pt>
                <c:pt idx="266">
                  <c:v>9.9999920861511669</c:v>
                </c:pt>
                <c:pt idx="267">
                  <c:v>9.9999924818436625</c:v>
                </c:pt>
                <c:pt idx="268">
                  <c:v>9.999992857751522</c:v>
                </c:pt>
                <c:pt idx="269">
                  <c:v>9.9999932148639914</c:v>
                </c:pt>
                <c:pt idx="270">
                  <c:v>9.9999935541207492</c:v>
                </c:pt>
                <c:pt idx="271">
                  <c:v>9.9999938764146918</c:v>
                </c:pt>
                <c:pt idx="272">
                  <c:v>9.9999941825939231</c:v>
                </c:pt>
                <c:pt idx="273">
                  <c:v>9.9999944734641986</c:v>
                </c:pt>
                <c:pt idx="274">
                  <c:v>9.9999947497910284</c:v>
                </c:pt>
                <c:pt idx="275">
                  <c:v>9.9999950123014969</c:v>
                </c:pt>
                <c:pt idx="276">
                  <c:v>9.9999952616864221</c:v>
                </c:pt>
                <c:pt idx="277">
                  <c:v>9.999995498602118</c:v>
                </c:pt>
                <c:pt idx="278">
                  <c:v>9.9999957236719865</c:v>
                </c:pt>
                <c:pt idx="279">
                  <c:v>9.9999959374883929</c:v>
                </c:pt>
                <c:pt idx="280">
                  <c:v>9.9999961406139732</c:v>
                </c:pt>
                <c:pt idx="281">
                  <c:v>9.9999963335833399</c:v>
                </c:pt>
                <c:pt idx="282">
                  <c:v>9.9999965169041616</c:v>
                </c:pt>
                <c:pt idx="283">
                  <c:v>9.9999966910590388</c:v>
                </c:pt>
                <c:pt idx="284">
                  <c:v>9.9999968565059589</c:v>
                </c:pt>
                <c:pt idx="285">
                  <c:v>9.9999970136807974</c:v>
                </c:pt>
                <c:pt idx="286">
                  <c:v>9.9999971629966353</c:v>
                </c:pt>
                <c:pt idx="287">
                  <c:v>9.9999973048468291</c:v>
                </c:pt>
                <c:pt idx="288">
                  <c:v>9.999997439604499</c:v>
                </c:pt>
                <c:pt idx="289">
                  <c:v>9.9999975676242343</c:v>
                </c:pt>
                <c:pt idx="290">
                  <c:v>9.9999976892430595</c:v>
                </c:pt>
                <c:pt idx="291">
                  <c:v>9.9999978047807758</c:v>
                </c:pt>
                <c:pt idx="292">
                  <c:v>9.9999979145417797</c:v>
                </c:pt>
                <c:pt idx="293">
                  <c:v>9.9999980188147219</c:v>
                </c:pt>
                <c:pt idx="294">
                  <c:v>9.9999981178740427</c:v>
                </c:pt>
                <c:pt idx="295">
                  <c:v>9.9999982119803121</c:v>
                </c:pt>
                <c:pt idx="296">
                  <c:v>9.9999983013812539</c:v>
                </c:pt>
                <c:pt idx="297">
                  <c:v>9.9999983863121997</c:v>
                </c:pt>
                <c:pt idx="298">
                  <c:v>9.999998466996658</c:v>
                </c:pt>
                <c:pt idx="299">
                  <c:v>9.9999985436468251</c:v>
                </c:pt>
                <c:pt idx="300">
                  <c:v>9.9999986164644952</c:v>
                </c:pt>
                <c:pt idx="301">
                  <c:v>9.9999986856412306</c:v>
                </c:pt>
                <c:pt idx="302">
                  <c:v>9.9999987513591577</c:v>
                </c:pt>
                <c:pt idx="303">
                  <c:v>9.9999988137911942</c:v>
                </c:pt>
                <c:pt idx="304">
                  <c:v>9.9999988731015605</c:v>
                </c:pt>
                <c:pt idx="305">
                  <c:v>9.9999989294465195</c:v>
                </c:pt>
                <c:pt idx="306">
                  <c:v>9.9999989829742049</c:v>
                </c:pt>
                <c:pt idx="307">
                  <c:v>9.9999990338254747</c:v>
                </c:pt>
                <c:pt idx="308">
                  <c:v>9.9999990821341953</c:v>
                </c:pt>
                <c:pt idx="309">
                  <c:v>9.9999991280275253</c:v>
                </c:pt>
                <c:pt idx="310">
                  <c:v>9.9999991716261434</c:v>
                </c:pt>
                <c:pt idx="311">
                  <c:v>9.9999992130447595</c:v>
                </c:pt>
                <c:pt idx="312">
                  <c:v>9.9999992523925698</c:v>
                </c:pt>
                <c:pt idx="313">
                  <c:v>9.9999992897729726</c:v>
                </c:pt>
                <c:pt idx="314">
                  <c:v>9.9999993252842501</c:v>
                </c:pt>
                <c:pt idx="315">
                  <c:v>9.9999993590200802</c:v>
                </c:pt>
                <c:pt idx="316">
                  <c:v>9.9999993910690819</c:v>
                </c:pt>
                <c:pt idx="317">
                  <c:v>9.9999994215156676</c:v>
                </c:pt>
                <c:pt idx="318">
                  <c:v>9.9999994504399297</c:v>
                </c:pt>
                <c:pt idx="319">
                  <c:v>9.9999994779179247</c:v>
                </c:pt>
                <c:pt idx="320">
                  <c:v>9.9999995040219574</c:v>
                </c:pt>
                <c:pt idx="321">
                  <c:v>9.999999528820922</c:v>
                </c:pt>
                <c:pt idx="322">
                  <c:v>9.9999995523799043</c:v>
                </c:pt>
                <c:pt idx="323">
                  <c:v>9.9999995747608637</c:v>
                </c:pt>
                <c:pt idx="324">
                  <c:v>9.9999995960228603</c:v>
                </c:pt>
                <c:pt idx="325">
                  <c:v>9.9999996162217144</c:v>
                </c:pt>
                <c:pt idx="326">
                  <c:v>9.9999996354106315</c:v>
                </c:pt>
                <c:pt idx="327">
                  <c:v>9.9999996536400886</c:v>
                </c:pt>
                <c:pt idx="328">
                  <c:v>9.9999996709581183</c:v>
                </c:pt>
                <c:pt idx="329">
                  <c:v>9.9999996874102521</c:v>
                </c:pt>
                <c:pt idx="330">
                  <c:v>9.9999997030396912</c:v>
                </c:pt>
                <c:pt idx="331">
                  <c:v>9.9999997178877038</c:v>
                </c:pt>
                <c:pt idx="332">
                  <c:v>9.9999997319933414</c:v>
                </c:pt>
                <c:pt idx="333">
                  <c:v>9.9999997453937226</c:v>
                </c:pt>
                <c:pt idx="334">
                  <c:v>9.9999997581239768</c:v>
                </c:pt>
                <c:pt idx="335">
                  <c:v>9.9999997702177552</c:v>
                </c:pt>
                <c:pt idx="336">
                  <c:v>9.9999997817068902</c:v>
                </c:pt>
                <c:pt idx="337">
                  <c:v>9.9999997926216224</c:v>
                </c:pt>
                <c:pt idx="338">
                  <c:v>9.9999998029905441</c:v>
                </c:pt>
                <c:pt idx="339">
                  <c:v>9.9999998128408834</c:v>
                </c:pt>
                <c:pt idx="340">
                  <c:v>9.9999998221989017</c:v>
                </c:pt>
                <c:pt idx="341">
                  <c:v>9.999999831088985</c:v>
                </c:pt>
                <c:pt idx="342">
                  <c:v>9.9999998395344392</c:v>
                </c:pt>
                <c:pt idx="343">
                  <c:v>9.9999998475577172</c:v>
                </c:pt>
                <c:pt idx="344">
                  <c:v>9.9999998551798512</c:v>
                </c:pt>
                <c:pt idx="345">
                  <c:v>9.9999998624207933</c:v>
                </c:pt>
                <c:pt idx="346">
                  <c:v>9.9999998692998133</c:v>
                </c:pt>
                <c:pt idx="347">
                  <c:v>9.9999998758348738</c:v>
                </c:pt>
                <c:pt idx="348">
                  <c:v>9.9999998820431415</c:v>
                </c:pt>
                <c:pt idx="349">
                  <c:v>9.9999998879409873</c:v>
                </c:pt>
                <c:pt idx="350">
                  <c:v>9.9999998935439294</c:v>
                </c:pt>
                <c:pt idx="351">
                  <c:v>9.9999998988666903</c:v>
                </c:pt>
                <c:pt idx="352">
                  <c:v>9.9999999039233671</c:v>
                </c:pt>
                <c:pt idx="353">
                  <c:v>9.9999999087272045</c:v>
                </c:pt>
                <c:pt idx="354">
                  <c:v>9.9999999132908783</c:v>
                </c:pt>
                <c:pt idx="355">
                  <c:v>9.9999999176263259</c:v>
                </c:pt>
                <c:pt idx="356">
                  <c:v>9.9999999217449727</c:v>
                </c:pt>
                <c:pt idx="357">
                  <c:v>9.9999999256577894</c:v>
                </c:pt>
                <c:pt idx="358">
                  <c:v>9.9999999293748942</c:v>
                </c:pt>
                <c:pt idx="359">
                  <c:v>9.9999999329060074</c:v>
                </c:pt>
                <c:pt idx="360">
                  <c:v>9.9999999362607923</c:v>
                </c:pt>
                <c:pt idx="361">
                  <c:v>9.9999999394476617</c:v>
                </c:pt>
                <c:pt idx="362">
                  <c:v>9.9999999424753696</c:v>
                </c:pt>
                <c:pt idx="363">
                  <c:v>9.9999999453516466</c:v>
                </c:pt>
                <c:pt idx="364">
                  <c:v>9.9999999480841097</c:v>
                </c:pt>
                <c:pt idx="365">
                  <c:v>9.9999999506798076</c:v>
                </c:pt>
                <c:pt idx="366">
                  <c:v>9.9999999531457888</c:v>
                </c:pt>
                <c:pt idx="367">
                  <c:v>9.9999999554885335</c:v>
                </c:pt>
                <c:pt idx="368">
                  <c:v>9.999999957714067</c:v>
                </c:pt>
                <c:pt idx="369">
                  <c:v>9.9999999598284148</c:v>
                </c:pt>
                <c:pt idx="370">
                  <c:v>9.9999999618370339</c:v>
                </c:pt>
                <c:pt idx="371">
                  <c:v>9.9999999637450401</c:v>
                </c:pt>
                <c:pt idx="372">
                  <c:v>9.9999999655577767</c:v>
                </c:pt>
                <c:pt idx="373">
                  <c:v>9.9999999672799049</c:v>
                </c:pt>
                <c:pt idx="374">
                  <c:v>9.9999999689159722</c:v>
                </c:pt>
                <c:pt idx="375">
                  <c:v>9.999999970470185</c:v>
                </c:pt>
                <c:pt idx="376">
                  <c:v>9.9999999719466359</c:v>
                </c:pt>
                <c:pt idx="377">
                  <c:v>9.9999999733493041</c:v>
                </c:pt>
                <c:pt idx="378">
                  <c:v>9.9999999746818276</c:v>
                </c:pt>
                <c:pt idx="379">
                  <c:v>9.9999999759477305</c:v>
                </c:pt>
                <c:pt idx="380">
                  <c:v>9.9999999771503099</c:v>
                </c:pt>
                <c:pt idx="381">
                  <c:v>9.9999999782928626</c:v>
                </c:pt>
                <c:pt idx="382">
                  <c:v>9.9999999793782308</c:v>
                </c:pt>
                <c:pt idx="383">
                  <c:v>9.9999999804093704</c:v>
                </c:pt>
                <c:pt idx="384">
                  <c:v>9.9999999813888962</c:v>
                </c:pt>
                <c:pt idx="385">
                  <c:v>9.9999999823193093</c:v>
                </c:pt>
                <c:pt idx="386">
                  <c:v>9.9999999832033382</c:v>
                </c:pt>
                <c:pt idx="387">
                  <c:v>9.9999999840432565</c:v>
                </c:pt>
                <c:pt idx="388">
                  <c:v>9.9999999848409971</c:v>
                </c:pt>
                <c:pt idx="389">
                  <c:v>9.9999999855989472</c:v>
                </c:pt>
                <c:pt idx="390">
                  <c:v>9.9999999863190396</c:v>
                </c:pt>
                <c:pt idx="391">
                  <c:v>9.9999999870030933</c:v>
                </c:pt>
                <c:pt idx="392">
                  <c:v>9.999999987653041</c:v>
                </c:pt>
                <c:pt idx="393">
                  <c:v>9.9999999882702468</c:v>
                </c:pt>
                <c:pt idx="394">
                  <c:v>9.9999999888568709</c:v>
                </c:pt>
                <c:pt idx="395">
                  <c:v>9.9999999894139364</c:v>
                </c:pt>
                <c:pt idx="396">
                  <c:v>9.9999999899432623</c:v>
                </c:pt>
                <c:pt idx="397">
                  <c:v>9.9999999904460992</c:v>
                </c:pt>
                <c:pt idx="398">
                  <c:v>9.9999999909238113</c:v>
                </c:pt>
                <c:pt idx="399">
                  <c:v>9.9999999913775355</c:v>
                </c:pt>
                <c:pt idx="400">
                  <c:v>9.9999999918087497</c:v>
                </c:pt>
                <c:pt idx="401">
                  <c:v>9.9999999922183633</c:v>
                </c:pt>
                <c:pt idx="402">
                  <c:v>9.9999999926073997</c:v>
                </c:pt>
                <c:pt idx="403">
                  <c:v>9.9999999929771093</c:v>
                </c:pt>
                <c:pt idx="404">
                  <c:v>9.9999999933281742</c:v>
                </c:pt>
                <c:pt idx="405">
                  <c:v>9.9999999936619588</c:v>
                </c:pt>
                <c:pt idx="406">
                  <c:v>9.9999999939786903</c:v>
                </c:pt>
                <c:pt idx="407">
                  <c:v>9.9999999942798468</c:v>
                </c:pt>
                <c:pt idx="408">
                  <c:v>9.9999999945657692</c:v>
                </c:pt>
                <c:pt idx="409">
                  <c:v>9.9999999948374807</c:v>
                </c:pt>
                <c:pt idx="410">
                  <c:v>9.9999999950956635</c:v>
                </c:pt>
                <c:pt idx="411">
                  <c:v>9.999999995340886</c:v>
                </c:pt>
                <c:pt idx="412">
                  <c:v>9.9999999955738303</c:v>
                </c:pt>
                <c:pt idx="413">
                  <c:v>9.9999999957950649</c:v>
                </c:pt>
                <c:pt idx="414">
                  <c:v>9.9999999960053856</c:v>
                </c:pt>
                <c:pt idx="415">
                  <c:v>9.9999999962050197</c:v>
                </c:pt>
                <c:pt idx="416">
                  <c:v>9.999999996394763</c:v>
                </c:pt>
                <c:pt idx="417">
                  <c:v>9.9999999965750703</c:v>
                </c:pt>
                <c:pt idx="418">
                  <c:v>9.999999996746169</c:v>
                </c:pt>
                <c:pt idx="419">
                  <c:v>9.9999999969088549</c:v>
                </c:pt>
                <c:pt idx="420">
                  <c:v>9.999999997063469</c:v>
                </c:pt>
                <c:pt idx="421">
                  <c:v>9.9999999972103524</c:v>
                </c:pt>
                <c:pt idx="422">
                  <c:v>9.9999999973498461</c:v>
                </c:pt>
                <c:pt idx="423">
                  <c:v>9.999999997482405</c:v>
                </c:pt>
                <c:pt idx="424">
                  <c:v>9.9999999976081426</c:v>
                </c:pt>
                <c:pt idx="425">
                  <c:v>9.9999999977277412</c:v>
                </c:pt>
                <c:pt idx="426">
                  <c:v>9.999999997841428</c:v>
                </c:pt>
                <c:pt idx="427">
                  <c:v>9.9999999979492031</c:v>
                </c:pt>
                <c:pt idx="428">
                  <c:v>9.9999999980517487</c:v>
                </c:pt>
                <c:pt idx="429">
                  <c:v>9.999999998149292</c:v>
                </c:pt>
                <c:pt idx="430">
                  <c:v>9.9999999982418331</c:v>
                </c:pt>
                <c:pt idx="431">
                  <c:v>9.9999999983295993</c:v>
                </c:pt>
                <c:pt idx="432">
                  <c:v>9.9999999984132728</c:v>
                </c:pt>
                <c:pt idx="433">
                  <c:v>9.9999999984926262</c:v>
                </c:pt>
                <c:pt idx="434">
                  <c:v>9.9999999985678869</c:v>
                </c:pt>
                <c:pt idx="435">
                  <c:v>9.9999999986396233</c:v>
                </c:pt>
                <c:pt idx="436">
                  <c:v>9.999999998707608</c:v>
                </c:pt>
                <c:pt idx="437">
                  <c:v>9.9999999987722958</c:v>
                </c:pt>
                <c:pt idx="438">
                  <c:v>9.9999999988336867</c:v>
                </c:pt>
                <c:pt idx="439">
                  <c:v>9.9999999988918944</c:v>
                </c:pt>
                <c:pt idx="440">
                  <c:v>9.9999999989472599</c:v>
                </c:pt>
                <c:pt idx="441">
                  <c:v>9.9999999989998969</c:v>
                </c:pt>
                <c:pt idx="442">
                  <c:v>9.9999999990500328</c:v>
                </c:pt>
                <c:pt idx="443">
                  <c:v>9.9999999990974402</c:v>
                </c:pt>
                <c:pt idx="444">
                  <c:v>9.9999999991424602</c:v>
                </c:pt>
                <c:pt idx="445">
                  <c:v>9.9999999991854338</c:v>
                </c:pt>
                <c:pt idx="446">
                  <c:v>9.9999999992262474</c:v>
                </c:pt>
                <c:pt idx="447">
                  <c:v>9.9999999992649009</c:v>
                </c:pt>
                <c:pt idx="448">
                  <c:v>9.9999999993016218</c:v>
                </c:pt>
                <c:pt idx="449">
                  <c:v>9.9999999993366373</c:v>
                </c:pt>
                <c:pt idx="450">
                  <c:v>9.9999999993696065</c:v>
                </c:pt>
                <c:pt idx="451">
                  <c:v>9.9999999994012114</c:v>
                </c:pt>
                <c:pt idx="452">
                  <c:v>9.9999999994311111</c:v>
                </c:pt>
                <c:pt idx="453">
                  <c:v>9.9999999994596465</c:v>
                </c:pt>
                <c:pt idx="454">
                  <c:v>9.9999999994865902</c:v>
                </c:pt>
                <c:pt idx="455">
                  <c:v>9.9999999995121698</c:v>
                </c:pt>
                <c:pt idx="456">
                  <c:v>9.9999999995366124</c:v>
                </c:pt>
                <c:pt idx="457">
                  <c:v>9.9999999995598046</c:v>
                </c:pt>
                <c:pt idx="458">
                  <c:v>9.9999999995817461</c:v>
                </c:pt>
                <c:pt idx="459">
                  <c:v>9.9999999996027782</c:v>
                </c:pt>
                <c:pt idx="460">
                  <c:v>9.9999999996226734</c:v>
                </c:pt>
                <c:pt idx="461">
                  <c:v>9.9999999996415454</c:v>
                </c:pt>
                <c:pt idx="462">
                  <c:v>9.9999999996595079</c:v>
                </c:pt>
                <c:pt idx="463">
                  <c:v>9.9999999996764473</c:v>
                </c:pt>
                <c:pt idx="464">
                  <c:v>9.9999999996927045</c:v>
                </c:pt>
                <c:pt idx="465">
                  <c:v>9.9999999997080522</c:v>
                </c:pt>
                <c:pt idx="466">
                  <c:v>9.9999999997226041</c:v>
                </c:pt>
                <c:pt idx="467">
                  <c:v>9.9999999997364739</c:v>
                </c:pt>
                <c:pt idx="468">
                  <c:v>9.9999999997496616</c:v>
                </c:pt>
                <c:pt idx="469">
                  <c:v>9.9999999997621671</c:v>
                </c:pt>
                <c:pt idx="470">
                  <c:v>9.9999999997739906</c:v>
                </c:pt>
                <c:pt idx="471">
                  <c:v>9.9999999997852456</c:v>
                </c:pt>
                <c:pt idx="472">
                  <c:v>9.9999999997959321</c:v>
                </c:pt>
                <c:pt idx="473">
                  <c:v>9.9999999998061639</c:v>
                </c:pt>
                <c:pt idx="474">
                  <c:v>9.9999999998158273</c:v>
                </c:pt>
                <c:pt idx="475">
                  <c:v>9.999999999825036</c:v>
                </c:pt>
                <c:pt idx="476">
                  <c:v>9.9999999998339035</c:v>
                </c:pt>
                <c:pt idx="477">
                  <c:v>9.9999999998422027</c:v>
                </c:pt>
                <c:pt idx="478">
                  <c:v>9.9999999998500471</c:v>
                </c:pt>
                <c:pt idx="479">
                  <c:v>9.9999999998575504</c:v>
                </c:pt>
                <c:pt idx="480">
                  <c:v>9.9999999998647127</c:v>
                </c:pt>
                <c:pt idx="481">
                  <c:v>9.9999999998715339</c:v>
                </c:pt>
                <c:pt idx="482">
                  <c:v>9.9999999998779003</c:v>
                </c:pt>
                <c:pt idx="483">
                  <c:v>9.9999999998839257</c:v>
                </c:pt>
                <c:pt idx="484">
                  <c:v>9.9999999998898375</c:v>
                </c:pt>
                <c:pt idx="485">
                  <c:v>9.9999999998952944</c:v>
                </c:pt>
                <c:pt idx="486">
                  <c:v>9.999999999900524</c:v>
                </c:pt>
                <c:pt idx="487">
                  <c:v>9.9999999999055262</c:v>
                </c:pt>
                <c:pt idx="488">
                  <c:v>9.9999999999100737</c:v>
                </c:pt>
                <c:pt idx="489">
                  <c:v>9.9999999999147349</c:v>
                </c:pt>
                <c:pt idx="490">
                  <c:v>9.999999999919055</c:v>
                </c:pt>
                <c:pt idx="491">
                  <c:v>9.9999999999231477</c:v>
                </c:pt>
                <c:pt idx="492">
                  <c:v>9.9999999999270131</c:v>
                </c:pt>
                <c:pt idx="493">
                  <c:v>9.999999999930651</c:v>
                </c:pt>
                <c:pt idx="494">
                  <c:v>9.9999999999339479</c:v>
                </c:pt>
                <c:pt idx="495">
                  <c:v>9.9999999999373586</c:v>
                </c:pt>
                <c:pt idx="496">
                  <c:v>9.9999999999404281</c:v>
                </c:pt>
                <c:pt idx="497">
                  <c:v>9.9999999999436113</c:v>
                </c:pt>
                <c:pt idx="498">
                  <c:v>9.9999999999463398</c:v>
                </c:pt>
                <c:pt idx="499">
                  <c:v>9.9999999999490683</c:v>
                </c:pt>
                <c:pt idx="500">
                  <c:v>9.9999999999515694</c:v>
                </c:pt>
                <c:pt idx="501">
                  <c:v>9.9999999999539568</c:v>
                </c:pt>
                <c:pt idx="502">
                  <c:v>9.9999999999563443</c:v>
                </c:pt>
                <c:pt idx="503">
                  <c:v>9.9999999999583906</c:v>
                </c:pt>
                <c:pt idx="504">
                  <c:v>9.9999999999605507</c:v>
                </c:pt>
                <c:pt idx="505">
                  <c:v>9.9999999999624833</c:v>
                </c:pt>
                <c:pt idx="506">
                  <c:v>9.9999999999641886</c:v>
                </c:pt>
                <c:pt idx="507">
                  <c:v>9.9999999999660076</c:v>
                </c:pt>
                <c:pt idx="508">
                  <c:v>9.9999999999678266</c:v>
                </c:pt>
                <c:pt idx="509">
                  <c:v>9.9999999999693046</c:v>
                </c:pt>
                <c:pt idx="510">
                  <c:v>9.9999999999707825</c:v>
                </c:pt>
                <c:pt idx="511">
                  <c:v>9.9999999999723741</c:v>
                </c:pt>
                <c:pt idx="512">
                  <c:v>9.9999999999736247</c:v>
                </c:pt>
                <c:pt idx="513">
                  <c:v>9.9999999999751026</c:v>
                </c:pt>
                <c:pt idx="514">
                  <c:v>9.9999999999762395</c:v>
                </c:pt>
                <c:pt idx="515">
                  <c:v>9.9999999999773763</c:v>
                </c:pt>
                <c:pt idx="516">
                  <c:v>9.9999999999785132</c:v>
                </c:pt>
                <c:pt idx="517">
                  <c:v>9.9999999999796501</c:v>
                </c:pt>
                <c:pt idx="518">
                  <c:v>9.9999999999805596</c:v>
                </c:pt>
                <c:pt idx="519">
                  <c:v>9.9999999999816964</c:v>
                </c:pt>
                <c:pt idx="520">
                  <c:v>9.9999999999826059</c:v>
                </c:pt>
                <c:pt idx="521">
                  <c:v>9.999999999983288</c:v>
                </c:pt>
                <c:pt idx="522">
                  <c:v>9.9999999999841975</c:v>
                </c:pt>
                <c:pt idx="523">
                  <c:v>9.9999999999848797</c:v>
                </c:pt>
                <c:pt idx="524">
                  <c:v>9.9999999999857891</c:v>
                </c:pt>
                <c:pt idx="525">
                  <c:v>9.999999999986585</c:v>
                </c:pt>
                <c:pt idx="526">
                  <c:v>9.9999999999872671</c:v>
                </c:pt>
                <c:pt idx="527">
                  <c:v>9.9999999999879492</c:v>
                </c:pt>
                <c:pt idx="528">
                  <c:v>9.9999999999884039</c:v>
                </c:pt>
                <c:pt idx="529">
                  <c:v>9.9999999999890861</c:v>
                </c:pt>
                <c:pt idx="530">
                  <c:v>9.9999999999895408</c:v>
                </c:pt>
                <c:pt idx="531">
                  <c:v>9.9999999999902229</c:v>
                </c:pt>
                <c:pt idx="532">
                  <c:v>9.9999999999906777</c:v>
                </c:pt>
                <c:pt idx="533">
                  <c:v>9.9999999999911324</c:v>
                </c:pt>
                <c:pt idx="534">
                  <c:v>9.9999999999915872</c:v>
                </c:pt>
                <c:pt idx="535">
                  <c:v>9.9999999999919282</c:v>
                </c:pt>
                <c:pt idx="536">
                  <c:v>9.999999999992383</c:v>
                </c:pt>
                <c:pt idx="537">
                  <c:v>9.999999999992724</c:v>
                </c:pt>
                <c:pt idx="538">
                  <c:v>9.9999999999930651</c:v>
                </c:pt>
                <c:pt idx="539">
                  <c:v>9.9999999999934062</c:v>
                </c:pt>
                <c:pt idx="540">
                  <c:v>9.9999999999938609</c:v>
                </c:pt>
                <c:pt idx="541">
                  <c:v>9.9999999999940883</c:v>
                </c:pt>
                <c:pt idx="542">
                  <c:v>9.9999999999944293</c:v>
                </c:pt>
                <c:pt idx="543">
                  <c:v>9.9999999999947704</c:v>
                </c:pt>
                <c:pt idx="544">
                  <c:v>9.9999999999949978</c:v>
                </c:pt>
                <c:pt idx="545">
                  <c:v>9.9999999999952252</c:v>
                </c:pt>
                <c:pt idx="546">
                  <c:v>9.9999999999954525</c:v>
                </c:pt>
                <c:pt idx="547">
                  <c:v>9.9999999999956799</c:v>
                </c:pt>
                <c:pt idx="548">
                  <c:v>9.9999999999959073</c:v>
                </c:pt>
                <c:pt idx="549">
                  <c:v>9.9999999999961346</c:v>
                </c:pt>
                <c:pt idx="550">
                  <c:v>9.999999999996362</c:v>
                </c:pt>
                <c:pt idx="551">
                  <c:v>9.9999999999965894</c:v>
                </c:pt>
                <c:pt idx="552">
                  <c:v>9.9999999999967031</c:v>
                </c:pt>
                <c:pt idx="553">
                  <c:v>9.9999999999969305</c:v>
                </c:pt>
                <c:pt idx="554">
                  <c:v>9.9999999999970441</c:v>
                </c:pt>
                <c:pt idx="555">
                  <c:v>9.9999999999971578</c:v>
                </c:pt>
                <c:pt idx="556">
                  <c:v>9.9999999999972715</c:v>
                </c:pt>
                <c:pt idx="557">
                  <c:v>9.9999999999974989</c:v>
                </c:pt>
                <c:pt idx="558">
                  <c:v>9.9999999999974989</c:v>
                </c:pt>
                <c:pt idx="559">
                  <c:v>9.9999999999977263</c:v>
                </c:pt>
                <c:pt idx="560">
                  <c:v>9.9999999999977263</c:v>
                </c:pt>
                <c:pt idx="561">
                  <c:v>9.99999999999784</c:v>
                </c:pt>
                <c:pt idx="562">
                  <c:v>9.99999999999784</c:v>
                </c:pt>
                <c:pt idx="563">
                  <c:v>9.9999999999980673</c:v>
                </c:pt>
                <c:pt idx="564">
                  <c:v>9.9999999999980673</c:v>
                </c:pt>
                <c:pt idx="565">
                  <c:v>9.9999999999980673</c:v>
                </c:pt>
                <c:pt idx="566">
                  <c:v>9.999999999998181</c:v>
                </c:pt>
                <c:pt idx="567">
                  <c:v>9.9999999999984084</c:v>
                </c:pt>
                <c:pt idx="568">
                  <c:v>9.9999999999985221</c:v>
                </c:pt>
                <c:pt idx="569">
                  <c:v>9.9999999999985221</c:v>
                </c:pt>
                <c:pt idx="570">
                  <c:v>9.9999999999987494</c:v>
                </c:pt>
                <c:pt idx="571">
                  <c:v>9.9999999999987494</c:v>
                </c:pt>
                <c:pt idx="572">
                  <c:v>9.9999999999987494</c:v>
                </c:pt>
                <c:pt idx="573">
                  <c:v>9.9999999999987494</c:v>
                </c:pt>
                <c:pt idx="574">
                  <c:v>9.9999999999987494</c:v>
                </c:pt>
                <c:pt idx="575">
                  <c:v>9.9999999999987494</c:v>
                </c:pt>
                <c:pt idx="576">
                  <c:v>9.9999999999989768</c:v>
                </c:pt>
                <c:pt idx="577">
                  <c:v>9.9999999999988631</c:v>
                </c:pt>
                <c:pt idx="578">
                  <c:v>9.9999999999989768</c:v>
                </c:pt>
                <c:pt idx="579">
                  <c:v>9.9999999999989768</c:v>
                </c:pt>
                <c:pt idx="580">
                  <c:v>9.9999999999989768</c:v>
                </c:pt>
                <c:pt idx="581">
                  <c:v>9.9999999999990905</c:v>
                </c:pt>
                <c:pt idx="582">
                  <c:v>9.9999999999990905</c:v>
                </c:pt>
                <c:pt idx="583">
                  <c:v>9.9999999999992042</c:v>
                </c:pt>
                <c:pt idx="584">
                  <c:v>9.9999999999993179</c:v>
                </c:pt>
                <c:pt idx="585">
                  <c:v>9.9999999999992042</c:v>
                </c:pt>
                <c:pt idx="586">
                  <c:v>9.9999999999993179</c:v>
                </c:pt>
                <c:pt idx="587">
                  <c:v>9.9999999999995453</c:v>
                </c:pt>
                <c:pt idx="588">
                  <c:v>9.9999999999996589</c:v>
                </c:pt>
                <c:pt idx="589">
                  <c:v>9.9999999999995453</c:v>
                </c:pt>
                <c:pt idx="590">
                  <c:v>9.9999999999994316</c:v>
                </c:pt>
                <c:pt idx="591">
                  <c:v>9.9999999999995453</c:v>
                </c:pt>
                <c:pt idx="592">
                  <c:v>9.9999999999996589</c:v>
                </c:pt>
                <c:pt idx="593">
                  <c:v>9.9999999999996589</c:v>
                </c:pt>
                <c:pt idx="594">
                  <c:v>9.9999999999995453</c:v>
                </c:pt>
                <c:pt idx="595">
                  <c:v>9.9999999999994316</c:v>
                </c:pt>
                <c:pt idx="596">
                  <c:v>9.9999999999995453</c:v>
                </c:pt>
                <c:pt idx="597">
                  <c:v>9.9999999999997726</c:v>
                </c:pt>
                <c:pt idx="598">
                  <c:v>9.9999999999997726</c:v>
                </c:pt>
                <c:pt idx="599">
                  <c:v>9.9999999999996589</c:v>
                </c:pt>
                <c:pt idx="600">
                  <c:v>9.9999999999995453</c:v>
                </c:pt>
                <c:pt idx="601">
                  <c:v>9.9999999999995453</c:v>
                </c:pt>
                <c:pt idx="602">
                  <c:v>9.9999999999995453</c:v>
                </c:pt>
                <c:pt idx="603">
                  <c:v>9.9999999999995453</c:v>
                </c:pt>
                <c:pt idx="604">
                  <c:v>9.9999999999995453</c:v>
                </c:pt>
                <c:pt idx="605">
                  <c:v>9.9999999999995453</c:v>
                </c:pt>
                <c:pt idx="606">
                  <c:v>9.9999999999995453</c:v>
                </c:pt>
                <c:pt idx="607">
                  <c:v>9.9999999999995453</c:v>
                </c:pt>
                <c:pt idx="608">
                  <c:v>9.9999999999995453</c:v>
                </c:pt>
                <c:pt idx="609">
                  <c:v>9.9999999999995453</c:v>
                </c:pt>
                <c:pt idx="610">
                  <c:v>9.9999999999995453</c:v>
                </c:pt>
                <c:pt idx="611">
                  <c:v>9.9999999999995453</c:v>
                </c:pt>
                <c:pt idx="612">
                  <c:v>9.9999999999995453</c:v>
                </c:pt>
                <c:pt idx="613">
                  <c:v>9.9999999999995453</c:v>
                </c:pt>
                <c:pt idx="614">
                  <c:v>9.9999999999995453</c:v>
                </c:pt>
                <c:pt idx="615">
                  <c:v>9.9999999999995453</c:v>
                </c:pt>
                <c:pt idx="616">
                  <c:v>9.9999999999995453</c:v>
                </c:pt>
                <c:pt idx="617">
                  <c:v>9.9999999999995453</c:v>
                </c:pt>
                <c:pt idx="618">
                  <c:v>9.9999999999995453</c:v>
                </c:pt>
                <c:pt idx="619">
                  <c:v>9.9999999999995453</c:v>
                </c:pt>
                <c:pt idx="620">
                  <c:v>9.9999999999995453</c:v>
                </c:pt>
                <c:pt idx="621">
                  <c:v>9.9999999999995453</c:v>
                </c:pt>
                <c:pt idx="622">
                  <c:v>9.9999999999995453</c:v>
                </c:pt>
                <c:pt idx="623">
                  <c:v>9.9999999999995453</c:v>
                </c:pt>
                <c:pt idx="624">
                  <c:v>9.9999999999995453</c:v>
                </c:pt>
                <c:pt idx="625">
                  <c:v>9.9999999999995453</c:v>
                </c:pt>
                <c:pt idx="626">
                  <c:v>9.9999999999995453</c:v>
                </c:pt>
                <c:pt idx="627">
                  <c:v>9.9999999999995453</c:v>
                </c:pt>
                <c:pt idx="628">
                  <c:v>9.9999999999995453</c:v>
                </c:pt>
                <c:pt idx="629">
                  <c:v>9.9999999999995453</c:v>
                </c:pt>
                <c:pt idx="630">
                  <c:v>9.9999999999995453</c:v>
                </c:pt>
                <c:pt idx="631">
                  <c:v>9.9999999999995453</c:v>
                </c:pt>
                <c:pt idx="632">
                  <c:v>9.9999999999995453</c:v>
                </c:pt>
                <c:pt idx="633">
                  <c:v>9.9999999999995453</c:v>
                </c:pt>
                <c:pt idx="634">
                  <c:v>9.9999999999995453</c:v>
                </c:pt>
                <c:pt idx="635">
                  <c:v>9.9999999999995453</c:v>
                </c:pt>
                <c:pt idx="636">
                  <c:v>9.9999999999995453</c:v>
                </c:pt>
                <c:pt idx="637">
                  <c:v>9.9999999999995453</c:v>
                </c:pt>
                <c:pt idx="638">
                  <c:v>9.9999999999995453</c:v>
                </c:pt>
                <c:pt idx="639">
                  <c:v>9.9999999999995453</c:v>
                </c:pt>
                <c:pt idx="640">
                  <c:v>9.9999999999995453</c:v>
                </c:pt>
                <c:pt idx="641">
                  <c:v>9.9999999999995453</c:v>
                </c:pt>
                <c:pt idx="642">
                  <c:v>9.9999999999995453</c:v>
                </c:pt>
                <c:pt idx="643">
                  <c:v>9.9999999999995453</c:v>
                </c:pt>
                <c:pt idx="644">
                  <c:v>9.9999999999995453</c:v>
                </c:pt>
                <c:pt idx="645">
                  <c:v>9.9999999999995453</c:v>
                </c:pt>
                <c:pt idx="646">
                  <c:v>9.9999999999995453</c:v>
                </c:pt>
                <c:pt idx="647">
                  <c:v>9.9999999999995453</c:v>
                </c:pt>
                <c:pt idx="648">
                  <c:v>9.9999999999995453</c:v>
                </c:pt>
                <c:pt idx="649">
                  <c:v>9.9999999999995453</c:v>
                </c:pt>
                <c:pt idx="650">
                  <c:v>9.9999999999995453</c:v>
                </c:pt>
                <c:pt idx="651">
                  <c:v>9.9999999999995453</c:v>
                </c:pt>
                <c:pt idx="652">
                  <c:v>9.9999999999995453</c:v>
                </c:pt>
                <c:pt idx="653">
                  <c:v>9.9999999999995453</c:v>
                </c:pt>
                <c:pt idx="654">
                  <c:v>9.9999999999995453</c:v>
                </c:pt>
                <c:pt idx="655">
                  <c:v>9.9999999999995453</c:v>
                </c:pt>
                <c:pt idx="656">
                  <c:v>9.9999999999995453</c:v>
                </c:pt>
                <c:pt idx="657">
                  <c:v>9.9999999999995453</c:v>
                </c:pt>
                <c:pt idx="658">
                  <c:v>9.9999999999995453</c:v>
                </c:pt>
                <c:pt idx="659">
                  <c:v>9.9999999999995453</c:v>
                </c:pt>
                <c:pt idx="660">
                  <c:v>9.9999999999995453</c:v>
                </c:pt>
                <c:pt idx="661">
                  <c:v>9.9999999999995453</c:v>
                </c:pt>
                <c:pt idx="662">
                  <c:v>9.9999999999995453</c:v>
                </c:pt>
                <c:pt idx="663">
                  <c:v>9.9999999999995453</c:v>
                </c:pt>
                <c:pt idx="664">
                  <c:v>9.9999999999995453</c:v>
                </c:pt>
                <c:pt idx="665">
                  <c:v>9.9999999999995453</c:v>
                </c:pt>
                <c:pt idx="666">
                  <c:v>9.9999999999995453</c:v>
                </c:pt>
                <c:pt idx="667">
                  <c:v>9.9999999999995453</c:v>
                </c:pt>
                <c:pt idx="668">
                  <c:v>9.9999999999995453</c:v>
                </c:pt>
                <c:pt idx="669">
                  <c:v>9.9999999999995453</c:v>
                </c:pt>
                <c:pt idx="670">
                  <c:v>9.9999999999995453</c:v>
                </c:pt>
                <c:pt idx="671">
                  <c:v>9.9999999999995453</c:v>
                </c:pt>
                <c:pt idx="672">
                  <c:v>9.9999999999995453</c:v>
                </c:pt>
                <c:pt idx="673">
                  <c:v>9.9999999999995453</c:v>
                </c:pt>
                <c:pt idx="674">
                  <c:v>9.9999999999995453</c:v>
                </c:pt>
                <c:pt idx="675">
                  <c:v>9.9999999999995453</c:v>
                </c:pt>
                <c:pt idx="676">
                  <c:v>9.9999999999995453</c:v>
                </c:pt>
                <c:pt idx="677">
                  <c:v>9.9999999999995453</c:v>
                </c:pt>
                <c:pt idx="678">
                  <c:v>9.9999999999995453</c:v>
                </c:pt>
                <c:pt idx="679">
                  <c:v>9.9999999999995453</c:v>
                </c:pt>
                <c:pt idx="680">
                  <c:v>9.9999999999995453</c:v>
                </c:pt>
                <c:pt idx="681">
                  <c:v>9.9999999999994316</c:v>
                </c:pt>
                <c:pt idx="682">
                  <c:v>9.9999999999996589</c:v>
                </c:pt>
                <c:pt idx="683">
                  <c:v>9.9999999999996589</c:v>
                </c:pt>
                <c:pt idx="684">
                  <c:v>9.9999999999996589</c:v>
                </c:pt>
                <c:pt idx="685">
                  <c:v>9.9999999999996589</c:v>
                </c:pt>
                <c:pt idx="686">
                  <c:v>9.9999999999996589</c:v>
                </c:pt>
                <c:pt idx="687">
                  <c:v>9.9999999999996589</c:v>
                </c:pt>
                <c:pt idx="688">
                  <c:v>9.9999999999996589</c:v>
                </c:pt>
                <c:pt idx="689">
                  <c:v>9.9999999999996589</c:v>
                </c:pt>
                <c:pt idx="690">
                  <c:v>9.9999999999996589</c:v>
                </c:pt>
                <c:pt idx="691">
                  <c:v>9.9999999999996589</c:v>
                </c:pt>
                <c:pt idx="692">
                  <c:v>9.9999999999996589</c:v>
                </c:pt>
                <c:pt idx="693">
                  <c:v>9.9999999999996589</c:v>
                </c:pt>
                <c:pt idx="694">
                  <c:v>9.9999999999996589</c:v>
                </c:pt>
                <c:pt idx="695">
                  <c:v>9.9999999999996589</c:v>
                </c:pt>
                <c:pt idx="696">
                  <c:v>9.9999999999996589</c:v>
                </c:pt>
                <c:pt idx="697">
                  <c:v>9.9999999999996589</c:v>
                </c:pt>
                <c:pt idx="698">
                  <c:v>9.9999999999995453</c:v>
                </c:pt>
                <c:pt idx="699">
                  <c:v>9.9999999999997726</c:v>
                </c:pt>
                <c:pt idx="700">
                  <c:v>9.9999999999997726</c:v>
                </c:pt>
                <c:pt idx="701">
                  <c:v>9.9999999999997726</c:v>
                </c:pt>
                <c:pt idx="702">
                  <c:v>9.9999999999997726</c:v>
                </c:pt>
                <c:pt idx="703">
                  <c:v>9.9999999999997726</c:v>
                </c:pt>
                <c:pt idx="704">
                  <c:v>9.9999999999997726</c:v>
                </c:pt>
                <c:pt idx="705">
                  <c:v>9.9999999999997726</c:v>
                </c:pt>
                <c:pt idx="706">
                  <c:v>9.9999999999997726</c:v>
                </c:pt>
                <c:pt idx="707">
                  <c:v>9.9999999999997726</c:v>
                </c:pt>
                <c:pt idx="708">
                  <c:v>9.9999999999997726</c:v>
                </c:pt>
                <c:pt idx="709">
                  <c:v>9.9999999999997726</c:v>
                </c:pt>
                <c:pt idx="710">
                  <c:v>9.9999999999997726</c:v>
                </c:pt>
                <c:pt idx="711">
                  <c:v>9.9999999999997726</c:v>
                </c:pt>
                <c:pt idx="712">
                  <c:v>9.9999999999997726</c:v>
                </c:pt>
                <c:pt idx="713">
                  <c:v>9.9999999999997726</c:v>
                </c:pt>
                <c:pt idx="714">
                  <c:v>9.9999999999997726</c:v>
                </c:pt>
                <c:pt idx="715">
                  <c:v>9.9999999999997726</c:v>
                </c:pt>
                <c:pt idx="716">
                  <c:v>9.9999999999997726</c:v>
                </c:pt>
                <c:pt idx="717">
                  <c:v>9.9999999999997726</c:v>
                </c:pt>
                <c:pt idx="718">
                  <c:v>9.9999999999997726</c:v>
                </c:pt>
                <c:pt idx="719">
                  <c:v>9.9999999999997726</c:v>
                </c:pt>
                <c:pt idx="720">
                  <c:v>9.9999999999997726</c:v>
                </c:pt>
                <c:pt idx="721">
                  <c:v>9.9999999999997726</c:v>
                </c:pt>
                <c:pt idx="722">
                  <c:v>9.9999999999997726</c:v>
                </c:pt>
                <c:pt idx="723">
                  <c:v>9.9999999999997726</c:v>
                </c:pt>
                <c:pt idx="724">
                  <c:v>9.9999999999997726</c:v>
                </c:pt>
                <c:pt idx="725">
                  <c:v>9.9999999999997726</c:v>
                </c:pt>
                <c:pt idx="726">
                  <c:v>9.9999999999997726</c:v>
                </c:pt>
                <c:pt idx="727">
                  <c:v>9.9999999999997726</c:v>
                </c:pt>
                <c:pt idx="728">
                  <c:v>9.9999999999997726</c:v>
                </c:pt>
                <c:pt idx="729">
                  <c:v>9.9999999999997726</c:v>
                </c:pt>
                <c:pt idx="730">
                  <c:v>9.9999999999997726</c:v>
                </c:pt>
                <c:pt idx="731">
                  <c:v>9.9999999999997726</c:v>
                </c:pt>
                <c:pt idx="732">
                  <c:v>9.9999999999997726</c:v>
                </c:pt>
                <c:pt idx="733">
                  <c:v>9.9999999999997726</c:v>
                </c:pt>
                <c:pt idx="734">
                  <c:v>9.9999999999997726</c:v>
                </c:pt>
                <c:pt idx="735">
                  <c:v>9.9999999999997726</c:v>
                </c:pt>
                <c:pt idx="736">
                  <c:v>9.9999999999997726</c:v>
                </c:pt>
                <c:pt idx="737">
                  <c:v>9.9999999999997726</c:v>
                </c:pt>
                <c:pt idx="738">
                  <c:v>9.9999999999997726</c:v>
                </c:pt>
                <c:pt idx="739">
                  <c:v>9.9999999999997726</c:v>
                </c:pt>
                <c:pt idx="740">
                  <c:v>9.9999999999997726</c:v>
                </c:pt>
                <c:pt idx="741">
                  <c:v>9.9999999999997726</c:v>
                </c:pt>
                <c:pt idx="742">
                  <c:v>9.9999999999997726</c:v>
                </c:pt>
                <c:pt idx="743">
                  <c:v>9.9999999999997726</c:v>
                </c:pt>
                <c:pt idx="744">
                  <c:v>9.9999999999997726</c:v>
                </c:pt>
                <c:pt idx="745">
                  <c:v>9.9999999999997726</c:v>
                </c:pt>
                <c:pt idx="746">
                  <c:v>9.9999999999997726</c:v>
                </c:pt>
                <c:pt idx="747">
                  <c:v>9.9999999999997726</c:v>
                </c:pt>
                <c:pt idx="748">
                  <c:v>9.9999999999997726</c:v>
                </c:pt>
                <c:pt idx="749">
                  <c:v>9.9999999999997726</c:v>
                </c:pt>
                <c:pt idx="750">
                  <c:v>9.9999999999997726</c:v>
                </c:pt>
                <c:pt idx="751">
                  <c:v>9.9999999999997726</c:v>
                </c:pt>
                <c:pt idx="752">
                  <c:v>9.9999999999997726</c:v>
                </c:pt>
                <c:pt idx="753">
                  <c:v>9.9999999999997726</c:v>
                </c:pt>
                <c:pt idx="754">
                  <c:v>9.9999999999997726</c:v>
                </c:pt>
                <c:pt idx="755">
                  <c:v>9.9999999999997726</c:v>
                </c:pt>
                <c:pt idx="756">
                  <c:v>9.9999999999997726</c:v>
                </c:pt>
                <c:pt idx="757">
                  <c:v>9.9999999999997726</c:v>
                </c:pt>
                <c:pt idx="758">
                  <c:v>9.9999999999997726</c:v>
                </c:pt>
                <c:pt idx="759">
                  <c:v>9.9999999999997726</c:v>
                </c:pt>
                <c:pt idx="760">
                  <c:v>9.9999999999997726</c:v>
                </c:pt>
                <c:pt idx="761">
                  <c:v>9.9999999999997726</c:v>
                </c:pt>
                <c:pt idx="762">
                  <c:v>9.9999999999997726</c:v>
                </c:pt>
                <c:pt idx="763">
                  <c:v>9.9999999999997726</c:v>
                </c:pt>
                <c:pt idx="764">
                  <c:v>9.9999999999997726</c:v>
                </c:pt>
                <c:pt idx="765">
                  <c:v>9.9999999999997726</c:v>
                </c:pt>
                <c:pt idx="766">
                  <c:v>9.9999999999997726</c:v>
                </c:pt>
                <c:pt idx="767">
                  <c:v>9.9999999999997726</c:v>
                </c:pt>
                <c:pt idx="768">
                  <c:v>9.9999999999997726</c:v>
                </c:pt>
                <c:pt idx="769">
                  <c:v>9.9999999999997726</c:v>
                </c:pt>
                <c:pt idx="770">
                  <c:v>9.9999999999997726</c:v>
                </c:pt>
                <c:pt idx="771">
                  <c:v>9.9999999999997726</c:v>
                </c:pt>
                <c:pt idx="772">
                  <c:v>9.9999999999997726</c:v>
                </c:pt>
                <c:pt idx="773">
                  <c:v>9.9999999999997726</c:v>
                </c:pt>
                <c:pt idx="774">
                  <c:v>9.9999999999997726</c:v>
                </c:pt>
                <c:pt idx="775">
                  <c:v>9.9999999999997726</c:v>
                </c:pt>
                <c:pt idx="776">
                  <c:v>9.9999999999997726</c:v>
                </c:pt>
                <c:pt idx="777">
                  <c:v>9.9999999999997726</c:v>
                </c:pt>
                <c:pt idx="778">
                  <c:v>9.9999999999997726</c:v>
                </c:pt>
                <c:pt idx="779">
                  <c:v>9.9999999999997726</c:v>
                </c:pt>
                <c:pt idx="780">
                  <c:v>9.9999999999997726</c:v>
                </c:pt>
                <c:pt idx="781">
                  <c:v>9.9999999999997726</c:v>
                </c:pt>
                <c:pt idx="782">
                  <c:v>9.9999999999997726</c:v>
                </c:pt>
                <c:pt idx="783">
                  <c:v>9.9999999999997726</c:v>
                </c:pt>
                <c:pt idx="784">
                  <c:v>9.9999999999997726</c:v>
                </c:pt>
                <c:pt idx="785">
                  <c:v>9.9999999999997726</c:v>
                </c:pt>
                <c:pt idx="786">
                  <c:v>9.9999999999997726</c:v>
                </c:pt>
                <c:pt idx="787">
                  <c:v>9.9999999999997726</c:v>
                </c:pt>
                <c:pt idx="788">
                  <c:v>9.9999999999997726</c:v>
                </c:pt>
                <c:pt idx="789">
                  <c:v>9.9999999999997726</c:v>
                </c:pt>
                <c:pt idx="790">
                  <c:v>9.9999999999997726</c:v>
                </c:pt>
                <c:pt idx="791">
                  <c:v>9.9999999999997726</c:v>
                </c:pt>
                <c:pt idx="792">
                  <c:v>9.9999999999997726</c:v>
                </c:pt>
                <c:pt idx="793">
                  <c:v>9.9999999999997726</c:v>
                </c:pt>
                <c:pt idx="794">
                  <c:v>9.9999999999997726</c:v>
                </c:pt>
                <c:pt idx="795">
                  <c:v>9.9999999999997726</c:v>
                </c:pt>
                <c:pt idx="796">
                  <c:v>9.9999999999997726</c:v>
                </c:pt>
                <c:pt idx="797">
                  <c:v>9.9999999999997726</c:v>
                </c:pt>
                <c:pt idx="798">
                  <c:v>9.9999999999997726</c:v>
                </c:pt>
                <c:pt idx="799">
                  <c:v>9.9999999999997726</c:v>
                </c:pt>
                <c:pt idx="800">
                  <c:v>9.9999999999997726</c:v>
                </c:pt>
                <c:pt idx="801">
                  <c:v>9.9999999999997726</c:v>
                </c:pt>
                <c:pt idx="802">
                  <c:v>9.9999999999997726</c:v>
                </c:pt>
                <c:pt idx="803">
                  <c:v>9.9999999999997726</c:v>
                </c:pt>
                <c:pt idx="804">
                  <c:v>9.9999999999997726</c:v>
                </c:pt>
                <c:pt idx="805">
                  <c:v>9.9999999999997726</c:v>
                </c:pt>
                <c:pt idx="806">
                  <c:v>9.9999999999997726</c:v>
                </c:pt>
                <c:pt idx="807">
                  <c:v>9.9999999999997726</c:v>
                </c:pt>
                <c:pt idx="808">
                  <c:v>9.9999999999997726</c:v>
                </c:pt>
                <c:pt idx="809">
                  <c:v>9.9999999999997726</c:v>
                </c:pt>
                <c:pt idx="810">
                  <c:v>9.9999999999997726</c:v>
                </c:pt>
                <c:pt idx="811">
                  <c:v>9.9999999999997726</c:v>
                </c:pt>
                <c:pt idx="812">
                  <c:v>9.9999999999997726</c:v>
                </c:pt>
                <c:pt idx="813">
                  <c:v>9.9999999999997726</c:v>
                </c:pt>
                <c:pt idx="814">
                  <c:v>9.9999999999997726</c:v>
                </c:pt>
                <c:pt idx="815">
                  <c:v>9.9999999999997726</c:v>
                </c:pt>
                <c:pt idx="816">
                  <c:v>9.9999999999997726</c:v>
                </c:pt>
                <c:pt idx="817">
                  <c:v>9.9999999999997726</c:v>
                </c:pt>
                <c:pt idx="818">
                  <c:v>9.9999999999997726</c:v>
                </c:pt>
                <c:pt idx="819">
                  <c:v>9.9999999999997726</c:v>
                </c:pt>
                <c:pt idx="820">
                  <c:v>9.9999999999997726</c:v>
                </c:pt>
                <c:pt idx="821">
                  <c:v>9.9999999999997726</c:v>
                </c:pt>
                <c:pt idx="822">
                  <c:v>9.9999999999997726</c:v>
                </c:pt>
                <c:pt idx="823">
                  <c:v>9.9999999999997726</c:v>
                </c:pt>
                <c:pt idx="824">
                  <c:v>9.9999999999997726</c:v>
                </c:pt>
                <c:pt idx="825">
                  <c:v>9.9999999999997726</c:v>
                </c:pt>
                <c:pt idx="826">
                  <c:v>9.9999999999997726</c:v>
                </c:pt>
                <c:pt idx="827">
                  <c:v>9.9999999999997726</c:v>
                </c:pt>
                <c:pt idx="828">
                  <c:v>9.9999999999997726</c:v>
                </c:pt>
                <c:pt idx="829">
                  <c:v>9.9999999999997726</c:v>
                </c:pt>
                <c:pt idx="830">
                  <c:v>9.9999999999997726</c:v>
                </c:pt>
                <c:pt idx="831">
                  <c:v>9.9999999999997726</c:v>
                </c:pt>
                <c:pt idx="832">
                  <c:v>9.9999999999997726</c:v>
                </c:pt>
                <c:pt idx="833">
                  <c:v>9.9999999999997726</c:v>
                </c:pt>
                <c:pt idx="834">
                  <c:v>9.9999999999997726</c:v>
                </c:pt>
                <c:pt idx="835">
                  <c:v>9.9999999999997726</c:v>
                </c:pt>
                <c:pt idx="836">
                  <c:v>9.9999999999997726</c:v>
                </c:pt>
                <c:pt idx="837">
                  <c:v>9.9999999999997726</c:v>
                </c:pt>
                <c:pt idx="838">
                  <c:v>9.9999999999997726</c:v>
                </c:pt>
                <c:pt idx="839">
                  <c:v>9.9999999999997726</c:v>
                </c:pt>
                <c:pt idx="840">
                  <c:v>9.9999999999997726</c:v>
                </c:pt>
                <c:pt idx="841">
                  <c:v>9.9999999999997726</c:v>
                </c:pt>
                <c:pt idx="842">
                  <c:v>9.9999999999997726</c:v>
                </c:pt>
                <c:pt idx="843">
                  <c:v>9.9999999999997726</c:v>
                </c:pt>
                <c:pt idx="844">
                  <c:v>9.9999999999997726</c:v>
                </c:pt>
                <c:pt idx="845">
                  <c:v>9.9999999999997726</c:v>
                </c:pt>
                <c:pt idx="846">
                  <c:v>9.9999999999997726</c:v>
                </c:pt>
                <c:pt idx="847">
                  <c:v>9.9999999999997726</c:v>
                </c:pt>
                <c:pt idx="848">
                  <c:v>9.9999999999997726</c:v>
                </c:pt>
                <c:pt idx="849">
                  <c:v>9.9999999999997726</c:v>
                </c:pt>
                <c:pt idx="850">
                  <c:v>9.9999999999997726</c:v>
                </c:pt>
                <c:pt idx="851">
                  <c:v>9.9999999999997726</c:v>
                </c:pt>
                <c:pt idx="852">
                  <c:v>9.9999999999997726</c:v>
                </c:pt>
                <c:pt idx="853">
                  <c:v>9.9999999999997726</c:v>
                </c:pt>
                <c:pt idx="854">
                  <c:v>9.9999999999997726</c:v>
                </c:pt>
                <c:pt idx="855">
                  <c:v>9.9999999999997726</c:v>
                </c:pt>
                <c:pt idx="856">
                  <c:v>9.9999999999997726</c:v>
                </c:pt>
                <c:pt idx="857">
                  <c:v>9.9999999999997726</c:v>
                </c:pt>
                <c:pt idx="858">
                  <c:v>9.9999999999997726</c:v>
                </c:pt>
                <c:pt idx="859">
                  <c:v>9.9999999999997726</c:v>
                </c:pt>
                <c:pt idx="860">
                  <c:v>9.9999999999997726</c:v>
                </c:pt>
                <c:pt idx="861">
                  <c:v>9.9999999999997726</c:v>
                </c:pt>
                <c:pt idx="862">
                  <c:v>9.9999999999997726</c:v>
                </c:pt>
                <c:pt idx="863">
                  <c:v>9.9999999999997726</c:v>
                </c:pt>
                <c:pt idx="864">
                  <c:v>9.9999999999997726</c:v>
                </c:pt>
                <c:pt idx="865">
                  <c:v>9.9999999999997726</c:v>
                </c:pt>
                <c:pt idx="866">
                  <c:v>9.9999999999997726</c:v>
                </c:pt>
                <c:pt idx="867">
                  <c:v>9.9999999999997726</c:v>
                </c:pt>
                <c:pt idx="868">
                  <c:v>9.9999999999997726</c:v>
                </c:pt>
                <c:pt idx="869">
                  <c:v>9.9999999999997726</c:v>
                </c:pt>
                <c:pt idx="870">
                  <c:v>9.9999999999997726</c:v>
                </c:pt>
                <c:pt idx="871">
                  <c:v>9.9999999999997726</c:v>
                </c:pt>
                <c:pt idx="872">
                  <c:v>9.9999999999997726</c:v>
                </c:pt>
                <c:pt idx="873">
                  <c:v>9.9999999999997726</c:v>
                </c:pt>
                <c:pt idx="874">
                  <c:v>9.9999999999997726</c:v>
                </c:pt>
                <c:pt idx="875">
                  <c:v>9.9999999999997726</c:v>
                </c:pt>
                <c:pt idx="876">
                  <c:v>9.9999999999997726</c:v>
                </c:pt>
                <c:pt idx="877">
                  <c:v>9.9999999999997726</c:v>
                </c:pt>
                <c:pt idx="878">
                  <c:v>9.9999999999997726</c:v>
                </c:pt>
                <c:pt idx="879">
                  <c:v>9.9999999999997726</c:v>
                </c:pt>
                <c:pt idx="880">
                  <c:v>9.9999999999997726</c:v>
                </c:pt>
                <c:pt idx="881">
                  <c:v>9.9999999999997726</c:v>
                </c:pt>
                <c:pt idx="882">
                  <c:v>9.9999999999997726</c:v>
                </c:pt>
                <c:pt idx="883">
                  <c:v>9.9999999999997726</c:v>
                </c:pt>
                <c:pt idx="884">
                  <c:v>9.9999999999997726</c:v>
                </c:pt>
                <c:pt idx="885">
                  <c:v>9.9999999999997726</c:v>
                </c:pt>
                <c:pt idx="886">
                  <c:v>9.9999999999997726</c:v>
                </c:pt>
                <c:pt idx="887">
                  <c:v>9.9999999999997726</c:v>
                </c:pt>
                <c:pt idx="888">
                  <c:v>9.9999999999997726</c:v>
                </c:pt>
                <c:pt idx="889">
                  <c:v>9.9999999999997726</c:v>
                </c:pt>
                <c:pt idx="890">
                  <c:v>9.9999999999997726</c:v>
                </c:pt>
                <c:pt idx="891">
                  <c:v>9.9999999999997726</c:v>
                </c:pt>
                <c:pt idx="892">
                  <c:v>9.9999999999997726</c:v>
                </c:pt>
                <c:pt idx="893">
                  <c:v>9.9999999999997726</c:v>
                </c:pt>
                <c:pt idx="894">
                  <c:v>9.9999999999997726</c:v>
                </c:pt>
                <c:pt idx="895">
                  <c:v>9.9999999999997726</c:v>
                </c:pt>
                <c:pt idx="896">
                  <c:v>9.9999999999997726</c:v>
                </c:pt>
                <c:pt idx="897">
                  <c:v>9.9999999999997726</c:v>
                </c:pt>
                <c:pt idx="898">
                  <c:v>9.9999999999997726</c:v>
                </c:pt>
                <c:pt idx="899">
                  <c:v>9.9999999999997726</c:v>
                </c:pt>
                <c:pt idx="900">
                  <c:v>9.9999999999997726</c:v>
                </c:pt>
                <c:pt idx="901">
                  <c:v>9.9999999999997726</c:v>
                </c:pt>
                <c:pt idx="902">
                  <c:v>9.9999999999997726</c:v>
                </c:pt>
                <c:pt idx="903">
                  <c:v>9.9999999999997726</c:v>
                </c:pt>
                <c:pt idx="904">
                  <c:v>9.9999999999997726</c:v>
                </c:pt>
                <c:pt idx="905">
                  <c:v>9.9999999999997726</c:v>
                </c:pt>
                <c:pt idx="906">
                  <c:v>9.9999999999997726</c:v>
                </c:pt>
                <c:pt idx="907">
                  <c:v>9.9999999999997726</c:v>
                </c:pt>
                <c:pt idx="908">
                  <c:v>9.9999999999997726</c:v>
                </c:pt>
                <c:pt idx="909">
                  <c:v>9.9999999999997726</c:v>
                </c:pt>
                <c:pt idx="910">
                  <c:v>9.9999999999997726</c:v>
                </c:pt>
                <c:pt idx="911">
                  <c:v>9.9999999999997726</c:v>
                </c:pt>
                <c:pt idx="912">
                  <c:v>9.9999999999997726</c:v>
                </c:pt>
                <c:pt idx="913">
                  <c:v>9.9999999999997726</c:v>
                </c:pt>
                <c:pt idx="914">
                  <c:v>9.9999999999997726</c:v>
                </c:pt>
                <c:pt idx="915">
                  <c:v>9.9999999999997726</c:v>
                </c:pt>
                <c:pt idx="916">
                  <c:v>9.9999999999997726</c:v>
                </c:pt>
                <c:pt idx="917">
                  <c:v>9.9999999999997726</c:v>
                </c:pt>
                <c:pt idx="918">
                  <c:v>9.9999999999997726</c:v>
                </c:pt>
                <c:pt idx="919">
                  <c:v>9.9999999999997726</c:v>
                </c:pt>
                <c:pt idx="920">
                  <c:v>9.9999999999997726</c:v>
                </c:pt>
                <c:pt idx="921">
                  <c:v>9.9999999999997726</c:v>
                </c:pt>
                <c:pt idx="922">
                  <c:v>9.9999999999997726</c:v>
                </c:pt>
                <c:pt idx="923">
                  <c:v>9.9999999999997726</c:v>
                </c:pt>
                <c:pt idx="924">
                  <c:v>9.9999999999997726</c:v>
                </c:pt>
                <c:pt idx="925">
                  <c:v>9.9999999999997726</c:v>
                </c:pt>
                <c:pt idx="926">
                  <c:v>9.9999999999997726</c:v>
                </c:pt>
                <c:pt idx="927">
                  <c:v>9.9999999999997726</c:v>
                </c:pt>
                <c:pt idx="928">
                  <c:v>9.9999999999997726</c:v>
                </c:pt>
                <c:pt idx="929">
                  <c:v>9.9999999999997726</c:v>
                </c:pt>
                <c:pt idx="930">
                  <c:v>9.9999999999997726</c:v>
                </c:pt>
                <c:pt idx="931">
                  <c:v>9.9999999999997726</c:v>
                </c:pt>
                <c:pt idx="932">
                  <c:v>9.9999999999997726</c:v>
                </c:pt>
                <c:pt idx="933">
                  <c:v>9.9999999999997726</c:v>
                </c:pt>
                <c:pt idx="934">
                  <c:v>9.9999999999997726</c:v>
                </c:pt>
                <c:pt idx="935">
                  <c:v>9.9999999999997726</c:v>
                </c:pt>
                <c:pt idx="936">
                  <c:v>9.9999999999997726</c:v>
                </c:pt>
                <c:pt idx="937">
                  <c:v>9.9999999999997726</c:v>
                </c:pt>
                <c:pt idx="938">
                  <c:v>9.9999999999997726</c:v>
                </c:pt>
                <c:pt idx="939">
                  <c:v>9.9999999999997726</c:v>
                </c:pt>
                <c:pt idx="940">
                  <c:v>9.9999999999997726</c:v>
                </c:pt>
                <c:pt idx="941">
                  <c:v>9.9999999999997726</c:v>
                </c:pt>
                <c:pt idx="942">
                  <c:v>9.9999999999997726</c:v>
                </c:pt>
                <c:pt idx="943">
                  <c:v>9.9999999999997726</c:v>
                </c:pt>
                <c:pt idx="944">
                  <c:v>9.9999999999997726</c:v>
                </c:pt>
                <c:pt idx="945">
                  <c:v>9.9999999999997726</c:v>
                </c:pt>
                <c:pt idx="946">
                  <c:v>9.9999999999997726</c:v>
                </c:pt>
                <c:pt idx="947">
                  <c:v>9.9999999999997726</c:v>
                </c:pt>
                <c:pt idx="948">
                  <c:v>9.9999999999997726</c:v>
                </c:pt>
                <c:pt idx="949">
                  <c:v>9.9999999999997726</c:v>
                </c:pt>
                <c:pt idx="950">
                  <c:v>9.9999999999997726</c:v>
                </c:pt>
                <c:pt idx="951">
                  <c:v>9.9999999999997726</c:v>
                </c:pt>
                <c:pt idx="952">
                  <c:v>9.9999999999997726</c:v>
                </c:pt>
                <c:pt idx="953">
                  <c:v>9.9999999999997726</c:v>
                </c:pt>
                <c:pt idx="954">
                  <c:v>9.9999999999997726</c:v>
                </c:pt>
                <c:pt idx="955">
                  <c:v>9.9999999999997726</c:v>
                </c:pt>
                <c:pt idx="956">
                  <c:v>9.9999999999997726</c:v>
                </c:pt>
                <c:pt idx="957">
                  <c:v>9.9999999999997726</c:v>
                </c:pt>
                <c:pt idx="958">
                  <c:v>9.9999999999997726</c:v>
                </c:pt>
                <c:pt idx="959">
                  <c:v>9.9999999999997726</c:v>
                </c:pt>
                <c:pt idx="960">
                  <c:v>9.9999999999997726</c:v>
                </c:pt>
                <c:pt idx="961">
                  <c:v>9.9999999999997726</c:v>
                </c:pt>
                <c:pt idx="962">
                  <c:v>9.9999999999997726</c:v>
                </c:pt>
                <c:pt idx="963">
                  <c:v>9.9999999999997726</c:v>
                </c:pt>
                <c:pt idx="964">
                  <c:v>9.9999999999997726</c:v>
                </c:pt>
                <c:pt idx="965">
                  <c:v>9.9999999999997726</c:v>
                </c:pt>
                <c:pt idx="966">
                  <c:v>9.9999999999997726</c:v>
                </c:pt>
                <c:pt idx="967">
                  <c:v>9.9999999999997726</c:v>
                </c:pt>
                <c:pt idx="968">
                  <c:v>9.9999999999997726</c:v>
                </c:pt>
                <c:pt idx="969">
                  <c:v>9.9999999999997726</c:v>
                </c:pt>
                <c:pt idx="970">
                  <c:v>9.9999999999997726</c:v>
                </c:pt>
                <c:pt idx="971">
                  <c:v>9.9999999999997726</c:v>
                </c:pt>
                <c:pt idx="972">
                  <c:v>9.9999999999997726</c:v>
                </c:pt>
                <c:pt idx="973">
                  <c:v>9.9999999999997726</c:v>
                </c:pt>
                <c:pt idx="974">
                  <c:v>9.9999999999997726</c:v>
                </c:pt>
                <c:pt idx="975">
                  <c:v>9.9999999999997726</c:v>
                </c:pt>
                <c:pt idx="976">
                  <c:v>9.9999999999997726</c:v>
                </c:pt>
                <c:pt idx="977">
                  <c:v>9.9999999999997726</c:v>
                </c:pt>
                <c:pt idx="978">
                  <c:v>9.9999999999997726</c:v>
                </c:pt>
                <c:pt idx="979">
                  <c:v>9.9999999999997726</c:v>
                </c:pt>
                <c:pt idx="980">
                  <c:v>9.9999999999997726</c:v>
                </c:pt>
                <c:pt idx="981">
                  <c:v>9.9999999999997726</c:v>
                </c:pt>
                <c:pt idx="982">
                  <c:v>9.9999999999997726</c:v>
                </c:pt>
                <c:pt idx="983">
                  <c:v>9.9999999999997726</c:v>
                </c:pt>
                <c:pt idx="984">
                  <c:v>9.9999999999997726</c:v>
                </c:pt>
                <c:pt idx="985">
                  <c:v>9.9999999999997726</c:v>
                </c:pt>
                <c:pt idx="986">
                  <c:v>9.9999999999997726</c:v>
                </c:pt>
                <c:pt idx="987">
                  <c:v>9.9999999999997726</c:v>
                </c:pt>
                <c:pt idx="988">
                  <c:v>9.9999999999997726</c:v>
                </c:pt>
                <c:pt idx="989">
                  <c:v>9.9999999999997726</c:v>
                </c:pt>
                <c:pt idx="990">
                  <c:v>9.9999999999997726</c:v>
                </c:pt>
                <c:pt idx="991">
                  <c:v>9.9999999999997726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AF-F944-8EF7-B921C01B3F04}"/>
            </c:ext>
          </c:extLst>
        </c:ser>
        <c:ser>
          <c:idx val="1"/>
          <c:order val="1"/>
          <c:tx>
            <c:v>V2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'2COMP'!$E$9:$E$1000</c:f>
              <c:numCache>
                <c:formatCode>0.00</c:formatCode>
                <c:ptCount val="992"/>
                <c:pt idx="0" formatCode="General">
                  <c:v>0</c:v>
                </c:pt>
                <c:pt idx="1">
                  <c:v>0</c:v>
                </c:pt>
                <c:pt idx="2">
                  <c:v>0.05</c:v>
                </c:pt>
                <c:pt idx="3">
                  <c:v>0.13750000000000001</c:v>
                </c:pt>
                <c:pt idx="4">
                  <c:v>0.25262500000000004</c:v>
                </c:pt>
                <c:pt idx="5">
                  <c:v>0.38759375000000001</c:v>
                </c:pt>
                <c:pt idx="6">
                  <c:v>0.5362940625</c:v>
                </c:pt>
                <c:pt idx="7">
                  <c:v>0.69394335937499996</c:v>
                </c:pt>
                <c:pt idx="8">
                  <c:v>0.85681739140625024</c:v>
                </c:pt>
                <c:pt idx="9">
                  <c:v>1.0220334818359376</c:v>
                </c:pt>
                <c:pt idx="10">
                  <c:v>1.1873773757441406</c:v>
                </c:pt>
                <c:pt idx="11">
                  <c:v>1.3511649613569334</c:v>
                </c:pt>
                <c:pt idx="12">
                  <c:v>1.5121318768090868</c:v>
                </c:pt>
                <c:pt idx="13">
                  <c:v>1.6693454137846324</c:v>
                </c:pt>
                <c:pt idx="14">
                  <c:v>1.8221342477482012</c:v>
                </c:pt>
                <c:pt idx="15">
                  <c:v>1.9700324190830307</c:v>
                </c:pt>
                <c:pt idx="16">
                  <c:v>2.1127347051066709</c:v>
                </c:pt>
                <c:pt idx="17">
                  <c:v>2.2500610954335714</c:v>
                </c:pt>
                <c:pt idx="18">
                  <c:v>2.3819285411276789</c:v>
                </c:pt>
                <c:pt idx="19">
                  <c:v>2.5083285144439258</c:v>
                </c:pt>
                <c:pt idx="20">
                  <c:v>2.6293092090198327</c:v>
                </c:pt>
                <c:pt idx="21">
                  <c:v>2.744961444807323</c:v>
                </c:pt>
                <c:pt idx="22">
                  <c:v>2.8554075295577435</c:v>
                </c:pt>
                <c:pt idx="23">
                  <c:v>2.9607924786724849</c:v>
                </c:pt>
                <c:pt idx="24">
                  <c:v>3.061277115212965</c:v>
                </c:pt>
                <c:pt idx="25">
                  <c:v>3.1570326678315994</c:v>
                </c:pt>
                <c:pt idx="26">
                  <c:v>3.2482365611434449</c:v>
                </c:pt>
                <c:pt idx="27">
                  <c:v>3.3350691544490134</c:v>
                </c:pt>
                <c:pt idx="28">
                  <c:v>3.417711233816755</c:v>
                </c:pt>
                <c:pt idx="29">
                  <c:v>3.4963421017980716</c:v>
                </c:pt>
                <c:pt idx="30">
                  <c:v>3.5711381404458908</c:v>
                </c:pt>
                <c:pt idx="31">
                  <c:v>3.6422717484137737</c:v>
                </c:pt>
                <c:pt idx="32">
                  <c:v>3.7099105729852297</c:v>
                </c:pt>
                <c:pt idx="33">
                  <c:v>3.7742169739296827</c:v>
                </c:pt>
                <c:pt idx="34">
                  <c:v>3.8353476689081702</c:v>
                </c:pt>
                <c:pt idx="35">
                  <c:v>3.8934535204027387</c:v>
                </c:pt>
                <c:pt idx="36">
                  <c:v>3.9486794323345844</c:v>
                </c:pt>
                <c:pt idx="37">
                  <c:v>4.0011643310794405</c:v>
                </c:pt>
                <c:pt idx="38">
                  <c:v>4.0510412108147378</c:v>
                </c:pt>
                <c:pt idx="39">
                  <c:v>4.0984372273054142</c:v>
                </c:pt>
                <c:pt idx="40">
                  <c:v>4.1434738275652752</c:v>
                </c:pt>
                <c:pt idx="41">
                  <c:v>4.1862669054871162</c:v>
                </c:pt>
                <c:pt idx="42">
                  <c:v>4.2269269756528445</c:v>
                </c:pt>
                <c:pt idx="43">
                  <c:v>4.2655593592222676</c:v>
                </c:pt>
                <c:pt idx="44">
                  <c:v>4.3022643771428086</c:v>
                </c:pt>
                <c:pt idx="45">
                  <c:v>4.3371375469909932</c:v>
                </c:pt>
                <c:pt idx="46">
                  <c:v>4.3702697806056996</c:v>
                </c:pt>
                <c:pt idx="47">
                  <c:v>4.4017475803468233</c:v>
                </c:pt>
                <c:pt idx="48">
                  <c:v>4.4316532323466085</c:v>
                </c:pt>
                <c:pt idx="49">
                  <c:v>4.4600649955429805</c:v>
                </c:pt>
                <c:pt idx="50">
                  <c:v>4.487057285616789</c:v>
                </c:pt>
                <c:pt idx="51">
                  <c:v>4.5127008532167192</c:v>
                </c:pt>
                <c:pt idx="52">
                  <c:v>4.5370629560604989</c:v>
                </c:pt>
                <c:pt idx="53">
                  <c:v>4.5602075246611644</c:v>
                </c:pt>
                <c:pt idx="54">
                  <c:v>4.5821953215510565</c:v>
                </c:pt>
                <c:pt idx="55">
                  <c:v>4.6030840939718658</c:v>
                </c:pt>
                <c:pt idx="56">
                  <c:v>4.6229287200719646</c:v>
                </c:pt>
                <c:pt idx="57">
                  <c:v>4.641781348707319</c:v>
                </c:pt>
                <c:pt idx="58">
                  <c:v>4.6596915329831141</c:v>
                </c:pt>
                <c:pt idx="59">
                  <c:v>4.6767063577028871</c:v>
                </c:pt>
                <c:pt idx="60">
                  <c:v>4.6928705609128869</c:v>
                </c:pt>
                <c:pt idx="61">
                  <c:v>4.7082266497433558</c:v>
                </c:pt>
                <c:pt idx="62">
                  <c:v>4.7228150107570812</c:v>
                </c:pt>
                <c:pt idx="63">
                  <c:v>4.7366740150199398</c:v>
                </c:pt>
                <c:pt idx="64">
                  <c:v>4.7498401181095176</c:v>
                </c:pt>
                <c:pt idx="65">
                  <c:v>4.7623479552764962</c:v>
                </c:pt>
                <c:pt idx="66">
                  <c:v>4.7742304319706363</c:v>
                </c:pt>
                <c:pt idx="67">
                  <c:v>4.7855188099384733</c:v>
                </c:pt>
                <c:pt idx="68">
                  <c:v>4.7962427890946451</c:v>
                </c:pt>
                <c:pt idx="69">
                  <c:v>4.8064305853623956</c:v>
                </c:pt>
                <c:pt idx="70">
                  <c:v>4.8161090046722563</c:v>
                </c:pt>
                <c:pt idx="71">
                  <c:v>4.8253035133010265</c:v>
                </c:pt>
                <c:pt idx="72">
                  <c:v>4.8340383047258904</c:v>
                </c:pt>
                <c:pt idx="73">
                  <c:v>4.8423363631615217</c:v>
                </c:pt>
                <c:pt idx="74">
                  <c:v>4.8502195239409822</c:v>
                </c:pt>
                <c:pt idx="75">
                  <c:v>4.8577085308939694</c:v>
                </c:pt>
                <c:pt idx="76">
                  <c:v>4.8648230908692973</c:v>
                </c:pt>
                <c:pt idx="77">
                  <c:v>4.8715819255418538</c:v>
                </c:pt>
                <c:pt idx="78">
                  <c:v>4.8780028206375761</c:v>
                </c:pt>
                <c:pt idx="79">
                  <c:v>4.8841026727039463</c:v>
                </c:pt>
                <c:pt idx="80">
                  <c:v>4.8898975335473516</c:v>
                </c:pt>
                <c:pt idx="81">
                  <c:v>4.8954026524528658</c:v>
                </c:pt>
                <c:pt idx="82">
                  <c:v>4.900632516296529</c:v>
                </c:pt>
                <c:pt idx="83">
                  <c:v>4.9056008876547494</c:v>
                </c:pt>
                <c:pt idx="84">
                  <c:v>4.9103208410104457</c:v>
                </c:pt>
                <c:pt idx="85">
                  <c:v>4.9148047971506728</c:v>
                </c:pt>
                <c:pt idx="86">
                  <c:v>4.9190645558457398</c:v>
                </c:pt>
                <c:pt idx="87">
                  <c:v>4.9231113268955333</c:v>
                </c:pt>
                <c:pt idx="88">
                  <c:v>4.9269557596244127</c:v>
                </c:pt>
                <c:pt idx="89">
                  <c:v>4.9306079709021233</c:v>
                </c:pt>
                <c:pt idx="90">
                  <c:v>4.9340775717641634</c:v>
                </c:pt>
                <c:pt idx="91">
                  <c:v>4.9373736927016694</c:v>
                </c:pt>
                <c:pt idx="92">
                  <c:v>4.9405050076871575</c:v>
                </c:pt>
                <c:pt idx="93">
                  <c:v>4.9434797569992597</c:v>
                </c:pt>
                <c:pt idx="94">
                  <c:v>4.9463057689064627</c:v>
                </c:pt>
                <c:pt idx="95">
                  <c:v>4.9489904802668789</c:v>
                </c:pt>
                <c:pt idx="96">
                  <c:v>4.9515409560981212</c:v>
                </c:pt>
                <c:pt idx="97">
                  <c:v>4.9539639081688804</c:v>
                </c:pt>
                <c:pt idx="98">
                  <c:v>4.9562657126609722</c:v>
                </c:pt>
                <c:pt idx="99">
                  <c:v>4.9584524269483481</c:v>
                </c:pt>
                <c:pt idx="100">
                  <c:v>4.9605298055372842</c:v>
                </c:pt>
                <c:pt idx="101">
                  <c:v>4.9625033152094815</c:v>
                </c:pt>
                <c:pt idx="102">
                  <c:v>4.9643781494082688</c:v>
                </c:pt>
                <c:pt idx="103">
                  <c:v>4.9661592419052596</c:v>
                </c:pt>
                <c:pt idx="104">
                  <c:v>4.9678512797839289</c:v>
                </c:pt>
                <c:pt idx="105">
                  <c:v>4.9694587157738681</c:v>
                </c:pt>
                <c:pt idx="106">
                  <c:v>4.970985779968494</c:v>
                </c:pt>
                <c:pt idx="107">
                  <c:v>4.97243649095671</c:v>
                </c:pt>
                <c:pt idx="108">
                  <c:v>4.9738146663981979</c:v>
                </c:pt>
                <c:pt idx="109">
                  <c:v>4.9751239330697459</c:v>
                </c:pt>
                <c:pt idx="110">
                  <c:v>4.9763677364094221</c:v>
                </c:pt>
                <c:pt idx="111">
                  <c:v>4.9775493495834766</c:v>
                </c:pt>
                <c:pt idx="112">
                  <c:v>4.9786718820999312</c:v>
                </c:pt>
                <c:pt idx="113">
                  <c:v>4.979738287991438</c:v>
                </c:pt>
                <c:pt idx="114">
                  <c:v>4.9807513735890723</c:v>
                </c:pt>
                <c:pt idx="115">
                  <c:v>4.9817138049073719</c:v>
                </c:pt>
                <c:pt idx="116">
                  <c:v>4.9826281146602156</c:v>
                </c:pt>
                <c:pt idx="117">
                  <c:v>4.9834967089257702</c:v>
                </c:pt>
                <c:pt idx="118">
                  <c:v>4.9843218734783292</c:v>
                </c:pt>
                <c:pt idx="119">
                  <c:v>4.9851057798034972</c:v>
                </c:pt>
                <c:pt idx="120">
                  <c:v>4.985850490812588</c:v>
                </c:pt>
                <c:pt idx="121">
                  <c:v>4.986557966271377</c:v>
                </c:pt>
                <c:pt idx="122">
                  <c:v>4.9872300679573272</c:v>
                </c:pt>
                <c:pt idx="123">
                  <c:v>4.9878685645590863</c:v>
                </c:pt>
                <c:pt idx="124">
                  <c:v>4.9884751363308339</c:v>
                </c:pt>
                <c:pt idx="125">
                  <c:v>4.9890513795140592</c:v>
                </c:pt>
                <c:pt idx="126">
                  <c:v>4.9895988105381548</c:v>
                </c:pt>
                <c:pt idx="127">
                  <c:v>4.9901188700110879</c:v>
                </c:pt>
                <c:pt idx="128">
                  <c:v>4.9906129265104155</c:v>
                </c:pt>
                <c:pt idx="129">
                  <c:v>4.9910822801847985</c:v>
                </c:pt>
                <c:pt idx="130">
                  <c:v>4.9915281661754776</c:v>
                </c:pt>
                <c:pt idx="131">
                  <c:v>4.9919517578666373</c:v>
                </c:pt>
                <c:pt idx="132">
                  <c:v>4.9923541699732468</c:v>
                </c:pt>
                <c:pt idx="133">
                  <c:v>4.9927364614745429</c:v>
                </c:pt>
                <c:pt idx="134">
                  <c:v>4.9930996384007784</c:v>
                </c:pt>
                <c:pt idx="135">
                  <c:v>4.993444656480726</c:v>
                </c:pt>
                <c:pt idx="136">
                  <c:v>4.9937724236566652</c:v>
                </c:pt>
                <c:pt idx="137">
                  <c:v>4.9940838024738099</c:v>
                </c:pt>
                <c:pt idx="138">
                  <c:v>4.9943796123501087</c:v>
                </c:pt>
                <c:pt idx="139">
                  <c:v>4.9946606317325859</c:v>
                </c:pt>
                <c:pt idx="140">
                  <c:v>4.9949276001459566</c:v>
                </c:pt>
                <c:pt idx="141">
                  <c:v>4.9951812201386474</c:v>
                </c:pt>
                <c:pt idx="142">
                  <c:v>4.9954221591317136</c:v>
                </c:pt>
                <c:pt idx="143">
                  <c:v>4.9956510511751304</c:v>
                </c:pt>
                <c:pt idx="144">
                  <c:v>4.9958684986163675</c:v>
                </c:pt>
                <c:pt idx="145">
                  <c:v>4.9960750736855459</c:v>
                </c:pt>
                <c:pt idx="146">
                  <c:v>4.9962713200012629</c:v>
                </c:pt>
                <c:pt idx="147">
                  <c:v>4.9964577540011987</c:v>
                </c:pt>
                <c:pt idx="148">
                  <c:v>4.996634866301136</c:v>
                </c:pt>
                <c:pt idx="149">
                  <c:v>4.9968031229860657</c:v>
                </c:pt>
                <c:pt idx="150">
                  <c:v>4.9969629668367759</c:v>
                </c:pt>
                <c:pt idx="151">
                  <c:v>4.9971148184949215</c:v>
                </c:pt>
                <c:pt idx="152">
                  <c:v>4.9972590775701917</c:v>
                </c:pt>
                <c:pt idx="153">
                  <c:v>4.9973961236916722</c:v>
                </c:pt>
                <c:pt idx="154">
                  <c:v>4.9975263175070808</c:v>
                </c:pt>
                <c:pt idx="155">
                  <c:v>4.9976500016317402</c:v>
                </c:pt>
                <c:pt idx="156">
                  <c:v>4.9977675015501433</c:v>
                </c:pt>
                <c:pt idx="157">
                  <c:v>4.9978791264726397</c:v>
                </c:pt>
                <c:pt idx="158">
                  <c:v>4.9979851701490077</c:v>
                </c:pt>
                <c:pt idx="159">
                  <c:v>4.9980859116415388</c:v>
                </c:pt>
                <c:pt idx="160">
                  <c:v>4.998181616059469</c:v>
                </c:pt>
                <c:pt idx="161">
                  <c:v>4.9982725352565041</c:v>
                </c:pt>
                <c:pt idx="162">
                  <c:v>4.998358908493671</c:v>
                </c:pt>
                <c:pt idx="163">
                  <c:v>4.9984409630689868</c:v>
                </c:pt>
                <c:pt idx="164">
                  <c:v>4.998518914915536</c:v>
                </c:pt>
                <c:pt idx="165">
                  <c:v>4.9985929691697777</c:v>
                </c:pt>
                <c:pt idx="166">
                  <c:v>4.9986633207112874</c:v>
                </c:pt>
                <c:pt idx="167">
                  <c:v>4.9987301546757124</c:v>
                </c:pt>
                <c:pt idx="168">
                  <c:v>4.9987936469419338</c:v>
                </c:pt>
                <c:pt idx="169">
                  <c:v>4.9988539645948293</c:v>
                </c:pt>
                <c:pt idx="170">
                  <c:v>4.9989112663650985</c:v>
                </c:pt>
                <c:pt idx="171">
                  <c:v>4.9989657030468351</c:v>
                </c:pt>
                <c:pt idx="172">
                  <c:v>4.9990174178945068</c:v>
                </c:pt>
                <c:pt idx="173">
                  <c:v>4.999066546999785</c:v>
                </c:pt>
                <c:pt idx="174">
                  <c:v>4.9991132196498</c:v>
                </c:pt>
                <c:pt idx="175">
                  <c:v>4.9991575586673065</c:v>
                </c:pt>
                <c:pt idx="176">
                  <c:v>4.9991996807339518</c:v>
                </c:pt>
                <c:pt idx="177">
                  <c:v>4.999239696697245</c:v>
                </c:pt>
                <c:pt idx="178">
                  <c:v>4.9992777118623906</c:v>
                </c:pt>
                <c:pt idx="179">
                  <c:v>4.9993138262692582</c:v>
                </c:pt>
                <c:pt idx="180">
                  <c:v>4.9993481349557953</c:v>
                </c:pt>
                <c:pt idx="181">
                  <c:v>4.9993807282080098</c:v>
                </c:pt>
                <c:pt idx="182">
                  <c:v>4.9994116917976044</c:v>
                </c:pt>
                <c:pt idx="183">
                  <c:v>4.9994411072077298</c:v>
                </c:pt>
                <c:pt idx="184">
                  <c:v>4.9994690518473419</c:v>
                </c:pt>
                <c:pt idx="185">
                  <c:v>4.9994955992549706</c:v>
                </c:pt>
                <c:pt idx="186">
                  <c:v>4.9995208192922149</c:v>
                </c:pt>
                <c:pt idx="187">
                  <c:v>4.9995447783276035</c:v>
                </c:pt>
                <c:pt idx="188">
                  <c:v>4.9995675394112311</c:v>
                </c:pt>
                <c:pt idx="189">
                  <c:v>4.9995891624406568</c:v>
                </c:pt>
                <c:pt idx="190">
                  <c:v>4.9996097043186296</c:v>
                </c:pt>
                <c:pt idx="191">
                  <c:v>4.999629219102701</c:v>
                </c:pt>
                <c:pt idx="192">
                  <c:v>4.9996477581475602</c:v>
                </c:pt>
                <c:pt idx="193">
                  <c:v>4.9996653702401801</c:v>
                </c:pt>
                <c:pt idx="194">
                  <c:v>4.999682101728169</c:v>
                </c:pt>
                <c:pt idx="195">
                  <c:v>4.9996979966417712</c:v>
                </c:pt>
                <c:pt idx="196">
                  <c:v>4.9997130968096712</c:v>
                </c:pt>
                <c:pt idx="197">
                  <c:v>4.9997274419691848</c:v>
                </c:pt>
                <c:pt idx="198">
                  <c:v>4.999741069870737</c:v>
                </c:pt>
                <c:pt idx="199">
                  <c:v>4.9997540163771816</c:v>
                </c:pt>
                <c:pt idx="200">
                  <c:v>4.9997663155583183</c:v>
                </c:pt>
                <c:pt idx="201">
                  <c:v>4.9997779997804201</c:v>
                </c:pt>
                <c:pt idx="202">
                  <c:v>4.9997890997913998</c:v>
                </c:pt>
                <c:pt idx="203">
                  <c:v>4.9997996448018114</c:v>
                </c:pt>
                <c:pt idx="204">
                  <c:v>4.9998096625617308</c:v>
                </c:pt>
                <c:pt idx="205">
                  <c:v>4.9998191794336435</c:v>
                </c:pt>
                <c:pt idx="206">
                  <c:v>4.9998282204619642</c:v>
                </c:pt>
                <c:pt idx="207">
                  <c:v>4.9998368094388752</c:v>
                </c:pt>
                <c:pt idx="208">
                  <c:v>4.9998449689669116</c:v>
                </c:pt>
                <c:pt idx="209">
                  <c:v>4.9998527205185752</c:v>
                </c:pt>
                <c:pt idx="210">
                  <c:v>4.9998600844926528</c:v>
                </c:pt>
                <c:pt idx="211">
                  <c:v>4.9998670802680181</c:v>
                </c:pt>
                <c:pt idx="212">
                  <c:v>4.99987372625462</c:v>
                </c:pt>
                <c:pt idx="213">
                  <c:v>4.9998800399418855</c:v>
                </c:pt>
                <c:pt idx="214">
                  <c:v>4.9998860379447905</c:v>
                </c:pt>
                <c:pt idx="215">
                  <c:v>4.9998917360475588</c:v>
                </c:pt>
                <c:pt idx="216">
                  <c:v>4.9998971492452</c:v>
                </c:pt>
                <c:pt idx="217">
                  <c:v>4.9999022917829308</c:v>
                </c:pt>
                <c:pt idx="218">
                  <c:v>4.9999071771937764</c:v>
                </c:pt>
                <c:pt idx="219">
                  <c:v>4.999911818334084</c:v>
                </c:pt>
                <c:pt idx="220">
                  <c:v>4.9999162274173869</c:v>
                </c:pt>
                <c:pt idx="221">
                  <c:v>4.9999204160465069</c:v>
                </c:pt>
                <c:pt idx="222">
                  <c:v>4.9999243952441788</c:v>
                </c:pt>
                <c:pt idx="223">
                  <c:v>4.9999281754819833</c:v>
                </c:pt>
                <c:pt idx="224">
                  <c:v>4.99993176670786</c:v>
                </c:pt>
                <c:pt idx="225">
                  <c:v>4.9999351783724819</c:v>
                </c:pt>
                <c:pt idx="226">
                  <c:v>4.999938419453855</c:v>
                </c:pt>
                <c:pt idx="227">
                  <c:v>4.9999414984811636</c:v>
                </c:pt>
                <c:pt idx="228">
                  <c:v>4.9999444235571247</c:v>
                </c:pt>
                <c:pt idx="229">
                  <c:v>4.9999472023792606</c:v>
                </c:pt>
                <c:pt idx="230">
                  <c:v>4.9999498422603068</c:v>
                </c:pt>
                <c:pt idx="231">
                  <c:v>4.9999523501472822</c:v>
                </c:pt>
                <c:pt idx="232">
                  <c:v>4.9999547326399352</c:v>
                </c:pt>
                <c:pt idx="233">
                  <c:v>4.9999569960079242</c:v>
                </c:pt>
                <c:pt idx="234">
                  <c:v>4.9999591462075159</c:v>
                </c:pt>
                <c:pt idx="235">
                  <c:v>4.9999611888971458</c:v>
                </c:pt>
                <c:pt idx="236">
                  <c:v>4.999963129452297</c:v>
                </c:pt>
                <c:pt idx="237">
                  <c:v>4.9999649729796829</c:v>
                </c:pt>
                <c:pt idx="238">
                  <c:v>4.9999667243306902</c:v>
                </c:pt>
                <c:pt idx="239">
                  <c:v>4.999968388114155</c:v>
                </c:pt>
                <c:pt idx="240">
                  <c:v>4.9999699687084274</c:v>
                </c:pt>
                <c:pt idx="241">
                  <c:v>4.999971470272996</c:v>
                </c:pt>
                <c:pt idx="242">
                  <c:v>4.9999728967593455</c:v>
                </c:pt>
                <c:pt idx="243">
                  <c:v>4.999974251921401</c:v>
                </c:pt>
                <c:pt idx="244">
                  <c:v>4.9999755393253054</c:v>
                </c:pt>
                <c:pt idx="245">
                  <c:v>4.9999767623590543</c:v>
                </c:pt>
                <c:pt idx="246">
                  <c:v>4.9999779242410938</c:v>
                </c:pt>
                <c:pt idx="247">
                  <c:v>4.9999790280290455</c:v>
                </c:pt>
                <c:pt idx="248">
                  <c:v>4.9999800766275939</c:v>
                </c:pt>
                <c:pt idx="249">
                  <c:v>4.9999810727962313</c:v>
                </c:pt>
                <c:pt idx="250">
                  <c:v>4.9999820191564197</c:v>
                </c:pt>
                <c:pt idx="251">
                  <c:v>4.9999829181985831</c:v>
                </c:pt>
                <c:pt idx="252">
                  <c:v>4.9999837722886582</c:v>
                </c:pt>
                <c:pt idx="253">
                  <c:v>4.9999845836742054</c:v>
                </c:pt>
                <c:pt idx="254">
                  <c:v>4.9999853544904909</c:v>
                </c:pt>
                <c:pt idx="255">
                  <c:v>4.999986086765972</c:v>
                </c:pt>
                <c:pt idx="256">
                  <c:v>4.9999867824276691</c:v>
                </c:pt>
                <c:pt idx="257">
                  <c:v>4.9999874433062814</c:v>
                </c:pt>
                <c:pt idx="258">
                  <c:v>4.9999880711409617</c:v>
                </c:pt>
                <c:pt idx="259">
                  <c:v>4.9999886675839207</c:v>
                </c:pt>
                <c:pt idx="260">
                  <c:v>4.9999892342047474</c:v>
                </c:pt>
                <c:pt idx="261">
                  <c:v>4.9999897724944873</c:v>
                </c:pt>
                <c:pt idx="262">
                  <c:v>4.9999902838697778</c:v>
                </c:pt>
                <c:pt idx="263">
                  <c:v>4.9999907696763017</c:v>
                </c:pt>
                <c:pt idx="264">
                  <c:v>4.9999912311924817</c:v>
                </c:pt>
                <c:pt idx="265">
                  <c:v>4.9999916696328484</c:v>
                </c:pt>
                <c:pt idx="266">
                  <c:v>4.9999920861511953</c:v>
                </c:pt>
                <c:pt idx="267">
                  <c:v>4.9999924818436341</c:v>
                </c:pt>
                <c:pt idx="268">
                  <c:v>4.9999928577514368</c:v>
                </c:pt>
                <c:pt idx="269">
                  <c:v>4.9999932148638351</c:v>
                </c:pt>
                <c:pt idx="270">
                  <c:v>4.9999935541206497</c:v>
                </c:pt>
                <c:pt idx="271">
                  <c:v>4.9999938764146208</c:v>
                </c:pt>
                <c:pt idx="272">
                  <c:v>4.9999941825938947</c:v>
                </c:pt>
                <c:pt idx="273">
                  <c:v>4.999994473464227</c:v>
                </c:pt>
                <c:pt idx="274">
                  <c:v>4.999994749791</c:v>
                </c:pt>
                <c:pt idx="275">
                  <c:v>4.9999950123014258</c:v>
                </c:pt>
                <c:pt idx="276">
                  <c:v>4.999995261686351</c:v>
                </c:pt>
                <c:pt idx="277">
                  <c:v>4.999995498602047</c:v>
                </c:pt>
                <c:pt idx="278">
                  <c:v>4.9999957236719297</c:v>
                </c:pt>
                <c:pt idx="279">
                  <c:v>4.999995937488336</c:v>
                </c:pt>
                <c:pt idx="280">
                  <c:v>4.9999961406139448</c:v>
                </c:pt>
                <c:pt idx="281">
                  <c:v>4.9999963335832263</c:v>
                </c:pt>
                <c:pt idx="282">
                  <c:v>4.9999965169040479</c:v>
                </c:pt>
                <c:pt idx="283">
                  <c:v>4.9999966910588398</c:v>
                </c:pt>
                <c:pt idx="284">
                  <c:v>4.9999968565059021</c:v>
                </c:pt>
                <c:pt idx="285">
                  <c:v>4.9999970136805985</c:v>
                </c:pt>
                <c:pt idx="286">
                  <c:v>4.9999971629966069</c:v>
                </c:pt>
                <c:pt idx="287">
                  <c:v>4.9999973048467723</c:v>
                </c:pt>
                <c:pt idx="288">
                  <c:v>4.9999974396044422</c:v>
                </c:pt>
                <c:pt idx="289">
                  <c:v>4.9999975676242343</c:v>
                </c:pt>
                <c:pt idx="290">
                  <c:v>4.9999976892430027</c:v>
                </c:pt>
                <c:pt idx="291">
                  <c:v>4.9999978047808895</c:v>
                </c:pt>
                <c:pt idx="292">
                  <c:v>4.9999979145418365</c:v>
                </c:pt>
                <c:pt idx="293">
                  <c:v>4.9999980188147219</c:v>
                </c:pt>
                <c:pt idx="294">
                  <c:v>4.9999981178739858</c:v>
                </c:pt>
                <c:pt idx="295">
                  <c:v>4.9999982119803121</c:v>
                </c:pt>
                <c:pt idx="296">
                  <c:v>4.9999983013812823</c:v>
                </c:pt>
                <c:pt idx="297">
                  <c:v>4.9999983863122281</c:v>
                </c:pt>
                <c:pt idx="298">
                  <c:v>4.9999984669966011</c:v>
                </c:pt>
                <c:pt idx="299">
                  <c:v>4.9999985436467682</c:v>
                </c:pt>
                <c:pt idx="300">
                  <c:v>4.9999986164644383</c:v>
                </c:pt>
                <c:pt idx="301">
                  <c:v>4.9999986856412022</c:v>
                </c:pt>
                <c:pt idx="302">
                  <c:v>4.9999987513591577</c:v>
                </c:pt>
                <c:pt idx="303">
                  <c:v>4.9999988137911942</c:v>
                </c:pt>
                <c:pt idx="304">
                  <c:v>4.9999988731016742</c:v>
                </c:pt>
                <c:pt idx="305">
                  <c:v>4.9999989294465763</c:v>
                </c:pt>
                <c:pt idx="306">
                  <c:v>4.9999989829742333</c:v>
                </c:pt>
                <c:pt idx="307">
                  <c:v>4.99999903382556</c:v>
                </c:pt>
                <c:pt idx="308">
                  <c:v>4.9999990821342806</c:v>
                </c:pt>
                <c:pt idx="309">
                  <c:v>4.9999991280275253</c:v>
                </c:pt>
                <c:pt idx="310">
                  <c:v>4.9999991716261718</c:v>
                </c:pt>
                <c:pt idx="311">
                  <c:v>4.9999992130449016</c:v>
                </c:pt>
                <c:pt idx="312">
                  <c:v>4.9999992523926267</c:v>
                </c:pt>
                <c:pt idx="313">
                  <c:v>4.9999992897729726</c:v>
                </c:pt>
                <c:pt idx="314">
                  <c:v>4.9999993252843637</c:v>
                </c:pt>
                <c:pt idx="315">
                  <c:v>4.999999359020137</c:v>
                </c:pt>
                <c:pt idx="316">
                  <c:v>4.9999993910691103</c:v>
                </c:pt>
                <c:pt idx="317">
                  <c:v>4.9999994215156391</c:v>
                </c:pt>
                <c:pt idx="318">
                  <c:v>4.9999994504398728</c:v>
                </c:pt>
                <c:pt idx="319">
                  <c:v>4.9999994779178678</c:v>
                </c:pt>
                <c:pt idx="320">
                  <c:v>4.9999995040219858</c:v>
                </c:pt>
                <c:pt idx="321">
                  <c:v>4.9999995288208652</c:v>
                </c:pt>
                <c:pt idx="322">
                  <c:v>4.9999995523798475</c:v>
                </c:pt>
                <c:pt idx="323">
                  <c:v>4.9999995747608637</c:v>
                </c:pt>
                <c:pt idx="324">
                  <c:v>4.9999995960228034</c:v>
                </c:pt>
                <c:pt idx="325">
                  <c:v>4.9999996162216576</c:v>
                </c:pt>
                <c:pt idx="326">
                  <c:v>4.9999996354105747</c:v>
                </c:pt>
                <c:pt idx="327">
                  <c:v>4.9999996536400317</c:v>
                </c:pt>
                <c:pt idx="328">
                  <c:v>4.999999670958033</c:v>
                </c:pt>
                <c:pt idx="329">
                  <c:v>4.99999968741011</c:v>
                </c:pt>
                <c:pt idx="330">
                  <c:v>4.9999997030396344</c:v>
                </c:pt>
                <c:pt idx="331">
                  <c:v>4.999999717887647</c:v>
                </c:pt>
                <c:pt idx="332">
                  <c:v>4.9999997319932845</c:v>
                </c:pt>
                <c:pt idx="333">
                  <c:v>4.9999997453935805</c:v>
                </c:pt>
                <c:pt idx="334">
                  <c:v>4.9999997581239199</c:v>
                </c:pt>
                <c:pt idx="335">
                  <c:v>4.9999997702177552</c:v>
                </c:pt>
                <c:pt idx="336">
                  <c:v>4.9999997817068333</c:v>
                </c:pt>
                <c:pt idx="337">
                  <c:v>4.9999997926214519</c:v>
                </c:pt>
                <c:pt idx="338">
                  <c:v>4.9999998029903736</c:v>
                </c:pt>
                <c:pt idx="339">
                  <c:v>4.9999998128409118</c:v>
                </c:pt>
                <c:pt idx="340">
                  <c:v>4.9999998221988449</c:v>
                </c:pt>
                <c:pt idx="341">
                  <c:v>4.9999998310888998</c:v>
                </c:pt>
                <c:pt idx="342">
                  <c:v>4.999999839534496</c:v>
                </c:pt>
                <c:pt idx="343">
                  <c:v>4.999999847557774</c:v>
                </c:pt>
                <c:pt idx="344">
                  <c:v>4.9999998551798797</c:v>
                </c:pt>
                <c:pt idx="345">
                  <c:v>4.999999862420907</c:v>
                </c:pt>
                <c:pt idx="346">
                  <c:v>4.9999998692998417</c:v>
                </c:pt>
                <c:pt idx="347">
                  <c:v>4.999999875834817</c:v>
                </c:pt>
                <c:pt idx="348">
                  <c:v>4.9999998820430847</c:v>
                </c:pt>
                <c:pt idx="349">
                  <c:v>4.9999998879409304</c:v>
                </c:pt>
                <c:pt idx="350">
                  <c:v>4.999999893543901</c:v>
                </c:pt>
                <c:pt idx="351">
                  <c:v>4.9999998988667187</c:v>
                </c:pt>
                <c:pt idx="352">
                  <c:v>4.9999999039233671</c:v>
                </c:pt>
                <c:pt idx="353">
                  <c:v>4.9999999087272045</c:v>
                </c:pt>
                <c:pt idx="354">
                  <c:v>4.9999999132908215</c:v>
                </c:pt>
                <c:pt idx="355">
                  <c:v>4.9999999176262975</c:v>
                </c:pt>
                <c:pt idx="356">
                  <c:v>4.9999999217449442</c:v>
                </c:pt>
                <c:pt idx="357">
                  <c:v>4.9999999256577041</c:v>
                </c:pt>
                <c:pt idx="358">
                  <c:v>4.999999929374809</c:v>
                </c:pt>
                <c:pt idx="359">
                  <c:v>4.9999999329060927</c:v>
                </c:pt>
                <c:pt idx="360">
                  <c:v>4.9999999362607923</c:v>
                </c:pt>
                <c:pt idx="361">
                  <c:v>4.999999939447747</c:v>
                </c:pt>
                <c:pt idx="362">
                  <c:v>4.9999999424753696</c:v>
                </c:pt>
                <c:pt idx="363">
                  <c:v>4.9999999453515898</c:v>
                </c:pt>
                <c:pt idx="364">
                  <c:v>4.9999999480840245</c:v>
                </c:pt>
                <c:pt idx="365">
                  <c:v>4.999999950679836</c:v>
                </c:pt>
                <c:pt idx="366">
                  <c:v>4.9999999531458457</c:v>
                </c:pt>
                <c:pt idx="367">
                  <c:v>4.9999999554885335</c:v>
                </c:pt>
                <c:pt idx="368">
                  <c:v>4.9999999577140954</c:v>
                </c:pt>
                <c:pt idx="369">
                  <c:v>4.9999999598283864</c:v>
                </c:pt>
                <c:pt idx="370">
                  <c:v>4.9999999618369486</c:v>
                </c:pt>
                <c:pt idx="371">
                  <c:v>4.9999999637451253</c:v>
                </c:pt>
                <c:pt idx="372">
                  <c:v>4.9999999655578904</c:v>
                </c:pt>
                <c:pt idx="373">
                  <c:v>4.9999999672799902</c:v>
                </c:pt>
                <c:pt idx="374">
                  <c:v>4.9999999689160006</c:v>
                </c:pt>
                <c:pt idx="375">
                  <c:v>4.999999970470185</c:v>
                </c:pt>
                <c:pt idx="376">
                  <c:v>4.9999999719466643</c:v>
                </c:pt>
                <c:pt idx="377">
                  <c:v>4.9999999733493325</c:v>
                </c:pt>
                <c:pt idx="378">
                  <c:v>4.9999999746818844</c:v>
                </c:pt>
                <c:pt idx="379">
                  <c:v>4.9999999759477873</c:v>
                </c:pt>
                <c:pt idx="380">
                  <c:v>4.9999999771503951</c:v>
                </c:pt>
                <c:pt idx="381">
                  <c:v>4.999999978292891</c:v>
                </c:pt>
                <c:pt idx="382">
                  <c:v>4.9999999793782308</c:v>
                </c:pt>
                <c:pt idx="383">
                  <c:v>4.9999999804092852</c:v>
                </c:pt>
                <c:pt idx="384">
                  <c:v>4.9999999813888394</c:v>
                </c:pt>
                <c:pt idx="385">
                  <c:v>4.999999982319423</c:v>
                </c:pt>
                <c:pt idx="386">
                  <c:v>4.9999999832034518</c:v>
                </c:pt>
                <c:pt idx="387">
                  <c:v>4.9999999840432849</c:v>
                </c:pt>
                <c:pt idx="388">
                  <c:v>4.9999999848411107</c:v>
                </c:pt>
                <c:pt idx="389">
                  <c:v>4.9999999855990609</c:v>
                </c:pt>
                <c:pt idx="390">
                  <c:v>4.9999999863190965</c:v>
                </c:pt>
                <c:pt idx="391">
                  <c:v>4.9999999870031502</c:v>
                </c:pt>
                <c:pt idx="392">
                  <c:v>4.9999999876529557</c:v>
                </c:pt>
                <c:pt idx="393">
                  <c:v>4.9999999882703321</c:v>
                </c:pt>
                <c:pt idx="394">
                  <c:v>4.9999999888568141</c:v>
                </c:pt>
                <c:pt idx="395">
                  <c:v>4.9999999894139933</c:v>
                </c:pt>
                <c:pt idx="396">
                  <c:v>4.9999999899432908</c:v>
                </c:pt>
                <c:pt idx="397">
                  <c:v>4.9999999904461276</c:v>
                </c:pt>
                <c:pt idx="398">
                  <c:v>4.9999999909238113</c:v>
                </c:pt>
                <c:pt idx="399">
                  <c:v>4.9999999913775923</c:v>
                </c:pt>
                <c:pt idx="400">
                  <c:v>4.9999999918087497</c:v>
                </c:pt>
                <c:pt idx="401">
                  <c:v>4.9999999922182781</c:v>
                </c:pt>
                <c:pt idx="402">
                  <c:v>4.9999999926073997</c:v>
                </c:pt>
                <c:pt idx="403">
                  <c:v>4.9999999929769956</c:v>
                </c:pt>
                <c:pt idx="404">
                  <c:v>4.9999999933281458</c:v>
                </c:pt>
                <c:pt idx="405">
                  <c:v>4.999999993661703</c:v>
                </c:pt>
                <c:pt idx="406">
                  <c:v>4.9999999939786335</c:v>
                </c:pt>
                <c:pt idx="407">
                  <c:v>4.9999999942796762</c:v>
                </c:pt>
                <c:pt idx="408">
                  <c:v>4.9999999945657123</c:v>
                </c:pt>
                <c:pt idx="409">
                  <c:v>4.9999999948374239</c:v>
                </c:pt>
                <c:pt idx="410">
                  <c:v>4.9999999950955498</c:v>
                </c:pt>
                <c:pt idx="411">
                  <c:v>4.9999999953407723</c:v>
                </c:pt>
                <c:pt idx="412">
                  <c:v>4.9999999955737451</c:v>
                </c:pt>
                <c:pt idx="413">
                  <c:v>4.9999999957950934</c:v>
                </c:pt>
                <c:pt idx="414">
                  <c:v>4.9999999960053003</c:v>
                </c:pt>
                <c:pt idx="415">
                  <c:v>4.9999999962050765</c:v>
                </c:pt>
                <c:pt idx="416">
                  <c:v>4.9999999963948198</c:v>
                </c:pt>
                <c:pt idx="417">
                  <c:v>4.9999999965750703</c:v>
                </c:pt>
                <c:pt idx="418">
                  <c:v>4.9999999967463395</c:v>
                </c:pt>
                <c:pt idx="419">
                  <c:v>4.9999999969090254</c:v>
                </c:pt>
                <c:pt idx="420">
                  <c:v>4.9999999970635542</c:v>
                </c:pt>
                <c:pt idx="421">
                  <c:v>4.9999999972103808</c:v>
                </c:pt>
                <c:pt idx="422">
                  <c:v>4.9999999973498745</c:v>
                </c:pt>
                <c:pt idx="423">
                  <c:v>4.9999999974823481</c:v>
                </c:pt>
                <c:pt idx="424">
                  <c:v>4.9999999976082563</c:v>
                </c:pt>
                <c:pt idx="425">
                  <c:v>4.9999999977278264</c:v>
                </c:pt>
                <c:pt idx="426">
                  <c:v>4.9999999978414564</c:v>
                </c:pt>
                <c:pt idx="427">
                  <c:v>4.9999999979494021</c:v>
                </c:pt>
                <c:pt idx="428">
                  <c:v>4.9999999980519192</c:v>
                </c:pt>
                <c:pt idx="429">
                  <c:v>4.9999999981493204</c:v>
                </c:pt>
                <c:pt idx="430">
                  <c:v>4.9999999982418331</c:v>
                </c:pt>
                <c:pt idx="431">
                  <c:v>4.9999999983297698</c:v>
                </c:pt>
                <c:pt idx="432">
                  <c:v>4.9999999984132728</c:v>
                </c:pt>
                <c:pt idx="433">
                  <c:v>4.9999999984925694</c:v>
                </c:pt>
                <c:pt idx="434">
                  <c:v>4.9999999985679437</c:v>
                </c:pt>
                <c:pt idx="435">
                  <c:v>4.9999999986395096</c:v>
                </c:pt>
                <c:pt idx="436">
                  <c:v>4.9999999987075796</c:v>
                </c:pt>
                <c:pt idx="437">
                  <c:v>4.9999999987721822</c:v>
                </c:pt>
                <c:pt idx="438">
                  <c:v>4.999999998833573</c:v>
                </c:pt>
                <c:pt idx="439">
                  <c:v>4.9999999988919228</c:v>
                </c:pt>
                <c:pt idx="440">
                  <c:v>4.9999999989473451</c:v>
                </c:pt>
                <c:pt idx="441">
                  <c:v>4.9999999989999537</c:v>
                </c:pt>
                <c:pt idx="442">
                  <c:v>4.9999999990499191</c:v>
                </c:pt>
                <c:pt idx="443">
                  <c:v>4.9999999990974686</c:v>
                </c:pt>
                <c:pt idx="444">
                  <c:v>4.9999999991426307</c:v>
                </c:pt>
                <c:pt idx="445">
                  <c:v>4.9999999991854622</c:v>
                </c:pt>
                <c:pt idx="446">
                  <c:v>4.9999999992261337</c:v>
                </c:pt>
                <c:pt idx="447">
                  <c:v>4.9999999992648725</c:v>
                </c:pt>
                <c:pt idx="448">
                  <c:v>4.9999999993016502</c:v>
                </c:pt>
                <c:pt idx="449">
                  <c:v>4.999999999336552</c:v>
                </c:pt>
                <c:pt idx="450">
                  <c:v>4.999999999369777</c:v>
                </c:pt>
                <c:pt idx="451">
                  <c:v>4.9999999994012683</c:v>
                </c:pt>
                <c:pt idx="452">
                  <c:v>4.9999999994312532</c:v>
                </c:pt>
                <c:pt idx="453">
                  <c:v>4.9999999994596749</c:v>
                </c:pt>
                <c:pt idx="454">
                  <c:v>4.9999999994866755</c:v>
                </c:pt>
                <c:pt idx="455">
                  <c:v>4.9999999995123687</c:v>
                </c:pt>
                <c:pt idx="456">
                  <c:v>4.9999999995367546</c:v>
                </c:pt>
                <c:pt idx="457">
                  <c:v>4.9999999995598898</c:v>
                </c:pt>
                <c:pt idx="458">
                  <c:v>4.9999999995819167</c:v>
                </c:pt>
                <c:pt idx="459">
                  <c:v>4.9999999996027782</c:v>
                </c:pt>
                <c:pt idx="460">
                  <c:v>4.9999999996226165</c:v>
                </c:pt>
                <c:pt idx="461">
                  <c:v>4.9999999996414886</c:v>
                </c:pt>
                <c:pt idx="462">
                  <c:v>4.9999999996593942</c:v>
                </c:pt>
                <c:pt idx="463">
                  <c:v>4.9999999996764473</c:v>
                </c:pt>
                <c:pt idx="464">
                  <c:v>4.9999999996925908</c:v>
                </c:pt>
                <c:pt idx="465">
                  <c:v>4.9999999997079385</c:v>
                </c:pt>
                <c:pt idx="466">
                  <c:v>4.9999999997225757</c:v>
                </c:pt>
                <c:pt idx="467">
                  <c:v>4.9999999997364455</c:v>
                </c:pt>
                <c:pt idx="468">
                  <c:v>4.9999999997496332</c:v>
                </c:pt>
                <c:pt idx="469">
                  <c:v>4.9999999997621671</c:v>
                </c:pt>
                <c:pt idx="470">
                  <c:v>4.9999999997740758</c:v>
                </c:pt>
                <c:pt idx="471">
                  <c:v>4.9999999997853877</c:v>
                </c:pt>
                <c:pt idx="472">
                  <c:v>4.9999999997961311</c:v>
                </c:pt>
                <c:pt idx="473">
                  <c:v>4.9999999998063061</c:v>
                </c:pt>
                <c:pt idx="474">
                  <c:v>4.9999999998160263</c:v>
                </c:pt>
                <c:pt idx="475">
                  <c:v>4.9999999998252065</c:v>
                </c:pt>
                <c:pt idx="476">
                  <c:v>4.999999999833932</c:v>
                </c:pt>
                <c:pt idx="477">
                  <c:v>4.9999999998422027</c:v>
                </c:pt>
                <c:pt idx="478">
                  <c:v>4.9999999998501039</c:v>
                </c:pt>
                <c:pt idx="479">
                  <c:v>4.9999999998576072</c:v>
                </c:pt>
                <c:pt idx="480">
                  <c:v>4.9999999998647127</c:v>
                </c:pt>
                <c:pt idx="481">
                  <c:v>4.9999999998714202</c:v>
                </c:pt>
                <c:pt idx="482">
                  <c:v>4.9999999998779003</c:v>
                </c:pt>
                <c:pt idx="483">
                  <c:v>4.9999999998840394</c:v>
                </c:pt>
                <c:pt idx="484">
                  <c:v>4.9999999998898375</c:v>
                </c:pt>
                <c:pt idx="485">
                  <c:v>4.9999999998953228</c:v>
                </c:pt>
                <c:pt idx="486">
                  <c:v>4.9999999999005524</c:v>
                </c:pt>
                <c:pt idx="487">
                  <c:v>4.9999999999055547</c:v>
                </c:pt>
                <c:pt idx="488">
                  <c:v>4.9999999999102727</c:v>
                </c:pt>
                <c:pt idx="489">
                  <c:v>4.9999999999147349</c:v>
                </c:pt>
                <c:pt idx="490">
                  <c:v>4.9999999999189413</c:v>
                </c:pt>
                <c:pt idx="491">
                  <c:v>4.9999999999230056</c:v>
                </c:pt>
                <c:pt idx="492">
                  <c:v>4.9999999999268425</c:v>
                </c:pt>
                <c:pt idx="493">
                  <c:v>4.9999999999305089</c:v>
                </c:pt>
                <c:pt idx="494">
                  <c:v>4.9999999999340048</c:v>
                </c:pt>
                <c:pt idx="495">
                  <c:v>4.9999999999373017</c:v>
                </c:pt>
                <c:pt idx="496">
                  <c:v>4.9999999999404281</c:v>
                </c:pt>
                <c:pt idx="497">
                  <c:v>4.999999999943384</c:v>
                </c:pt>
                <c:pt idx="498">
                  <c:v>4.9999999999462261</c:v>
                </c:pt>
                <c:pt idx="499">
                  <c:v>4.9999999999489262</c:v>
                </c:pt>
                <c:pt idx="500">
                  <c:v>4.9999999999514557</c:v>
                </c:pt>
                <c:pt idx="501">
                  <c:v>4.9999999999539568</c:v>
                </c:pt>
                <c:pt idx="502">
                  <c:v>4.9999999999562021</c:v>
                </c:pt>
                <c:pt idx="503">
                  <c:v>4.9999999999583906</c:v>
                </c:pt>
                <c:pt idx="504">
                  <c:v>4.9999999999604938</c:v>
                </c:pt>
                <c:pt idx="505">
                  <c:v>4.9999999999624833</c:v>
                </c:pt>
                <c:pt idx="506">
                  <c:v>4.9999999999643876</c:v>
                </c:pt>
                <c:pt idx="507">
                  <c:v>4.9999999999661782</c:v>
                </c:pt>
                <c:pt idx="508">
                  <c:v>4.999999999967855</c:v>
                </c:pt>
                <c:pt idx="509">
                  <c:v>4.9999999999695035</c:v>
                </c:pt>
                <c:pt idx="510">
                  <c:v>4.9999999999709814</c:v>
                </c:pt>
                <c:pt idx="511">
                  <c:v>4.9999999999724309</c:v>
                </c:pt>
                <c:pt idx="512">
                  <c:v>4.999999999973852</c:v>
                </c:pt>
                <c:pt idx="513">
                  <c:v>4.999999999975131</c:v>
                </c:pt>
                <c:pt idx="514">
                  <c:v>4.9999999999763816</c:v>
                </c:pt>
                <c:pt idx="515">
                  <c:v>4.9999999999775753</c:v>
                </c:pt>
                <c:pt idx="516">
                  <c:v>4.9999999999786837</c:v>
                </c:pt>
                <c:pt idx="517">
                  <c:v>4.9999999999797069</c:v>
                </c:pt>
                <c:pt idx="518">
                  <c:v>4.9999999999807585</c:v>
                </c:pt>
                <c:pt idx="519">
                  <c:v>4.9999999999817248</c:v>
                </c:pt>
                <c:pt idx="520">
                  <c:v>4.9999999999826343</c:v>
                </c:pt>
                <c:pt idx="521">
                  <c:v>4.999999999983487</c:v>
                </c:pt>
                <c:pt idx="522">
                  <c:v>4.9999999999843112</c:v>
                </c:pt>
                <c:pt idx="523">
                  <c:v>4.9999999999850786</c:v>
                </c:pt>
                <c:pt idx="524">
                  <c:v>4.9999999999858176</c:v>
                </c:pt>
                <c:pt idx="525">
                  <c:v>4.9999999999864713</c:v>
                </c:pt>
                <c:pt idx="526">
                  <c:v>4.9999999999871534</c:v>
                </c:pt>
                <c:pt idx="527">
                  <c:v>4.9999999999878071</c:v>
                </c:pt>
                <c:pt idx="528">
                  <c:v>4.9999999999884608</c:v>
                </c:pt>
                <c:pt idx="529">
                  <c:v>4.9999999999889724</c:v>
                </c:pt>
                <c:pt idx="530">
                  <c:v>4.9999999999895692</c:v>
                </c:pt>
                <c:pt idx="531">
                  <c:v>4.9999999999900524</c:v>
                </c:pt>
                <c:pt idx="532">
                  <c:v>4.9999999999905356</c:v>
                </c:pt>
                <c:pt idx="533">
                  <c:v>4.9999999999910187</c:v>
                </c:pt>
                <c:pt idx="534">
                  <c:v>4.9999999999914735</c:v>
                </c:pt>
                <c:pt idx="535">
                  <c:v>4.9999999999919567</c:v>
                </c:pt>
                <c:pt idx="536">
                  <c:v>4.999999999992383</c:v>
                </c:pt>
                <c:pt idx="537">
                  <c:v>4.999999999992724</c:v>
                </c:pt>
                <c:pt idx="538">
                  <c:v>4.9999999999931219</c:v>
                </c:pt>
                <c:pt idx="539">
                  <c:v>4.999999999993463</c:v>
                </c:pt>
                <c:pt idx="540">
                  <c:v>4.9999999999937472</c:v>
                </c:pt>
                <c:pt idx="541">
                  <c:v>4.9999999999940883</c:v>
                </c:pt>
                <c:pt idx="542">
                  <c:v>4.9999999999943725</c:v>
                </c:pt>
                <c:pt idx="543">
                  <c:v>4.9999999999946567</c:v>
                </c:pt>
                <c:pt idx="544">
                  <c:v>4.9999999999948841</c:v>
                </c:pt>
                <c:pt idx="545">
                  <c:v>4.9999999999951115</c:v>
                </c:pt>
                <c:pt idx="546">
                  <c:v>4.9999999999953957</c:v>
                </c:pt>
                <c:pt idx="547">
                  <c:v>4.9999999999956231</c:v>
                </c:pt>
                <c:pt idx="548">
                  <c:v>4.9999999999958504</c:v>
                </c:pt>
                <c:pt idx="549">
                  <c:v>4.999999999996021</c:v>
                </c:pt>
                <c:pt idx="550">
                  <c:v>4.9999999999962483</c:v>
                </c:pt>
                <c:pt idx="551">
                  <c:v>4.9999999999964757</c:v>
                </c:pt>
                <c:pt idx="552">
                  <c:v>4.9999999999966462</c:v>
                </c:pt>
                <c:pt idx="553">
                  <c:v>4.9999999999968168</c:v>
                </c:pt>
                <c:pt idx="554">
                  <c:v>4.9999999999969305</c:v>
                </c:pt>
                <c:pt idx="555">
                  <c:v>4.9999999999971578</c:v>
                </c:pt>
                <c:pt idx="556">
                  <c:v>4.9999999999972715</c:v>
                </c:pt>
                <c:pt idx="557">
                  <c:v>4.9999999999973852</c:v>
                </c:pt>
                <c:pt idx="558">
                  <c:v>4.9999999999975557</c:v>
                </c:pt>
                <c:pt idx="559">
                  <c:v>4.9999999999976126</c:v>
                </c:pt>
                <c:pt idx="560">
                  <c:v>4.9999999999977831</c:v>
                </c:pt>
                <c:pt idx="561">
                  <c:v>4.9999999999978968</c:v>
                </c:pt>
                <c:pt idx="562">
                  <c:v>4.9999999999980105</c:v>
                </c:pt>
                <c:pt idx="563">
                  <c:v>4.9999999999981242</c:v>
                </c:pt>
                <c:pt idx="564">
                  <c:v>4.9999999999982379</c:v>
                </c:pt>
                <c:pt idx="565">
                  <c:v>4.9999999999983515</c:v>
                </c:pt>
                <c:pt idx="566">
                  <c:v>4.9999999999984084</c:v>
                </c:pt>
                <c:pt idx="567">
                  <c:v>4.9999999999984084</c:v>
                </c:pt>
                <c:pt idx="568">
                  <c:v>4.9999999999985789</c:v>
                </c:pt>
                <c:pt idx="569">
                  <c:v>4.9999999999985789</c:v>
                </c:pt>
                <c:pt idx="570">
                  <c:v>4.9999999999986358</c:v>
                </c:pt>
                <c:pt idx="571">
                  <c:v>4.9999999999987494</c:v>
                </c:pt>
                <c:pt idx="572">
                  <c:v>4.9999999999988063</c:v>
                </c:pt>
                <c:pt idx="573">
                  <c:v>4.99999999999892</c:v>
                </c:pt>
                <c:pt idx="574">
                  <c:v>4.99999999999892</c:v>
                </c:pt>
                <c:pt idx="575">
                  <c:v>4.9999999999990337</c:v>
                </c:pt>
                <c:pt idx="576">
                  <c:v>4.9999999999990337</c:v>
                </c:pt>
                <c:pt idx="577">
                  <c:v>4.9999999999990905</c:v>
                </c:pt>
                <c:pt idx="578">
                  <c:v>4.9999999999991473</c:v>
                </c:pt>
                <c:pt idx="579">
                  <c:v>4.9999999999991473</c:v>
                </c:pt>
                <c:pt idx="580">
                  <c:v>4.999999999999261</c:v>
                </c:pt>
                <c:pt idx="581">
                  <c:v>4.999999999999261</c:v>
                </c:pt>
                <c:pt idx="582">
                  <c:v>4.9999999999993179</c:v>
                </c:pt>
                <c:pt idx="583">
                  <c:v>4.9999999999993179</c:v>
                </c:pt>
                <c:pt idx="584">
                  <c:v>4.9999999999993179</c:v>
                </c:pt>
                <c:pt idx="585">
                  <c:v>4.9999999999994316</c:v>
                </c:pt>
                <c:pt idx="586">
                  <c:v>4.9999999999994316</c:v>
                </c:pt>
                <c:pt idx="587">
                  <c:v>4.9999999999994316</c:v>
                </c:pt>
                <c:pt idx="588">
                  <c:v>4.9999999999993747</c:v>
                </c:pt>
                <c:pt idx="589">
                  <c:v>4.9999999999994316</c:v>
                </c:pt>
                <c:pt idx="590">
                  <c:v>4.9999999999994884</c:v>
                </c:pt>
                <c:pt idx="591">
                  <c:v>4.9999999999994884</c:v>
                </c:pt>
                <c:pt idx="592">
                  <c:v>4.9999999999995453</c:v>
                </c:pt>
                <c:pt idx="593">
                  <c:v>4.9999999999995453</c:v>
                </c:pt>
                <c:pt idx="594">
                  <c:v>4.9999999999996021</c:v>
                </c:pt>
                <c:pt idx="595">
                  <c:v>4.9999999999996589</c:v>
                </c:pt>
                <c:pt idx="596">
                  <c:v>4.9999999999996589</c:v>
                </c:pt>
                <c:pt idx="597">
                  <c:v>4.9999999999996589</c:v>
                </c:pt>
                <c:pt idx="598">
                  <c:v>4.9999999999996589</c:v>
                </c:pt>
                <c:pt idx="599">
                  <c:v>4.9999999999997158</c:v>
                </c:pt>
                <c:pt idx="600">
                  <c:v>4.9999999999997726</c:v>
                </c:pt>
                <c:pt idx="601">
                  <c:v>4.9999999999998295</c:v>
                </c:pt>
                <c:pt idx="602">
                  <c:v>4.9999999999998295</c:v>
                </c:pt>
                <c:pt idx="603">
                  <c:v>4.9999999999998295</c:v>
                </c:pt>
                <c:pt idx="604">
                  <c:v>4.9999999999998295</c:v>
                </c:pt>
                <c:pt idx="605">
                  <c:v>4.9999999999998295</c:v>
                </c:pt>
                <c:pt idx="606">
                  <c:v>4.9999999999998295</c:v>
                </c:pt>
                <c:pt idx="607">
                  <c:v>4.9999999999998295</c:v>
                </c:pt>
                <c:pt idx="608">
                  <c:v>4.9999999999998295</c:v>
                </c:pt>
                <c:pt idx="609">
                  <c:v>4.9999999999998295</c:v>
                </c:pt>
                <c:pt idx="610">
                  <c:v>4.9999999999998295</c:v>
                </c:pt>
                <c:pt idx="611">
                  <c:v>4.9999999999998295</c:v>
                </c:pt>
                <c:pt idx="612">
                  <c:v>4.9999999999998295</c:v>
                </c:pt>
                <c:pt idx="613">
                  <c:v>4.9999999999998295</c:v>
                </c:pt>
                <c:pt idx="614">
                  <c:v>4.9999999999998295</c:v>
                </c:pt>
                <c:pt idx="615">
                  <c:v>4.9999999999998295</c:v>
                </c:pt>
                <c:pt idx="616">
                  <c:v>4.9999999999998295</c:v>
                </c:pt>
                <c:pt idx="617">
                  <c:v>4.9999999999998295</c:v>
                </c:pt>
                <c:pt idx="618">
                  <c:v>4.9999999999998295</c:v>
                </c:pt>
                <c:pt idx="619">
                  <c:v>4.9999999999998295</c:v>
                </c:pt>
                <c:pt idx="620">
                  <c:v>4.9999999999998295</c:v>
                </c:pt>
                <c:pt idx="621">
                  <c:v>4.9999999999998295</c:v>
                </c:pt>
                <c:pt idx="622">
                  <c:v>4.9999999999998295</c:v>
                </c:pt>
                <c:pt idx="623">
                  <c:v>4.9999999999998295</c:v>
                </c:pt>
                <c:pt idx="624">
                  <c:v>4.9999999999998295</c:v>
                </c:pt>
                <c:pt idx="625">
                  <c:v>4.9999999999998295</c:v>
                </c:pt>
                <c:pt idx="626">
                  <c:v>4.9999999999998295</c:v>
                </c:pt>
                <c:pt idx="627">
                  <c:v>4.9999999999998295</c:v>
                </c:pt>
                <c:pt idx="628">
                  <c:v>4.9999999999998295</c:v>
                </c:pt>
                <c:pt idx="629">
                  <c:v>4.9999999999998295</c:v>
                </c:pt>
                <c:pt idx="630">
                  <c:v>4.9999999999998295</c:v>
                </c:pt>
                <c:pt idx="631">
                  <c:v>4.9999999999998295</c:v>
                </c:pt>
                <c:pt idx="632">
                  <c:v>4.9999999999998295</c:v>
                </c:pt>
                <c:pt idx="633">
                  <c:v>4.9999999999998295</c:v>
                </c:pt>
                <c:pt idx="634">
                  <c:v>4.9999999999998295</c:v>
                </c:pt>
                <c:pt idx="635">
                  <c:v>4.9999999999998295</c:v>
                </c:pt>
                <c:pt idx="636">
                  <c:v>4.9999999999998295</c:v>
                </c:pt>
                <c:pt idx="637">
                  <c:v>4.9999999999998295</c:v>
                </c:pt>
                <c:pt idx="638">
                  <c:v>4.9999999999998295</c:v>
                </c:pt>
                <c:pt idx="639">
                  <c:v>4.9999999999998295</c:v>
                </c:pt>
                <c:pt idx="640">
                  <c:v>4.9999999999998295</c:v>
                </c:pt>
                <c:pt idx="641">
                  <c:v>4.9999999999998295</c:v>
                </c:pt>
                <c:pt idx="642">
                  <c:v>4.9999999999998295</c:v>
                </c:pt>
                <c:pt idx="643">
                  <c:v>4.9999999999998295</c:v>
                </c:pt>
                <c:pt idx="644">
                  <c:v>4.9999999999998295</c:v>
                </c:pt>
                <c:pt idx="645">
                  <c:v>4.9999999999998295</c:v>
                </c:pt>
                <c:pt idx="646">
                  <c:v>4.9999999999998295</c:v>
                </c:pt>
                <c:pt idx="647">
                  <c:v>4.9999999999998295</c:v>
                </c:pt>
                <c:pt idx="648">
                  <c:v>4.9999999999998295</c:v>
                </c:pt>
                <c:pt idx="649">
                  <c:v>4.9999999999998295</c:v>
                </c:pt>
                <c:pt idx="650">
                  <c:v>4.9999999999998295</c:v>
                </c:pt>
                <c:pt idx="651">
                  <c:v>4.9999999999998295</c:v>
                </c:pt>
                <c:pt idx="652">
                  <c:v>4.9999999999998295</c:v>
                </c:pt>
                <c:pt idx="653">
                  <c:v>4.9999999999998295</c:v>
                </c:pt>
                <c:pt idx="654">
                  <c:v>4.9999999999998295</c:v>
                </c:pt>
                <c:pt idx="655">
                  <c:v>4.9999999999998295</c:v>
                </c:pt>
                <c:pt idx="656">
                  <c:v>4.9999999999998295</c:v>
                </c:pt>
                <c:pt idx="657">
                  <c:v>4.9999999999998295</c:v>
                </c:pt>
                <c:pt idx="658">
                  <c:v>4.9999999999998295</c:v>
                </c:pt>
                <c:pt idx="659">
                  <c:v>4.9999999999998295</c:v>
                </c:pt>
                <c:pt idx="660">
                  <c:v>4.9999999999998295</c:v>
                </c:pt>
                <c:pt idx="661">
                  <c:v>4.9999999999998295</c:v>
                </c:pt>
                <c:pt idx="662">
                  <c:v>4.9999999999998295</c:v>
                </c:pt>
                <c:pt idx="663">
                  <c:v>4.9999999999998295</c:v>
                </c:pt>
                <c:pt idx="664">
                  <c:v>4.9999999999998295</c:v>
                </c:pt>
                <c:pt idx="665">
                  <c:v>4.9999999999998295</c:v>
                </c:pt>
                <c:pt idx="666">
                  <c:v>4.9999999999998295</c:v>
                </c:pt>
                <c:pt idx="667">
                  <c:v>4.9999999999998295</c:v>
                </c:pt>
                <c:pt idx="668">
                  <c:v>4.9999999999998295</c:v>
                </c:pt>
                <c:pt idx="669">
                  <c:v>4.9999999999998295</c:v>
                </c:pt>
                <c:pt idx="670">
                  <c:v>4.9999999999998295</c:v>
                </c:pt>
                <c:pt idx="671">
                  <c:v>4.9999999999998295</c:v>
                </c:pt>
                <c:pt idx="672">
                  <c:v>4.9999999999998295</c:v>
                </c:pt>
                <c:pt idx="673">
                  <c:v>4.9999999999998295</c:v>
                </c:pt>
                <c:pt idx="674">
                  <c:v>4.9999999999998295</c:v>
                </c:pt>
                <c:pt idx="675">
                  <c:v>4.9999999999998295</c:v>
                </c:pt>
                <c:pt idx="676">
                  <c:v>4.9999999999998295</c:v>
                </c:pt>
                <c:pt idx="677">
                  <c:v>4.9999999999998295</c:v>
                </c:pt>
                <c:pt idx="678">
                  <c:v>4.9999999999998295</c:v>
                </c:pt>
                <c:pt idx="679">
                  <c:v>4.9999999999998295</c:v>
                </c:pt>
                <c:pt idx="680">
                  <c:v>4.9999999999998295</c:v>
                </c:pt>
                <c:pt idx="681">
                  <c:v>4.9999999999998295</c:v>
                </c:pt>
                <c:pt idx="682">
                  <c:v>4.9999999999997726</c:v>
                </c:pt>
                <c:pt idx="683">
                  <c:v>4.9999999999997726</c:v>
                </c:pt>
                <c:pt idx="684">
                  <c:v>4.9999999999997726</c:v>
                </c:pt>
                <c:pt idx="685">
                  <c:v>4.9999999999997726</c:v>
                </c:pt>
                <c:pt idx="686">
                  <c:v>4.9999999999997726</c:v>
                </c:pt>
                <c:pt idx="687">
                  <c:v>4.9999999999997726</c:v>
                </c:pt>
                <c:pt idx="688">
                  <c:v>4.9999999999997726</c:v>
                </c:pt>
                <c:pt idx="689">
                  <c:v>4.9999999999997726</c:v>
                </c:pt>
                <c:pt idx="690">
                  <c:v>4.9999999999997726</c:v>
                </c:pt>
                <c:pt idx="691">
                  <c:v>4.9999999999997726</c:v>
                </c:pt>
                <c:pt idx="692">
                  <c:v>4.9999999999997726</c:v>
                </c:pt>
                <c:pt idx="693">
                  <c:v>4.9999999999997726</c:v>
                </c:pt>
                <c:pt idx="694">
                  <c:v>4.9999999999997726</c:v>
                </c:pt>
                <c:pt idx="695">
                  <c:v>4.9999999999997726</c:v>
                </c:pt>
                <c:pt idx="696">
                  <c:v>4.9999999999997726</c:v>
                </c:pt>
                <c:pt idx="697">
                  <c:v>4.9999999999997726</c:v>
                </c:pt>
                <c:pt idx="698">
                  <c:v>4.9999999999997726</c:v>
                </c:pt>
                <c:pt idx="699">
                  <c:v>4.9999999999997726</c:v>
                </c:pt>
                <c:pt idx="700">
                  <c:v>4.9999999999997726</c:v>
                </c:pt>
                <c:pt idx="701">
                  <c:v>4.9999999999997726</c:v>
                </c:pt>
                <c:pt idx="702">
                  <c:v>4.9999999999997726</c:v>
                </c:pt>
                <c:pt idx="703">
                  <c:v>4.9999999999997726</c:v>
                </c:pt>
                <c:pt idx="704">
                  <c:v>4.9999999999997726</c:v>
                </c:pt>
                <c:pt idx="705">
                  <c:v>4.9999999999997726</c:v>
                </c:pt>
                <c:pt idx="706">
                  <c:v>4.9999999999997726</c:v>
                </c:pt>
                <c:pt idx="707">
                  <c:v>4.9999999999997726</c:v>
                </c:pt>
                <c:pt idx="708">
                  <c:v>4.9999999999997726</c:v>
                </c:pt>
                <c:pt idx="709">
                  <c:v>4.9999999999997726</c:v>
                </c:pt>
                <c:pt idx="710">
                  <c:v>4.9999999999997726</c:v>
                </c:pt>
                <c:pt idx="711">
                  <c:v>4.9999999999997726</c:v>
                </c:pt>
                <c:pt idx="712">
                  <c:v>4.9999999999997726</c:v>
                </c:pt>
                <c:pt idx="713">
                  <c:v>4.9999999999997726</c:v>
                </c:pt>
                <c:pt idx="714">
                  <c:v>4.9999999999997726</c:v>
                </c:pt>
                <c:pt idx="715">
                  <c:v>4.9999999999997726</c:v>
                </c:pt>
                <c:pt idx="716">
                  <c:v>4.9999999999997726</c:v>
                </c:pt>
                <c:pt idx="717">
                  <c:v>4.9999999999997726</c:v>
                </c:pt>
                <c:pt idx="718">
                  <c:v>4.9999999999997726</c:v>
                </c:pt>
                <c:pt idx="719">
                  <c:v>4.9999999999997726</c:v>
                </c:pt>
                <c:pt idx="720">
                  <c:v>4.9999999999997726</c:v>
                </c:pt>
                <c:pt idx="721">
                  <c:v>4.9999999999997726</c:v>
                </c:pt>
                <c:pt idx="722">
                  <c:v>4.9999999999997726</c:v>
                </c:pt>
                <c:pt idx="723">
                  <c:v>4.9999999999997726</c:v>
                </c:pt>
                <c:pt idx="724">
                  <c:v>4.9999999999997726</c:v>
                </c:pt>
                <c:pt idx="725">
                  <c:v>4.9999999999997726</c:v>
                </c:pt>
                <c:pt idx="726">
                  <c:v>4.9999999999997726</c:v>
                </c:pt>
                <c:pt idx="727">
                  <c:v>4.9999999999997726</c:v>
                </c:pt>
                <c:pt idx="728">
                  <c:v>4.9999999999997726</c:v>
                </c:pt>
                <c:pt idx="729">
                  <c:v>4.9999999999997726</c:v>
                </c:pt>
                <c:pt idx="730">
                  <c:v>4.9999999999997726</c:v>
                </c:pt>
                <c:pt idx="731">
                  <c:v>4.9999999999997726</c:v>
                </c:pt>
                <c:pt idx="732">
                  <c:v>4.9999999999997726</c:v>
                </c:pt>
                <c:pt idx="733">
                  <c:v>4.9999999999997726</c:v>
                </c:pt>
                <c:pt idx="734">
                  <c:v>4.9999999999997726</c:v>
                </c:pt>
                <c:pt idx="735">
                  <c:v>4.9999999999997726</c:v>
                </c:pt>
                <c:pt idx="736">
                  <c:v>4.9999999999997726</c:v>
                </c:pt>
                <c:pt idx="737">
                  <c:v>4.9999999999997726</c:v>
                </c:pt>
                <c:pt idx="738">
                  <c:v>4.9999999999997726</c:v>
                </c:pt>
                <c:pt idx="739">
                  <c:v>4.9999999999997726</c:v>
                </c:pt>
                <c:pt idx="740">
                  <c:v>4.9999999999997726</c:v>
                </c:pt>
                <c:pt idx="741">
                  <c:v>4.9999999999997726</c:v>
                </c:pt>
                <c:pt idx="742">
                  <c:v>4.9999999999997726</c:v>
                </c:pt>
                <c:pt idx="743">
                  <c:v>4.9999999999997726</c:v>
                </c:pt>
                <c:pt idx="744">
                  <c:v>4.9999999999997726</c:v>
                </c:pt>
                <c:pt idx="745">
                  <c:v>4.9999999999997726</c:v>
                </c:pt>
                <c:pt idx="746">
                  <c:v>4.9999999999997726</c:v>
                </c:pt>
                <c:pt idx="747">
                  <c:v>4.9999999999997726</c:v>
                </c:pt>
                <c:pt idx="748">
                  <c:v>4.9999999999997726</c:v>
                </c:pt>
                <c:pt idx="749">
                  <c:v>4.9999999999997726</c:v>
                </c:pt>
                <c:pt idx="750">
                  <c:v>4.9999999999997726</c:v>
                </c:pt>
                <c:pt idx="751">
                  <c:v>4.9999999999997726</c:v>
                </c:pt>
                <c:pt idx="752">
                  <c:v>4.9999999999997726</c:v>
                </c:pt>
                <c:pt idx="753">
                  <c:v>4.9999999999997726</c:v>
                </c:pt>
                <c:pt idx="754">
                  <c:v>4.9999999999997726</c:v>
                </c:pt>
                <c:pt idx="755">
                  <c:v>4.9999999999997726</c:v>
                </c:pt>
                <c:pt idx="756">
                  <c:v>4.9999999999997726</c:v>
                </c:pt>
                <c:pt idx="757">
                  <c:v>4.9999999999997726</c:v>
                </c:pt>
                <c:pt idx="758">
                  <c:v>4.9999999999997726</c:v>
                </c:pt>
                <c:pt idx="759">
                  <c:v>4.9999999999997726</c:v>
                </c:pt>
                <c:pt idx="760">
                  <c:v>4.9999999999997726</c:v>
                </c:pt>
                <c:pt idx="761">
                  <c:v>4.9999999999997726</c:v>
                </c:pt>
                <c:pt idx="762">
                  <c:v>4.9999999999997726</c:v>
                </c:pt>
                <c:pt idx="763">
                  <c:v>4.9999999999997726</c:v>
                </c:pt>
                <c:pt idx="764">
                  <c:v>4.9999999999997726</c:v>
                </c:pt>
                <c:pt idx="765">
                  <c:v>4.9999999999997726</c:v>
                </c:pt>
                <c:pt idx="766">
                  <c:v>4.9999999999997726</c:v>
                </c:pt>
                <c:pt idx="767">
                  <c:v>4.9999999999997726</c:v>
                </c:pt>
                <c:pt idx="768">
                  <c:v>4.9999999999997726</c:v>
                </c:pt>
                <c:pt idx="769">
                  <c:v>4.9999999999997726</c:v>
                </c:pt>
                <c:pt idx="770">
                  <c:v>4.9999999999997726</c:v>
                </c:pt>
                <c:pt idx="771">
                  <c:v>4.9999999999997726</c:v>
                </c:pt>
                <c:pt idx="772">
                  <c:v>4.9999999999997726</c:v>
                </c:pt>
                <c:pt idx="773">
                  <c:v>4.9999999999997726</c:v>
                </c:pt>
                <c:pt idx="774">
                  <c:v>4.9999999999997726</c:v>
                </c:pt>
                <c:pt idx="775">
                  <c:v>4.9999999999997726</c:v>
                </c:pt>
                <c:pt idx="776">
                  <c:v>4.9999999999997726</c:v>
                </c:pt>
                <c:pt idx="777">
                  <c:v>4.9999999999997726</c:v>
                </c:pt>
                <c:pt idx="778">
                  <c:v>4.9999999999997726</c:v>
                </c:pt>
                <c:pt idx="779">
                  <c:v>4.9999999999997726</c:v>
                </c:pt>
                <c:pt idx="780">
                  <c:v>4.9999999999997726</c:v>
                </c:pt>
                <c:pt idx="781">
                  <c:v>4.9999999999997726</c:v>
                </c:pt>
                <c:pt idx="782">
                  <c:v>4.9999999999997726</c:v>
                </c:pt>
                <c:pt idx="783">
                  <c:v>4.9999999999997726</c:v>
                </c:pt>
                <c:pt idx="784">
                  <c:v>4.9999999999997726</c:v>
                </c:pt>
                <c:pt idx="785">
                  <c:v>4.9999999999997726</c:v>
                </c:pt>
                <c:pt idx="786">
                  <c:v>4.9999999999997726</c:v>
                </c:pt>
                <c:pt idx="787">
                  <c:v>4.9999999999997726</c:v>
                </c:pt>
                <c:pt idx="788">
                  <c:v>4.9999999999997726</c:v>
                </c:pt>
                <c:pt idx="789">
                  <c:v>4.9999999999997726</c:v>
                </c:pt>
                <c:pt idx="790">
                  <c:v>4.9999999999997726</c:v>
                </c:pt>
                <c:pt idx="791">
                  <c:v>4.9999999999997726</c:v>
                </c:pt>
                <c:pt idx="792">
                  <c:v>4.9999999999997726</c:v>
                </c:pt>
                <c:pt idx="793">
                  <c:v>4.9999999999997726</c:v>
                </c:pt>
                <c:pt idx="794">
                  <c:v>4.9999999999997726</c:v>
                </c:pt>
                <c:pt idx="795">
                  <c:v>4.9999999999997726</c:v>
                </c:pt>
                <c:pt idx="796">
                  <c:v>4.9999999999997726</c:v>
                </c:pt>
                <c:pt idx="797">
                  <c:v>4.9999999999997726</c:v>
                </c:pt>
                <c:pt idx="798">
                  <c:v>4.9999999999997726</c:v>
                </c:pt>
                <c:pt idx="799">
                  <c:v>4.9999999999997726</c:v>
                </c:pt>
                <c:pt idx="800">
                  <c:v>4.9999999999997726</c:v>
                </c:pt>
                <c:pt idx="801">
                  <c:v>4.9999999999997726</c:v>
                </c:pt>
                <c:pt idx="802">
                  <c:v>4.9999999999997726</c:v>
                </c:pt>
                <c:pt idx="803">
                  <c:v>4.9999999999997726</c:v>
                </c:pt>
                <c:pt idx="804">
                  <c:v>4.9999999999997726</c:v>
                </c:pt>
                <c:pt idx="805">
                  <c:v>4.9999999999997726</c:v>
                </c:pt>
                <c:pt idx="806">
                  <c:v>4.9999999999997726</c:v>
                </c:pt>
                <c:pt idx="807">
                  <c:v>4.9999999999997726</c:v>
                </c:pt>
                <c:pt idx="808">
                  <c:v>4.9999999999997726</c:v>
                </c:pt>
                <c:pt idx="809">
                  <c:v>4.9999999999997726</c:v>
                </c:pt>
                <c:pt idx="810">
                  <c:v>4.9999999999997726</c:v>
                </c:pt>
                <c:pt idx="811">
                  <c:v>4.9999999999997726</c:v>
                </c:pt>
                <c:pt idx="812">
                  <c:v>4.9999999999997726</c:v>
                </c:pt>
                <c:pt idx="813">
                  <c:v>4.9999999999997726</c:v>
                </c:pt>
                <c:pt idx="814">
                  <c:v>4.9999999999997726</c:v>
                </c:pt>
                <c:pt idx="815">
                  <c:v>4.9999999999997726</c:v>
                </c:pt>
                <c:pt idx="816">
                  <c:v>4.9999999999997726</c:v>
                </c:pt>
                <c:pt idx="817">
                  <c:v>4.9999999999997726</c:v>
                </c:pt>
                <c:pt idx="818">
                  <c:v>4.9999999999997726</c:v>
                </c:pt>
                <c:pt idx="819">
                  <c:v>4.9999999999997726</c:v>
                </c:pt>
                <c:pt idx="820">
                  <c:v>4.9999999999997726</c:v>
                </c:pt>
                <c:pt idx="821">
                  <c:v>4.9999999999997726</c:v>
                </c:pt>
                <c:pt idx="822">
                  <c:v>4.9999999999997726</c:v>
                </c:pt>
                <c:pt idx="823">
                  <c:v>4.9999999999997726</c:v>
                </c:pt>
                <c:pt idx="824">
                  <c:v>4.9999999999997726</c:v>
                </c:pt>
                <c:pt idx="825">
                  <c:v>4.9999999999997726</c:v>
                </c:pt>
                <c:pt idx="826">
                  <c:v>4.9999999999997726</c:v>
                </c:pt>
                <c:pt idx="827">
                  <c:v>4.9999999999997726</c:v>
                </c:pt>
                <c:pt idx="828">
                  <c:v>4.9999999999997726</c:v>
                </c:pt>
                <c:pt idx="829">
                  <c:v>4.9999999999997726</c:v>
                </c:pt>
                <c:pt idx="830">
                  <c:v>4.9999999999997726</c:v>
                </c:pt>
                <c:pt idx="831">
                  <c:v>4.9999999999997726</c:v>
                </c:pt>
                <c:pt idx="832">
                  <c:v>4.9999999999997726</c:v>
                </c:pt>
                <c:pt idx="833">
                  <c:v>4.9999999999997726</c:v>
                </c:pt>
                <c:pt idx="834">
                  <c:v>4.9999999999997726</c:v>
                </c:pt>
                <c:pt idx="835">
                  <c:v>4.9999999999997726</c:v>
                </c:pt>
                <c:pt idx="836">
                  <c:v>4.9999999999997726</c:v>
                </c:pt>
                <c:pt idx="837">
                  <c:v>4.9999999999997726</c:v>
                </c:pt>
                <c:pt idx="838">
                  <c:v>4.9999999999997726</c:v>
                </c:pt>
                <c:pt idx="839">
                  <c:v>4.9999999999997726</c:v>
                </c:pt>
                <c:pt idx="840">
                  <c:v>4.9999999999997726</c:v>
                </c:pt>
                <c:pt idx="841">
                  <c:v>4.9999999999997726</c:v>
                </c:pt>
                <c:pt idx="842">
                  <c:v>4.9999999999997726</c:v>
                </c:pt>
                <c:pt idx="843">
                  <c:v>4.9999999999997726</c:v>
                </c:pt>
                <c:pt idx="844">
                  <c:v>4.9999999999997726</c:v>
                </c:pt>
                <c:pt idx="845">
                  <c:v>4.9999999999997726</c:v>
                </c:pt>
                <c:pt idx="846">
                  <c:v>4.9999999999997726</c:v>
                </c:pt>
                <c:pt idx="847">
                  <c:v>4.9999999999997726</c:v>
                </c:pt>
                <c:pt idx="848">
                  <c:v>4.9999999999997726</c:v>
                </c:pt>
                <c:pt idx="849">
                  <c:v>4.9999999999997726</c:v>
                </c:pt>
                <c:pt idx="850">
                  <c:v>4.9999999999997726</c:v>
                </c:pt>
                <c:pt idx="851">
                  <c:v>4.9999999999997726</c:v>
                </c:pt>
                <c:pt idx="852">
                  <c:v>4.9999999999997726</c:v>
                </c:pt>
                <c:pt idx="853">
                  <c:v>4.9999999999997726</c:v>
                </c:pt>
                <c:pt idx="854">
                  <c:v>4.9999999999997726</c:v>
                </c:pt>
                <c:pt idx="855">
                  <c:v>4.9999999999997726</c:v>
                </c:pt>
                <c:pt idx="856">
                  <c:v>4.9999999999997726</c:v>
                </c:pt>
                <c:pt idx="857">
                  <c:v>4.9999999999997726</c:v>
                </c:pt>
                <c:pt idx="858">
                  <c:v>4.9999999999997726</c:v>
                </c:pt>
                <c:pt idx="859">
                  <c:v>4.9999999999997726</c:v>
                </c:pt>
                <c:pt idx="860">
                  <c:v>4.9999999999997726</c:v>
                </c:pt>
                <c:pt idx="861">
                  <c:v>4.9999999999997726</c:v>
                </c:pt>
                <c:pt idx="862">
                  <c:v>4.9999999999997726</c:v>
                </c:pt>
                <c:pt idx="863">
                  <c:v>4.9999999999997726</c:v>
                </c:pt>
                <c:pt idx="864">
                  <c:v>4.9999999999997726</c:v>
                </c:pt>
                <c:pt idx="865">
                  <c:v>4.9999999999997726</c:v>
                </c:pt>
                <c:pt idx="866">
                  <c:v>4.9999999999997726</c:v>
                </c:pt>
                <c:pt idx="867">
                  <c:v>4.9999999999997726</c:v>
                </c:pt>
                <c:pt idx="868">
                  <c:v>4.9999999999997726</c:v>
                </c:pt>
                <c:pt idx="869">
                  <c:v>4.9999999999997726</c:v>
                </c:pt>
                <c:pt idx="870">
                  <c:v>4.9999999999997726</c:v>
                </c:pt>
                <c:pt idx="871">
                  <c:v>4.9999999999997726</c:v>
                </c:pt>
                <c:pt idx="872">
                  <c:v>4.9999999999997726</c:v>
                </c:pt>
                <c:pt idx="873">
                  <c:v>4.9999999999997726</c:v>
                </c:pt>
                <c:pt idx="874">
                  <c:v>4.9999999999997726</c:v>
                </c:pt>
                <c:pt idx="875">
                  <c:v>4.9999999999997726</c:v>
                </c:pt>
                <c:pt idx="876">
                  <c:v>4.9999999999997726</c:v>
                </c:pt>
                <c:pt idx="877">
                  <c:v>4.9999999999997726</c:v>
                </c:pt>
                <c:pt idx="878">
                  <c:v>4.9999999999997726</c:v>
                </c:pt>
                <c:pt idx="879">
                  <c:v>4.9999999999997726</c:v>
                </c:pt>
                <c:pt idx="880">
                  <c:v>4.9999999999997726</c:v>
                </c:pt>
                <c:pt idx="881">
                  <c:v>4.9999999999997726</c:v>
                </c:pt>
                <c:pt idx="882">
                  <c:v>4.9999999999997726</c:v>
                </c:pt>
                <c:pt idx="883">
                  <c:v>4.9999999999997726</c:v>
                </c:pt>
                <c:pt idx="884">
                  <c:v>4.9999999999997726</c:v>
                </c:pt>
                <c:pt idx="885">
                  <c:v>4.9999999999997726</c:v>
                </c:pt>
                <c:pt idx="886">
                  <c:v>4.9999999999997726</c:v>
                </c:pt>
                <c:pt idx="887">
                  <c:v>4.9999999999997726</c:v>
                </c:pt>
                <c:pt idx="888">
                  <c:v>4.9999999999997726</c:v>
                </c:pt>
                <c:pt idx="889">
                  <c:v>4.9999999999997726</c:v>
                </c:pt>
                <c:pt idx="890">
                  <c:v>4.9999999999997726</c:v>
                </c:pt>
                <c:pt idx="891">
                  <c:v>4.9999999999997726</c:v>
                </c:pt>
                <c:pt idx="892">
                  <c:v>4.9999999999997726</c:v>
                </c:pt>
                <c:pt idx="893">
                  <c:v>4.9999999999997726</c:v>
                </c:pt>
                <c:pt idx="894">
                  <c:v>4.9999999999997726</c:v>
                </c:pt>
                <c:pt idx="895">
                  <c:v>4.9999999999997726</c:v>
                </c:pt>
                <c:pt idx="896">
                  <c:v>4.9999999999997726</c:v>
                </c:pt>
                <c:pt idx="897">
                  <c:v>4.9999999999997726</c:v>
                </c:pt>
                <c:pt idx="898">
                  <c:v>4.9999999999997726</c:v>
                </c:pt>
                <c:pt idx="899">
                  <c:v>4.9999999999997726</c:v>
                </c:pt>
                <c:pt idx="900">
                  <c:v>4.9999999999997726</c:v>
                </c:pt>
                <c:pt idx="901">
                  <c:v>4.9999999999997726</c:v>
                </c:pt>
                <c:pt idx="902">
                  <c:v>4.9999999999997726</c:v>
                </c:pt>
                <c:pt idx="903">
                  <c:v>4.9999999999997726</c:v>
                </c:pt>
                <c:pt idx="904">
                  <c:v>4.9999999999997726</c:v>
                </c:pt>
                <c:pt idx="905">
                  <c:v>4.9999999999997726</c:v>
                </c:pt>
                <c:pt idx="906">
                  <c:v>4.9999999999997726</c:v>
                </c:pt>
                <c:pt idx="907">
                  <c:v>4.9999999999997726</c:v>
                </c:pt>
                <c:pt idx="908">
                  <c:v>4.9999999999997726</c:v>
                </c:pt>
                <c:pt idx="909">
                  <c:v>4.9999999999997726</c:v>
                </c:pt>
                <c:pt idx="910">
                  <c:v>4.9999999999997726</c:v>
                </c:pt>
                <c:pt idx="911">
                  <c:v>4.9999999999997726</c:v>
                </c:pt>
                <c:pt idx="912">
                  <c:v>4.9999999999997726</c:v>
                </c:pt>
                <c:pt idx="913">
                  <c:v>4.9999999999997726</c:v>
                </c:pt>
                <c:pt idx="914">
                  <c:v>4.9999999999997726</c:v>
                </c:pt>
                <c:pt idx="915">
                  <c:v>4.9999999999997726</c:v>
                </c:pt>
                <c:pt idx="916">
                  <c:v>4.9999999999997726</c:v>
                </c:pt>
                <c:pt idx="917">
                  <c:v>4.9999999999997726</c:v>
                </c:pt>
                <c:pt idx="918">
                  <c:v>4.9999999999997726</c:v>
                </c:pt>
                <c:pt idx="919">
                  <c:v>4.9999999999997726</c:v>
                </c:pt>
                <c:pt idx="920">
                  <c:v>4.9999999999997726</c:v>
                </c:pt>
                <c:pt idx="921">
                  <c:v>4.9999999999997726</c:v>
                </c:pt>
                <c:pt idx="922">
                  <c:v>4.9999999999997726</c:v>
                </c:pt>
                <c:pt idx="923">
                  <c:v>4.9999999999997726</c:v>
                </c:pt>
                <c:pt idx="924">
                  <c:v>4.9999999999997726</c:v>
                </c:pt>
                <c:pt idx="925">
                  <c:v>4.9999999999997726</c:v>
                </c:pt>
                <c:pt idx="926">
                  <c:v>4.9999999999997726</c:v>
                </c:pt>
                <c:pt idx="927">
                  <c:v>4.9999999999997726</c:v>
                </c:pt>
                <c:pt idx="928">
                  <c:v>4.9999999999997726</c:v>
                </c:pt>
                <c:pt idx="929">
                  <c:v>4.9999999999997726</c:v>
                </c:pt>
                <c:pt idx="930">
                  <c:v>4.9999999999997726</c:v>
                </c:pt>
                <c:pt idx="931">
                  <c:v>4.9999999999997726</c:v>
                </c:pt>
                <c:pt idx="932">
                  <c:v>4.9999999999997726</c:v>
                </c:pt>
                <c:pt idx="933">
                  <c:v>4.9999999999997726</c:v>
                </c:pt>
                <c:pt idx="934">
                  <c:v>4.9999999999997726</c:v>
                </c:pt>
                <c:pt idx="935">
                  <c:v>4.9999999999997726</c:v>
                </c:pt>
                <c:pt idx="936">
                  <c:v>4.9999999999997726</c:v>
                </c:pt>
                <c:pt idx="937">
                  <c:v>4.9999999999997726</c:v>
                </c:pt>
                <c:pt idx="938">
                  <c:v>4.9999999999997726</c:v>
                </c:pt>
                <c:pt idx="939">
                  <c:v>4.9999999999997726</c:v>
                </c:pt>
                <c:pt idx="940">
                  <c:v>4.9999999999997726</c:v>
                </c:pt>
                <c:pt idx="941">
                  <c:v>4.9999999999997726</c:v>
                </c:pt>
                <c:pt idx="942">
                  <c:v>4.9999999999997726</c:v>
                </c:pt>
                <c:pt idx="943">
                  <c:v>4.9999999999997726</c:v>
                </c:pt>
                <c:pt idx="944">
                  <c:v>4.9999999999997726</c:v>
                </c:pt>
                <c:pt idx="945">
                  <c:v>4.9999999999997726</c:v>
                </c:pt>
                <c:pt idx="946">
                  <c:v>4.9999999999997726</c:v>
                </c:pt>
                <c:pt idx="947">
                  <c:v>4.9999999999997726</c:v>
                </c:pt>
                <c:pt idx="948">
                  <c:v>4.9999999999997726</c:v>
                </c:pt>
                <c:pt idx="949">
                  <c:v>4.9999999999997726</c:v>
                </c:pt>
                <c:pt idx="950">
                  <c:v>4.9999999999997726</c:v>
                </c:pt>
                <c:pt idx="951">
                  <c:v>4.9999999999997726</c:v>
                </c:pt>
                <c:pt idx="952">
                  <c:v>4.9999999999997726</c:v>
                </c:pt>
                <c:pt idx="953">
                  <c:v>4.9999999999997726</c:v>
                </c:pt>
                <c:pt idx="954">
                  <c:v>4.9999999999997726</c:v>
                </c:pt>
                <c:pt idx="955">
                  <c:v>4.9999999999997726</c:v>
                </c:pt>
                <c:pt idx="956">
                  <c:v>4.9999999999997726</c:v>
                </c:pt>
                <c:pt idx="957">
                  <c:v>4.9999999999997726</c:v>
                </c:pt>
                <c:pt idx="958">
                  <c:v>4.9999999999997726</c:v>
                </c:pt>
                <c:pt idx="959">
                  <c:v>4.9999999999997726</c:v>
                </c:pt>
                <c:pt idx="960">
                  <c:v>4.9999999999997726</c:v>
                </c:pt>
                <c:pt idx="961">
                  <c:v>4.9999999999997726</c:v>
                </c:pt>
                <c:pt idx="962">
                  <c:v>4.9999999999997726</c:v>
                </c:pt>
                <c:pt idx="963">
                  <c:v>4.9999999999997726</c:v>
                </c:pt>
                <c:pt idx="964">
                  <c:v>4.9999999999997726</c:v>
                </c:pt>
                <c:pt idx="965">
                  <c:v>4.9999999999997726</c:v>
                </c:pt>
                <c:pt idx="966">
                  <c:v>4.9999999999997726</c:v>
                </c:pt>
                <c:pt idx="967">
                  <c:v>4.9999999999997726</c:v>
                </c:pt>
                <c:pt idx="968">
                  <c:v>4.9999999999997726</c:v>
                </c:pt>
                <c:pt idx="969">
                  <c:v>4.9999999999997726</c:v>
                </c:pt>
                <c:pt idx="970">
                  <c:v>4.9999999999997726</c:v>
                </c:pt>
                <c:pt idx="971">
                  <c:v>4.9999999999997726</c:v>
                </c:pt>
                <c:pt idx="972">
                  <c:v>4.9999999999997726</c:v>
                </c:pt>
                <c:pt idx="973">
                  <c:v>4.9999999999997726</c:v>
                </c:pt>
                <c:pt idx="974">
                  <c:v>4.9999999999997726</c:v>
                </c:pt>
                <c:pt idx="975">
                  <c:v>4.9999999999997726</c:v>
                </c:pt>
                <c:pt idx="976">
                  <c:v>4.9999999999997726</c:v>
                </c:pt>
                <c:pt idx="977">
                  <c:v>4.9999999999997726</c:v>
                </c:pt>
                <c:pt idx="978">
                  <c:v>4.9999999999997726</c:v>
                </c:pt>
                <c:pt idx="979">
                  <c:v>4.9999999999997726</c:v>
                </c:pt>
                <c:pt idx="980">
                  <c:v>4.9999999999997726</c:v>
                </c:pt>
                <c:pt idx="981">
                  <c:v>4.9999999999997726</c:v>
                </c:pt>
                <c:pt idx="982">
                  <c:v>4.9999999999997726</c:v>
                </c:pt>
                <c:pt idx="983">
                  <c:v>4.9999999999997726</c:v>
                </c:pt>
                <c:pt idx="984">
                  <c:v>4.9999999999997726</c:v>
                </c:pt>
                <c:pt idx="985">
                  <c:v>4.9999999999997726</c:v>
                </c:pt>
                <c:pt idx="986">
                  <c:v>4.9999999999997726</c:v>
                </c:pt>
                <c:pt idx="987">
                  <c:v>4.9999999999997726</c:v>
                </c:pt>
                <c:pt idx="988">
                  <c:v>4.9999999999997726</c:v>
                </c:pt>
                <c:pt idx="989">
                  <c:v>4.9999999999997726</c:v>
                </c:pt>
                <c:pt idx="990">
                  <c:v>4.9999999999997726</c:v>
                </c:pt>
                <c:pt idx="991">
                  <c:v>4.9999999999997726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AF-F944-8EF7-B921C01B3F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88180000"/>
        <c:axId val="744004400"/>
      </c:lineChart>
      <c:catAx>
        <c:axId val="1388180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/>
                  <a:t>Time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4004400"/>
        <c:crosses val="autoZero"/>
        <c:auto val="1"/>
        <c:lblAlgn val="ctr"/>
        <c:lblOffset val="100"/>
        <c:noMultiLvlLbl val="0"/>
      </c:catAx>
      <c:valAx>
        <c:axId val="74400440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Volume</a:t>
                </a:r>
                <a:r>
                  <a:rPr lang="en-US" sz="1600" baseline="0"/>
                  <a:t> in Compartments</a:t>
                </a:r>
                <a:endParaRPr lang="en-US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81800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3935184389396766"/>
          <c:y val="0.42605508331724368"/>
          <c:w val="0.10170687064040665"/>
          <c:h val="0.1368957786663438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THREE compartment PK Model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3267361927917533E-2"/>
          <c:y val="9.4245072843190308E-2"/>
          <c:w val="0.716259842519685"/>
          <c:h val="0.73863865315877253"/>
        </c:manualLayout>
      </c:layout>
      <c:scatterChart>
        <c:scatterStyle val="smoothMarker"/>
        <c:varyColors val="0"/>
        <c:ser>
          <c:idx val="0"/>
          <c:order val="0"/>
          <c:tx>
            <c:v>V1</c:v>
          </c:tx>
          <c:spPr>
            <a:ln w="38100" cap="rnd">
              <a:solidFill>
                <a:schemeClr val="accent1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'3COMP'!$B$9:$B$1000</c:f>
              <c:numCache>
                <c:formatCode>General</c:formatCode>
                <c:ptCount val="992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  <c:pt idx="303">
                  <c:v>303</c:v>
                </c:pt>
                <c:pt idx="304">
                  <c:v>304</c:v>
                </c:pt>
                <c:pt idx="305">
                  <c:v>305</c:v>
                </c:pt>
                <c:pt idx="306">
                  <c:v>306</c:v>
                </c:pt>
                <c:pt idx="307">
                  <c:v>307</c:v>
                </c:pt>
                <c:pt idx="308">
                  <c:v>308</c:v>
                </c:pt>
                <c:pt idx="309">
                  <c:v>309</c:v>
                </c:pt>
                <c:pt idx="310">
                  <c:v>310</c:v>
                </c:pt>
                <c:pt idx="311">
                  <c:v>311</c:v>
                </c:pt>
                <c:pt idx="312">
                  <c:v>312</c:v>
                </c:pt>
                <c:pt idx="313">
                  <c:v>313</c:v>
                </c:pt>
                <c:pt idx="314">
                  <c:v>314</c:v>
                </c:pt>
                <c:pt idx="315">
                  <c:v>315</c:v>
                </c:pt>
                <c:pt idx="316">
                  <c:v>316</c:v>
                </c:pt>
                <c:pt idx="317">
                  <c:v>317</c:v>
                </c:pt>
                <c:pt idx="318">
                  <c:v>318</c:v>
                </c:pt>
                <c:pt idx="319">
                  <c:v>319</c:v>
                </c:pt>
                <c:pt idx="320">
                  <c:v>320</c:v>
                </c:pt>
                <c:pt idx="321">
                  <c:v>321</c:v>
                </c:pt>
                <c:pt idx="322">
                  <c:v>322</c:v>
                </c:pt>
                <c:pt idx="323">
                  <c:v>323</c:v>
                </c:pt>
                <c:pt idx="324">
                  <c:v>324</c:v>
                </c:pt>
                <c:pt idx="325">
                  <c:v>325</c:v>
                </c:pt>
                <c:pt idx="326">
                  <c:v>326</c:v>
                </c:pt>
                <c:pt idx="327">
                  <c:v>327</c:v>
                </c:pt>
                <c:pt idx="328">
                  <c:v>328</c:v>
                </c:pt>
                <c:pt idx="329">
                  <c:v>329</c:v>
                </c:pt>
                <c:pt idx="330">
                  <c:v>330</c:v>
                </c:pt>
                <c:pt idx="331">
                  <c:v>331</c:v>
                </c:pt>
                <c:pt idx="332">
                  <c:v>332</c:v>
                </c:pt>
                <c:pt idx="333">
                  <c:v>333</c:v>
                </c:pt>
                <c:pt idx="334">
                  <c:v>334</c:v>
                </c:pt>
                <c:pt idx="335">
                  <c:v>335</c:v>
                </c:pt>
                <c:pt idx="336">
                  <c:v>336</c:v>
                </c:pt>
                <c:pt idx="337">
                  <c:v>337</c:v>
                </c:pt>
                <c:pt idx="338">
                  <c:v>338</c:v>
                </c:pt>
                <c:pt idx="339">
                  <c:v>339</c:v>
                </c:pt>
                <c:pt idx="340">
                  <c:v>340</c:v>
                </c:pt>
                <c:pt idx="341">
                  <c:v>341</c:v>
                </c:pt>
                <c:pt idx="342">
                  <c:v>342</c:v>
                </c:pt>
                <c:pt idx="343">
                  <c:v>343</c:v>
                </c:pt>
                <c:pt idx="344">
                  <c:v>344</c:v>
                </c:pt>
                <c:pt idx="345">
                  <c:v>345</c:v>
                </c:pt>
                <c:pt idx="346">
                  <c:v>346</c:v>
                </c:pt>
                <c:pt idx="347">
                  <c:v>347</c:v>
                </c:pt>
                <c:pt idx="348">
                  <c:v>348</c:v>
                </c:pt>
                <c:pt idx="349">
                  <c:v>349</c:v>
                </c:pt>
                <c:pt idx="350">
                  <c:v>350</c:v>
                </c:pt>
                <c:pt idx="351">
                  <c:v>351</c:v>
                </c:pt>
                <c:pt idx="352">
                  <c:v>352</c:v>
                </c:pt>
                <c:pt idx="353">
                  <c:v>353</c:v>
                </c:pt>
                <c:pt idx="354">
                  <c:v>354</c:v>
                </c:pt>
                <c:pt idx="355">
                  <c:v>355</c:v>
                </c:pt>
                <c:pt idx="356">
                  <c:v>356</c:v>
                </c:pt>
                <c:pt idx="357">
                  <c:v>357</c:v>
                </c:pt>
                <c:pt idx="358">
                  <c:v>358</c:v>
                </c:pt>
                <c:pt idx="359">
                  <c:v>359</c:v>
                </c:pt>
                <c:pt idx="360">
                  <c:v>360</c:v>
                </c:pt>
                <c:pt idx="361">
                  <c:v>361</c:v>
                </c:pt>
                <c:pt idx="362">
                  <c:v>362</c:v>
                </c:pt>
                <c:pt idx="363">
                  <c:v>363</c:v>
                </c:pt>
                <c:pt idx="364">
                  <c:v>364</c:v>
                </c:pt>
                <c:pt idx="365">
                  <c:v>365</c:v>
                </c:pt>
                <c:pt idx="366">
                  <c:v>366</c:v>
                </c:pt>
                <c:pt idx="367">
                  <c:v>367</c:v>
                </c:pt>
                <c:pt idx="368">
                  <c:v>368</c:v>
                </c:pt>
                <c:pt idx="369">
                  <c:v>369</c:v>
                </c:pt>
                <c:pt idx="370">
                  <c:v>370</c:v>
                </c:pt>
                <c:pt idx="371">
                  <c:v>371</c:v>
                </c:pt>
                <c:pt idx="372">
                  <c:v>372</c:v>
                </c:pt>
                <c:pt idx="373">
                  <c:v>373</c:v>
                </c:pt>
                <c:pt idx="374">
                  <c:v>374</c:v>
                </c:pt>
                <c:pt idx="375">
                  <c:v>375</c:v>
                </c:pt>
                <c:pt idx="376">
                  <c:v>376</c:v>
                </c:pt>
                <c:pt idx="377">
                  <c:v>377</c:v>
                </c:pt>
                <c:pt idx="378">
                  <c:v>378</c:v>
                </c:pt>
                <c:pt idx="379">
                  <c:v>379</c:v>
                </c:pt>
                <c:pt idx="380">
                  <c:v>380</c:v>
                </c:pt>
                <c:pt idx="381">
                  <c:v>381</c:v>
                </c:pt>
                <c:pt idx="382">
                  <c:v>382</c:v>
                </c:pt>
                <c:pt idx="383">
                  <c:v>383</c:v>
                </c:pt>
                <c:pt idx="384">
                  <c:v>384</c:v>
                </c:pt>
                <c:pt idx="385">
                  <c:v>385</c:v>
                </c:pt>
                <c:pt idx="386">
                  <c:v>386</c:v>
                </c:pt>
                <c:pt idx="387">
                  <c:v>387</c:v>
                </c:pt>
                <c:pt idx="388">
                  <c:v>388</c:v>
                </c:pt>
                <c:pt idx="389">
                  <c:v>389</c:v>
                </c:pt>
                <c:pt idx="390">
                  <c:v>390</c:v>
                </c:pt>
                <c:pt idx="391">
                  <c:v>391</c:v>
                </c:pt>
                <c:pt idx="392">
                  <c:v>392</c:v>
                </c:pt>
                <c:pt idx="393">
                  <c:v>393</c:v>
                </c:pt>
                <c:pt idx="394">
                  <c:v>394</c:v>
                </c:pt>
                <c:pt idx="395">
                  <c:v>395</c:v>
                </c:pt>
                <c:pt idx="396">
                  <c:v>396</c:v>
                </c:pt>
                <c:pt idx="397">
                  <c:v>397</c:v>
                </c:pt>
                <c:pt idx="398">
                  <c:v>398</c:v>
                </c:pt>
                <c:pt idx="399">
                  <c:v>399</c:v>
                </c:pt>
                <c:pt idx="400">
                  <c:v>400</c:v>
                </c:pt>
                <c:pt idx="401">
                  <c:v>401</c:v>
                </c:pt>
                <c:pt idx="402">
                  <c:v>402</c:v>
                </c:pt>
                <c:pt idx="403">
                  <c:v>403</c:v>
                </c:pt>
                <c:pt idx="404">
                  <c:v>404</c:v>
                </c:pt>
                <c:pt idx="405">
                  <c:v>405</c:v>
                </c:pt>
                <c:pt idx="406">
                  <c:v>406</c:v>
                </c:pt>
                <c:pt idx="407">
                  <c:v>407</c:v>
                </c:pt>
                <c:pt idx="408">
                  <c:v>408</c:v>
                </c:pt>
                <c:pt idx="409">
                  <c:v>409</c:v>
                </c:pt>
                <c:pt idx="410">
                  <c:v>410</c:v>
                </c:pt>
                <c:pt idx="411">
                  <c:v>411</c:v>
                </c:pt>
                <c:pt idx="412">
                  <c:v>412</c:v>
                </c:pt>
                <c:pt idx="413">
                  <c:v>413</c:v>
                </c:pt>
                <c:pt idx="414">
                  <c:v>414</c:v>
                </c:pt>
                <c:pt idx="415">
                  <c:v>415</c:v>
                </c:pt>
                <c:pt idx="416">
                  <c:v>416</c:v>
                </c:pt>
                <c:pt idx="417">
                  <c:v>417</c:v>
                </c:pt>
                <c:pt idx="418">
                  <c:v>418</c:v>
                </c:pt>
                <c:pt idx="419">
                  <c:v>419</c:v>
                </c:pt>
                <c:pt idx="420">
                  <c:v>420</c:v>
                </c:pt>
                <c:pt idx="421">
                  <c:v>421</c:v>
                </c:pt>
                <c:pt idx="422">
                  <c:v>422</c:v>
                </c:pt>
                <c:pt idx="423">
                  <c:v>423</c:v>
                </c:pt>
                <c:pt idx="424">
                  <c:v>424</c:v>
                </c:pt>
                <c:pt idx="425">
                  <c:v>425</c:v>
                </c:pt>
                <c:pt idx="426">
                  <c:v>426</c:v>
                </c:pt>
                <c:pt idx="427">
                  <c:v>427</c:v>
                </c:pt>
                <c:pt idx="428">
                  <c:v>428</c:v>
                </c:pt>
                <c:pt idx="429">
                  <c:v>429</c:v>
                </c:pt>
                <c:pt idx="430">
                  <c:v>430</c:v>
                </c:pt>
                <c:pt idx="431">
                  <c:v>431</c:v>
                </c:pt>
                <c:pt idx="432">
                  <c:v>432</c:v>
                </c:pt>
                <c:pt idx="433">
                  <c:v>433</c:v>
                </c:pt>
                <c:pt idx="434">
                  <c:v>434</c:v>
                </c:pt>
                <c:pt idx="435">
                  <c:v>435</c:v>
                </c:pt>
                <c:pt idx="436">
                  <c:v>436</c:v>
                </c:pt>
                <c:pt idx="437">
                  <c:v>437</c:v>
                </c:pt>
                <c:pt idx="438">
                  <c:v>438</c:v>
                </c:pt>
                <c:pt idx="439">
                  <c:v>439</c:v>
                </c:pt>
                <c:pt idx="440">
                  <c:v>440</c:v>
                </c:pt>
                <c:pt idx="441">
                  <c:v>441</c:v>
                </c:pt>
                <c:pt idx="442">
                  <c:v>442</c:v>
                </c:pt>
                <c:pt idx="443">
                  <c:v>443</c:v>
                </c:pt>
                <c:pt idx="444">
                  <c:v>444</c:v>
                </c:pt>
                <c:pt idx="445">
                  <c:v>445</c:v>
                </c:pt>
                <c:pt idx="446">
                  <c:v>446</c:v>
                </c:pt>
                <c:pt idx="447">
                  <c:v>447</c:v>
                </c:pt>
                <c:pt idx="448">
                  <c:v>448</c:v>
                </c:pt>
                <c:pt idx="449">
                  <c:v>449</c:v>
                </c:pt>
                <c:pt idx="450">
                  <c:v>450</c:v>
                </c:pt>
                <c:pt idx="451">
                  <c:v>451</c:v>
                </c:pt>
                <c:pt idx="452">
                  <c:v>452</c:v>
                </c:pt>
                <c:pt idx="453">
                  <c:v>453</c:v>
                </c:pt>
                <c:pt idx="454">
                  <c:v>454</c:v>
                </c:pt>
                <c:pt idx="455">
                  <c:v>455</c:v>
                </c:pt>
                <c:pt idx="456">
                  <c:v>456</c:v>
                </c:pt>
                <c:pt idx="457">
                  <c:v>457</c:v>
                </c:pt>
                <c:pt idx="458">
                  <c:v>458</c:v>
                </c:pt>
                <c:pt idx="459">
                  <c:v>459</c:v>
                </c:pt>
                <c:pt idx="460">
                  <c:v>460</c:v>
                </c:pt>
                <c:pt idx="461">
                  <c:v>461</c:v>
                </c:pt>
                <c:pt idx="462">
                  <c:v>462</c:v>
                </c:pt>
                <c:pt idx="463">
                  <c:v>463</c:v>
                </c:pt>
                <c:pt idx="464">
                  <c:v>464</c:v>
                </c:pt>
                <c:pt idx="465">
                  <c:v>465</c:v>
                </c:pt>
                <c:pt idx="466">
                  <c:v>466</c:v>
                </c:pt>
                <c:pt idx="467">
                  <c:v>467</c:v>
                </c:pt>
                <c:pt idx="468">
                  <c:v>468</c:v>
                </c:pt>
                <c:pt idx="469">
                  <c:v>469</c:v>
                </c:pt>
                <c:pt idx="470">
                  <c:v>470</c:v>
                </c:pt>
                <c:pt idx="471">
                  <c:v>471</c:v>
                </c:pt>
                <c:pt idx="472">
                  <c:v>472</c:v>
                </c:pt>
                <c:pt idx="473">
                  <c:v>473</c:v>
                </c:pt>
                <c:pt idx="474">
                  <c:v>474</c:v>
                </c:pt>
                <c:pt idx="475">
                  <c:v>475</c:v>
                </c:pt>
                <c:pt idx="476">
                  <c:v>476</c:v>
                </c:pt>
                <c:pt idx="477">
                  <c:v>477</c:v>
                </c:pt>
                <c:pt idx="478">
                  <c:v>478</c:v>
                </c:pt>
                <c:pt idx="479">
                  <c:v>479</c:v>
                </c:pt>
                <c:pt idx="480">
                  <c:v>480</c:v>
                </c:pt>
                <c:pt idx="481">
                  <c:v>481</c:v>
                </c:pt>
                <c:pt idx="482">
                  <c:v>482</c:v>
                </c:pt>
                <c:pt idx="483">
                  <c:v>483</c:v>
                </c:pt>
                <c:pt idx="484">
                  <c:v>484</c:v>
                </c:pt>
                <c:pt idx="485">
                  <c:v>485</c:v>
                </c:pt>
                <c:pt idx="486">
                  <c:v>486</c:v>
                </c:pt>
                <c:pt idx="487">
                  <c:v>487</c:v>
                </c:pt>
                <c:pt idx="488">
                  <c:v>488</c:v>
                </c:pt>
                <c:pt idx="489">
                  <c:v>489</c:v>
                </c:pt>
                <c:pt idx="490">
                  <c:v>490</c:v>
                </c:pt>
                <c:pt idx="491">
                  <c:v>491</c:v>
                </c:pt>
                <c:pt idx="492">
                  <c:v>492</c:v>
                </c:pt>
                <c:pt idx="493">
                  <c:v>493</c:v>
                </c:pt>
                <c:pt idx="494">
                  <c:v>494</c:v>
                </c:pt>
                <c:pt idx="495">
                  <c:v>495</c:v>
                </c:pt>
                <c:pt idx="496">
                  <c:v>496</c:v>
                </c:pt>
                <c:pt idx="497">
                  <c:v>497</c:v>
                </c:pt>
                <c:pt idx="498">
                  <c:v>498</c:v>
                </c:pt>
                <c:pt idx="499">
                  <c:v>499</c:v>
                </c:pt>
                <c:pt idx="500">
                  <c:v>500</c:v>
                </c:pt>
                <c:pt idx="501">
                  <c:v>501</c:v>
                </c:pt>
                <c:pt idx="502">
                  <c:v>502</c:v>
                </c:pt>
                <c:pt idx="503">
                  <c:v>503</c:v>
                </c:pt>
                <c:pt idx="504">
                  <c:v>504</c:v>
                </c:pt>
                <c:pt idx="505">
                  <c:v>505</c:v>
                </c:pt>
                <c:pt idx="506">
                  <c:v>506</c:v>
                </c:pt>
                <c:pt idx="507">
                  <c:v>507</c:v>
                </c:pt>
                <c:pt idx="508">
                  <c:v>508</c:v>
                </c:pt>
                <c:pt idx="509">
                  <c:v>509</c:v>
                </c:pt>
                <c:pt idx="510">
                  <c:v>510</c:v>
                </c:pt>
                <c:pt idx="511">
                  <c:v>511</c:v>
                </c:pt>
                <c:pt idx="512">
                  <c:v>512</c:v>
                </c:pt>
                <c:pt idx="513">
                  <c:v>513</c:v>
                </c:pt>
                <c:pt idx="514">
                  <c:v>514</c:v>
                </c:pt>
                <c:pt idx="515">
                  <c:v>515</c:v>
                </c:pt>
                <c:pt idx="516">
                  <c:v>516</c:v>
                </c:pt>
                <c:pt idx="517">
                  <c:v>517</c:v>
                </c:pt>
                <c:pt idx="518">
                  <c:v>518</c:v>
                </c:pt>
                <c:pt idx="519">
                  <c:v>519</c:v>
                </c:pt>
                <c:pt idx="520">
                  <c:v>520</c:v>
                </c:pt>
                <c:pt idx="521">
                  <c:v>521</c:v>
                </c:pt>
                <c:pt idx="522">
                  <c:v>522</c:v>
                </c:pt>
                <c:pt idx="523">
                  <c:v>523</c:v>
                </c:pt>
                <c:pt idx="524">
                  <c:v>524</c:v>
                </c:pt>
                <c:pt idx="525">
                  <c:v>525</c:v>
                </c:pt>
                <c:pt idx="526">
                  <c:v>526</c:v>
                </c:pt>
                <c:pt idx="527">
                  <c:v>527</c:v>
                </c:pt>
                <c:pt idx="528">
                  <c:v>528</c:v>
                </c:pt>
                <c:pt idx="529">
                  <c:v>529</c:v>
                </c:pt>
                <c:pt idx="530">
                  <c:v>530</c:v>
                </c:pt>
                <c:pt idx="531">
                  <c:v>531</c:v>
                </c:pt>
                <c:pt idx="532">
                  <c:v>532</c:v>
                </c:pt>
                <c:pt idx="533">
                  <c:v>533</c:v>
                </c:pt>
                <c:pt idx="534">
                  <c:v>534</c:v>
                </c:pt>
                <c:pt idx="535">
                  <c:v>535</c:v>
                </c:pt>
                <c:pt idx="536">
                  <c:v>536</c:v>
                </c:pt>
                <c:pt idx="537">
                  <c:v>537</c:v>
                </c:pt>
                <c:pt idx="538">
                  <c:v>538</c:v>
                </c:pt>
                <c:pt idx="539">
                  <c:v>539</c:v>
                </c:pt>
                <c:pt idx="540">
                  <c:v>540</c:v>
                </c:pt>
                <c:pt idx="541">
                  <c:v>541</c:v>
                </c:pt>
                <c:pt idx="542">
                  <c:v>542</c:v>
                </c:pt>
                <c:pt idx="543">
                  <c:v>543</c:v>
                </c:pt>
                <c:pt idx="544">
                  <c:v>544</c:v>
                </c:pt>
                <c:pt idx="545">
                  <c:v>545</c:v>
                </c:pt>
                <c:pt idx="546">
                  <c:v>546</c:v>
                </c:pt>
                <c:pt idx="547">
                  <c:v>547</c:v>
                </c:pt>
                <c:pt idx="548">
                  <c:v>548</c:v>
                </c:pt>
                <c:pt idx="549">
                  <c:v>549</c:v>
                </c:pt>
                <c:pt idx="550">
                  <c:v>550</c:v>
                </c:pt>
                <c:pt idx="551">
                  <c:v>551</c:v>
                </c:pt>
                <c:pt idx="552">
                  <c:v>552</c:v>
                </c:pt>
                <c:pt idx="553">
                  <c:v>553</c:v>
                </c:pt>
                <c:pt idx="554">
                  <c:v>554</c:v>
                </c:pt>
                <c:pt idx="555">
                  <c:v>555</c:v>
                </c:pt>
                <c:pt idx="556">
                  <c:v>556</c:v>
                </c:pt>
                <c:pt idx="557">
                  <c:v>557</c:v>
                </c:pt>
                <c:pt idx="558">
                  <c:v>558</c:v>
                </c:pt>
                <c:pt idx="559">
                  <c:v>559</c:v>
                </c:pt>
                <c:pt idx="560">
                  <c:v>560</c:v>
                </c:pt>
                <c:pt idx="561">
                  <c:v>561</c:v>
                </c:pt>
                <c:pt idx="562">
                  <c:v>562</c:v>
                </c:pt>
                <c:pt idx="563">
                  <c:v>563</c:v>
                </c:pt>
                <c:pt idx="564">
                  <c:v>564</c:v>
                </c:pt>
                <c:pt idx="565">
                  <c:v>565</c:v>
                </c:pt>
                <c:pt idx="566">
                  <c:v>566</c:v>
                </c:pt>
                <c:pt idx="567">
                  <c:v>567</c:v>
                </c:pt>
                <c:pt idx="568">
                  <c:v>568</c:v>
                </c:pt>
                <c:pt idx="569">
                  <c:v>569</c:v>
                </c:pt>
                <c:pt idx="570">
                  <c:v>570</c:v>
                </c:pt>
                <c:pt idx="571">
                  <c:v>571</c:v>
                </c:pt>
                <c:pt idx="572">
                  <c:v>572</c:v>
                </c:pt>
                <c:pt idx="573">
                  <c:v>573</c:v>
                </c:pt>
                <c:pt idx="574">
                  <c:v>574</c:v>
                </c:pt>
                <c:pt idx="575">
                  <c:v>575</c:v>
                </c:pt>
                <c:pt idx="576">
                  <c:v>576</c:v>
                </c:pt>
                <c:pt idx="577">
                  <c:v>577</c:v>
                </c:pt>
                <c:pt idx="578">
                  <c:v>578</c:v>
                </c:pt>
                <c:pt idx="579">
                  <c:v>579</c:v>
                </c:pt>
                <c:pt idx="580">
                  <c:v>580</c:v>
                </c:pt>
                <c:pt idx="581">
                  <c:v>581</c:v>
                </c:pt>
                <c:pt idx="582">
                  <c:v>582</c:v>
                </c:pt>
                <c:pt idx="583">
                  <c:v>583</c:v>
                </c:pt>
                <c:pt idx="584">
                  <c:v>584</c:v>
                </c:pt>
                <c:pt idx="585">
                  <c:v>585</c:v>
                </c:pt>
                <c:pt idx="586">
                  <c:v>586</c:v>
                </c:pt>
                <c:pt idx="587">
                  <c:v>587</c:v>
                </c:pt>
                <c:pt idx="588">
                  <c:v>588</c:v>
                </c:pt>
                <c:pt idx="589">
                  <c:v>589</c:v>
                </c:pt>
                <c:pt idx="590">
                  <c:v>590</c:v>
                </c:pt>
                <c:pt idx="591">
                  <c:v>591</c:v>
                </c:pt>
                <c:pt idx="592">
                  <c:v>592</c:v>
                </c:pt>
                <c:pt idx="593">
                  <c:v>593</c:v>
                </c:pt>
                <c:pt idx="594">
                  <c:v>594</c:v>
                </c:pt>
                <c:pt idx="595">
                  <c:v>595</c:v>
                </c:pt>
                <c:pt idx="596">
                  <c:v>596</c:v>
                </c:pt>
                <c:pt idx="597">
                  <c:v>597</c:v>
                </c:pt>
                <c:pt idx="598">
                  <c:v>598</c:v>
                </c:pt>
                <c:pt idx="599">
                  <c:v>599</c:v>
                </c:pt>
                <c:pt idx="600">
                  <c:v>600</c:v>
                </c:pt>
                <c:pt idx="601">
                  <c:v>601</c:v>
                </c:pt>
                <c:pt idx="602">
                  <c:v>602</c:v>
                </c:pt>
                <c:pt idx="603">
                  <c:v>603</c:v>
                </c:pt>
                <c:pt idx="604">
                  <c:v>604</c:v>
                </c:pt>
                <c:pt idx="605">
                  <c:v>605</c:v>
                </c:pt>
                <c:pt idx="606">
                  <c:v>606</c:v>
                </c:pt>
                <c:pt idx="607">
                  <c:v>607</c:v>
                </c:pt>
                <c:pt idx="608">
                  <c:v>608</c:v>
                </c:pt>
                <c:pt idx="609">
                  <c:v>609</c:v>
                </c:pt>
                <c:pt idx="610">
                  <c:v>610</c:v>
                </c:pt>
                <c:pt idx="611">
                  <c:v>611</c:v>
                </c:pt>
                <c:pt idx="612">
                  <c:v>612</c:v>
                </c:pt>
                <c:pt idx="613">
                  <c:v>613</c:v>
                </c:pt>
                <c:pt idx="614">
                  <c:v>614</c:v>
                </c:pt>
                <c:pt idx="615">
                  <c:v>615</c:v>
                </c:pt>
                <c:pt idx="616">
                  <c:v>616</c:v>
                </c:pt>
                <c:pt idx="617">
                  <c:v>617</c:v>
                </c:pt>
                <c:pt idx="618">
                  <c:v>618</c:v>
                </c:pt>
                <c:pt idx="619">
                  <c:v>619</c:v>
                </c:pt>
                <c:pt idx="620">
                  <c:v>620</c:v>
                </c:pt>
                <c:pt idx="621">
                  <c:v>621</c:v>
                </c:pt>
                <c:pt idx="622">
                  <c:v>622</c:v>
                </c:pt>
                <c:pt idx="623">
                  <c:v>623</c:v>
                </c:pt>
                <c:pt idx="624">
                  <c:v>624</c:v>
                </c:pt>
                <c:pt idx="625">
                  <c:v>625</c:v>
                </c:pt>
                <c:pt idx="626">
                  <c:v>626</c:v>
                </c:pt>
                <c:pt idx="627">
                  <c:v>627</c:v>
                </c:pt>
                <c:pt idx="628">
                  <c:v>628</c:v>
                </c:pt>
                <c:pt idx="629">
                  <c:v>629</c:v>
                </c:pt>
                <c:pt idx="630">
                  <c:v>630</c:v>
                </c:pt>
                <c:pt idx="631">
                  <c:v>631</c:v>
                </c:pt>
                <c:pt idx="632">
                  <c:v>632</c:v>
                </c:pt>
                <c:pt idx="633">
                  <c:v>633</c:v>
                </c:pt>
                <c:pt idx="634">
                  <c:v>634</c:v>
                </c:pt>
                <c:pt idx="635">
                  <c:v>635</c:v>
                </c:pt>
                <c:pt idx="636">
                  <c:v>636</c:v>
                </c:pt>
                <c:pt idx="637">
                  <c:v>637</c:v>
                </c:pt>
                <c:pt idx="638">
                  <c:v>638</c:v>
                </c:pt>
                <c:pt idx="639">
                  <c:v>639</c:v>
                </c:pt>
                <c:pt idx="640">
                  <c:v>640</c:v>
                </c:pt>
                <c:pt idx="641">
                  <c:v>641</c:v>
                </c:pt>
                <c:pt idx="642">
                  <c:v>642</c:v>
                </c:pt>
                <c:pt idx="643">
                  <c:v>643</c:v>
                </c:pt>
                <c:pt idx="644">
                  <c:v>644</c:v>
                </c:pt>
                <c:pt idx="645">
                  <c:v>645</c:v>
                </c:pt>
                <c:pt idx="646">
                  <c:v>646</c:v>
                </c:pt>
                <c:pt idx="647">
                  <c:v>647</c:v>
                </c:pt>
                <c:pt idx="648">
                  <c:v>648</c:v>
                </c:pt>
                <c:pt idx="649">
                  <c:v>649</c:v>
                </c:pt>
                <c:pt idx="650">
                  <c:v>650</c:v>
                </c:pt>
                <c:pt idx="651">
                  <c:v>651</c:v>
                </c:pt>
                <c:pt idx="652">
                  <c:v>652</c:v>
                </c:pt>
                <c:pt idx="653">
                  <c:v>653</c:v>
                </c:pt>
                <c:pt idx="654">
                  <c:v>654</c:v>
                </c:pt>
                <c:pt idx="655">
                  <c:v>655</c:v>
                </c:pt>
                <c:pt idx="656">
                  <c:v>656</c:v>
                </c:pt>
                <c:pt idx="657">
                  <c:v>657</c:v>
                </c:pt>
                <c:pt idx="658">
                  <c:v>658</c:v>
                </c:pt>
                <c:pt idx="659">
                  <c:v>659</c:v>
                </c:pt>
                <c:pt idx="660">
                  <c:v>660</c:v>
                </c:pt>
                <c:pt idx="661">
                  <c:v>661</c:v>
                </c:pt>
                <c:pt idx="662">
                  <c:v>662</c:v>
                </c:pt>
                <c:pt idx="663">
                  <c:v>663</c:v>
                </c:pt>
                <c:pt idx="664">
                  <c:v>664</c:v>
                </c:pt>
                <c:pt idx="665">
                  <c:v>665</c:v>
                </c:pt>
                <c:pt idx="666">
                  <c:v>666</c:v>
                </c:pt>
                <c:pt idx="667">
                  <c:v>667</c:v>
                </c:pt>
                <c:pt idx="668">
                  <c:v>668</c:v>
                </c:pt>
                <c:pt idx="669">
                  <c:v>669</c:v>
                </c:pt>
                <c:pt idx="670">
                  <c:v>670</c:v>
                </c:pt>
                <c:pt idx="671">
                  <c:v>671</c:v>
                </c:pt>
                <c:pt idx="672">
                  <c:v>672</c:v>
                </c:pt>
                <c:pt idx="673">
                  <c:v>673</c:v>
                </c:pt>
                <c:pt idx="674">
                  <c:v>674</c:v>
                </c:pt>
                <c:pt idx="675">
                  <c:v>675</c:v>
                </c:pt>
                <c:pt idx="676">
                  <c:v>676</c:v>
                </c:pt>
                <c:pt idx="677">
                  <c:v>677</c:v>
                </c:pt>
                <c:pt idx="678">
                  <c:v>678</c:v>
                </c:pt>
                <c:pt idx="679">
                  <c:v>679</c:v>
                </c:pt>
                <c:pt idx="680">
                  <c:v>680</c:v>
                </c:pt>
                <c:pt idx="681">
                  <c:v>681</c:v>
                </c:pt>
                <c:pt idx="682">
                  <c:v>682</c:v>
                </c:pt>
                <c:pt idx="683">
                  <c:v>683</c:v>
                </c:pt>
                <c:pt idx="684">
                  <c:v>684</c:v>
                </c:pt>
                <c:pt idx="685">
                  <c:v>685</c:v>
                </c:pt>
                <c:pt idx="686">
                  <c:v>686</c:v>
                </c:pt>
                <c:pt idx="687">
                  <c:v>687</c:v>
                </c:pt>
                <c:pt idx="688">
                  <c:v>688</c:v>
                </c:pt>
                <c:pt idx="689">
                  <c:v>689</c:v>
                </c:pt>
                <c:pt idx="690">
                  <c:v>690</c:v>
                </c:pt>
                <c:pt idx="691">
                  <c:v>691</c:v>
                </c:pt>
                <c:pt idx="692">
                  <c:v>692</c:v>
                </c:pt>
                <c:pt idx="693">
                  <c:v>693</c:v>
                </c:pt>
                <c:pt idx="694">
                  <c:v>694</c:v>
                </c:pt>
                <c:pt idx="695">
                  <c:v>695</c:v>
                </c:pt>
                <c:pt idx="696">
                  <c:v>696</c:v>
                </c:pt>
                <c:pt idx="697">
                  <c:v>697</c:v>
                </c:pt>
                <c:pt idx="698">
                  <c:v>698</c:v>
                </c:pt>
                <c:pt idx="699">
                  <c:v>699</c:v>
                </c:pt>
                <c:pt idx="700">
                  <c:v>700</c:v>
                </c:pt>
                <c:pt idx="701">
                  <c:v>701</c:v>
                </c:pt>
                <c:pt idx="702">
                  <c:v>702</c:v>
                </c:pt>
                <c:pt idx="703">
                  <c:v>703</c:v>
                </c:pt>
                <c:pt idx="704">
                  <c:v>704</c:v>
                </c:pt>
                <c:pt idx="705">
                  <c:v>705</c:v>
                </c:pt>
                <c:pt idx="706">
                  <c:v>706</c:v>
                </c:pt>
                <c:pt idx="707">
                  <c:v>707</c:v>
                </c:pt>
                <c:pt idx="708">
                  <c:v>708</c:v>
                </c:pt>
                <c:pt idx="709">
                  <c:v>709</c:v>
                </c:pt>
                <c:pt idx="710">
                  <c:v>710</c:v>
                </c:pt>
                <c:pt idx="711">
                  <c:v>711</c:v>
                </c:pt>
                <c:pt idx="712">
                  <c:v>712</c:v>
                </c:pt>
                <c:pt idx="713">
                  <c:v>713</c:v>
                </c:pt>
                <c:pt idx="714">
                  <c:v>714</c:v>
                </c:pt>
                <c:pt idx="715">
                  <c:v>715</c:v>
                </c:pt>
                <c:pt idx="716">
                  <c:v>716</c:v>
                </c:pt>
                <c:pt idx="717">
                  <c:v>717</c:v>
                </c:pt>
                <c:pt idx="718">
                  <c:v>718</c:v>
                </c:pt>
                <c:pt idx="719">
                  <c:v>719</c:v>
                </c:pt>
                <c:pt idx="720">
                  <c:v>720</c:v>
                </c:pt>
                <c:pt idx="721">
                  <c:v>721</c:v>
                </c:pt>
                <c:pt idx="722">
                  <c:v>722</c:v>
                </c:pt>
                <c:pt idx="723">
                  <c:v>723</c:v>
                </c:pt>
                <c:pt idx="724">
                  <c:v>724</c:v>
                </c:pt>
                <c:pt idx="725">
                  <c:v>725</c:v>
                </c:pt>
                <c:pt idx="726">
                  <c:v>726</c:v>
                </c:pt>
                <c:pt idx="727">
                  <c:v>727</c:v>
                </c:pt>
                <c:pt idx="728">
                  <c:v>728</c:v>
                </c:pt>
                <c:pt idx="729">
                  <c:v>729</c:v>
                </c:pt>
                <c:pt idx="730">
                  <c:v>730</c:v>
                </c:pt>
                <c:pt idx="731">
                  <c:v>731</c:v>
                </c:pt>
                <c:pt idx="732">
                  <c:v>732</c:v>
                </c:pt>
                <c:pt idx="733">
                  <c:v>733</c:v>
                </c:pt>
                <c:pt idx="734">
                  <c:v>734</c:v>
                </c:pt>
                <c:pt idx="735">
                  <c:v>735</c:v>
                </c:pt>
                <c:pt idx="736">
                  <c:v>736</c:v>
                </c:pt>
                <c:pt idx="737">
                  <c:v>737</c:v>
                </c:pt>
                <c:pt idx="738">
                  <c:v>738</c:v>
                </c:pt>
                <c:pt idx="739">
                  <c:v>739</c:v>
                </c:pt>
                <c:pt idx="740">
                  <c:v>740</c:v>
                </c:pt>
                <c:pt idx="741">
                  <c:v>741</c:v>
                </c:pt>
                <c:pt idx="742">
                  <c:v>742</c:v>
                </c:pt>
                <c:pt idx="743">
                  <c:v>743</c:v>
                </c:pt>
                <c:pt idx="744">
                  <c:v>744</c:v>
                </c:pt>
                <c:pt idx="745">
                  <c:v>745</c:v>
                </c:pt>
                <c:pt idx="746">
                  <c:v>746</c:v>
                </c:pt>
                <c:pt idx="747">
                  <c:v>747</c:v>
                </c:pt>
                <c:pt idx="748">
                  <c:v>748</c:v>
                </c:pt>
                <c:pt idx="749">
                  <c:v>749</c:v>
                </c:pt>
                <c:pt idx="750">
                  <c:v>750</c:v>
                </c:pt>
                <c:pt idx="751">
                  <c:v>751</c:v>
                </c:pt>
                <c:pt idx="752">
                  <c:v>752</c:v>
                </c:pt>
                <c:pt idx="753">
                  <c:v>753</c:v>
                </c:pt>
                <c:pt idx="754">
                  <c:v>754</c:v>
                </c:pt>
                <c:pt idx="755">
                  <c:v>755</c:v>
                </c:pt>
                <c:pt idx="756">
                  <c:v>756</c:v>
                </c:pt>
                <c:pt idx="757">
                  <c:v>757</c:v>
                </c:pt>
                <c:pt idx="758">
                  <c:v>758</c:v>
                </c:pt>
                <c:pt idx="759">
                  <c:v>759</c:v>
                </c:pt>
                <c:pt idx="760">
                  <c:v>760</c:v>
                </c:pt>
                <c:pt idx="761">
                  <c:v>761</c:v>
                </c:pt>
                <c:pt idx="762">
                  <c:v>762</c:v>
                </c:pt>
                <c:pt idx="763">
                  <c:v>763</c:v>
                </c:pt>
                <c:pt idx="764">
                  <c:v>764</c:v>
                </c:pt>
                <c:pt idx="765">
                  <c:v>765</c:v>
                </c:pt>
                <c:pt idx="766">
                  <c:v>766</c:v>
                </c:pt>
                <c:pt idx="767">
                  <c:v>767</c:v>
                </c:pt>
                <c:pt idx="768">
                  <c:v>768</c:v>
                </c:pt>
                <c:pt idx="769">
                  <c:v>769</c:v>
                </c:pt>
                <c:pt idx="770">
                  <c:v>770</c:v>
                </c:pt>
                <c:pt idx="771">
                  <c:v>771</c:v>
                </c:pt>
                <c:pt idx="772">
                  <c:v>772</c:v>
                </c:pt>
                <c:pt idx="773">
                  <c:v>773</c:v>
                </c:pt>
                <c:pt idx="774">
                  <c:v>774</c:v>
                </c:pt>
                <c:pt idx="775">
                  <c:v>775</c:v>
                </c:pt>
                <c:pt idx="776">
                  <c:v>776</c:v>
                </c:pt>
                <c:pt idx="777">
                  <c:v>777</c:v>
                </c:pt>
                <c:pt idx="778">
                  <c:v>778</c:v>
                </c:pt>
                <c:pt idx="779">
                  <c:v>779</c:v>
                </c:pt>
                <c:pt idx="780">
                  <c:v>780</c:v>
                </c:pt>
                <c:pt idx="781">
                  <c:v>781</c:v>
                </c:pt>
                <c:pt idx="782">
                  <c:v>782</c:v>
                </c:pt>
                <c:pt idx="783">
                  <c:v>783</c:v>
                </c:pt>
                <c:pt idx="784">
                  <c:v>784</c:v>
                </c:pt>
                <c:pt idx="785">
                  <c:v>785</c:v>
                </c:pt>
                <c:pt idx="786">
                  <c:v>786</c:v>
                </c:pt>
                <c:pt idx="787">
                  <c:v>787</c:v>
                </c:pt>
                <c:pt idx="788">
                  <c:v>788</c:v>
                </c:pt>
                <c:pt idx="789">
                  <c:v>789</c:v>
                </c:pt>
                <c:pt idx="790">
                  <c:v>790</c:v>
                </c:pt>
                <c:pt idx="791">
                  <c:v>791</c:v>
                </c:pt>
                <c:pt idx="792">
                  <c:v>792</c:v>
                </c:pt>
                <c:pt idx="793">
                  <c:v>793</c:v>
                </c:pt>
                <c:pt idx="794">
                  <c:v>794</c:v>
                </c:pt>
                <c:pt idx="795">
                  <c:v>795</c:v>
                </c:pt>
                <c:pt idx="796">
                  <c:v>796</c:v>
                </c:pt>
                <c:pt idx="797">
                  <c:v>797</c:v>
                </c:pt>
                <c:pt idx="798">
                  <c:v>798</c:v>
                </c:pt>
                <c:pt idx="799">
                  <c:v>799</c:v>
                </c:pt>
                <c:pt idx="800">
                  <c:v>800</c:v>
                </c:pt>
                <c:pt idx="801">
                  <c:v>801</c:v>
                </c:pt>
                <c:pt idx="802">
                  <c:v>802</c:v>
                </c:pt>
                <c:pt idx="803">
                  <c:v>803</c:v>
                </c:pt>
                <c:pt idx="804">
                  <c:v>804</c:v>
                </c:pt>
                <c:pt idx="805">
                  <c:v>805</c:v>
                </c:pt>
                <c:pt idx="806">
                  <c:v>806</c:v>
                </c:pt>
                <c:pt idx="807">
                  <c:v>807</c:v>
                </c:pt>
                <c:pt idx="808">
                  <c:v>808</c:v>
                </c:pt>
                <c:pt idx="809">
                  <c:v>809</c:v>
                </c:pt>
                <c:pt idx="810">
                  <c:v>810</c:v>
                </c:pt>
                <c:pt idx="811">
                  <c:v>811</c:v>
                </c:pt>
                <c:pt idx="812">
                  <c:v>812</c:v>
                </c:pt>
                <c:pt idx="813">
                  <c:v>813</c:v>
                </c:pt>
                <c:pt idx="814">
                  <c:v>814</c:v>
                </c:pt>
                <c:pt idx="815">
                  <c:v>815</c:v>
                </c:pt>
                <c:pt idx="816">
                  <c:v>816</c:v>
                </c:pt>
                <c:pt idx="817">
                  <c:v>817</c:v>
                </c:pt>
                <c:pt idx="818">
                  <c:v>818</c:v>
                </c:pt>
                <c:pt idx="819">
                  <c:v>819</c:v>
                </c:pt>
                <c:pt idx="820">
                  <c:v>820</c:v>
                </c:pt>
                <c:pt idx="821">
                  <c:v>821</c:v>
                </c:pt>
                <c:pt idx="822">
                  <c:v>822</c:v>
                </c:pt>
                <c:pt idx="823">
                  <c:v>823</c:v>
                </c:pt>
                <c:pt idx="824">
                  <c:v>824</c:v>
                </c:pt>
                <c:pt idx="825">
                  <c:v>825</c:v>
                </c:pt>
                <c:pt idx="826">
                  <c:v>826</c:v>
                </c:pt>
                <c:pt idx="827">
                  <c:v>827</c:v>
                </c:pt>
                <c:pt idx="828">
                  <c:v>828</c:v>
                </c:pt>
                <c:pt idx="829">
                  <c:v>829</c:v>
                </c:pt>
                <c:pt idx="830">
                  <c:v>830</c:v>
                </c:pt>
                <c:pt idx="831">
                  <c:v>831</c:v>
                </c:pt>
                <c:pt idx="832">
                  <c:v>832</c:v>
                </c:pt>
                <c:pt idx="833">
                  <c:v>833</c:v>
                </c:pt>
                <c:pt idx="834">
                  <c:v>834</c:v>
                </c:pt>
                <c:pt idx="835">
                  <c:v>835</c:v>
                </c:pt>
                <c:pt idx="836">
                  <c:v>836</c:v>
                </c:pt>
                <c:pt idx="837">
                  <c:v>837</c:v>
                </c:pt>
                <c:pt idx="838">
                  <c:v>838</c:v>
                </c:pt>
                <c:pt idx="839">
                  <c:v>839</c:v>
                </c:pt>
                <c:pt idx="840">
                  <c:v>840</c:v>
                </c:pt>
                <c:pt idx="841">
                  <c:v>841</c:v>
                </c:pt>
                <c:pt idx="842">
                  <c:v>842</c:v>
                </c:pt>
                <c:pt idx="843">
                  <c:v>843</c:v>
                </c:pt>
                <c:pt idx="844">
                  <c:v>844</c:v>
                </c:pt>
                <c:pt idx="845">
                  <c:v>845</c:v>
                </c:pt>
                <c:pt idx="846">
                  <c:v>846</c:v>
                </c:pt>
                <c:pt idx="847">
                  <c:v>847</c:v>
                </c:pt>
                <c:pt idx="848">
                  <c:v>848</c:v>
                </c:pt>
                <c:pt idx="849">
                  <c:v>849</c:v>
                </c:pt>
                <c:pt idx="850">
                  <c:v>850</c:v>
                </c:pt>
                <c:pt idx="851">
                  <c:v>851</c:v>
                </c:pt>
                <c:pt idx="852">
                  <c:v>852</c:v>
                </c:pt>
                <c:pt idx="853">
                  <c:v>853</c:v>
                </c:pt>
                <c:pt idx="854">
                  <c:v>854</c:v>
                </c:pt>
                <c:pt idx="855">
                  <c:v>855</c:v>
                </c:pt>
                <c:pt idx="856">
                  <c:v>856</c:v>
                </c:pt>
                <c:pt idx="857">
                  <c:v>857</c:v>
                </c:pt>
                <c:pt idx="858">
                  <c:v>858</c:v>
                </c:pt>
                <c:pt idx="859">
                  <c:v>859</c:v>
                </c:pt>
                <c:pt idx="860">
                  <c:v>860</c:v>
                </c:pt>
                <c:pt idx="861">
                  <c:v>861</c:v>
                </c:pt>
                <c:pt idx="862">
                  <c:v>862</c:v>
                </c:pt>
                <c:pt idx="863">
                  <c:v>863</c:v>
                </c:pt>
                <c:pt idx="864">
                  <c:v>864</c:v>
                </c:pt>
                <c:pt idx="865">
                  <c:v>865</c:v>
                </c:pt>
                <c:pt idx="866">
                  <c:v>866</c:v>
                </c:pt>
                <c:pt idx="867">
                  <c:v>867</c:v>
                </c:pt>
                <c:pt idx="868">
                  <c:v>868</c:v>
                </c:pt>
                <c:pt idx="869">
                  <c:v>869</c:v>
                </c:pt>
                <c:pt idx="870">
                  <c:v>870</c:v>
                </c:pt>
                <c:pt idx="871">
                  <c:v>871</c:v>
                </c:pt>
                <c:pt idx="872">
                  <c:v>872</c:v>
                </c:pt>
                <c:pt idx="873">
                  <c:v>873</c:v>
                </c:pt>
                <c:pt idx="874">
                  <c:v>874</c:v>
                </c:pt>
                <c:pt idx="875">
                  <c:v>875</c:v>
                </c:pt>
                <c:pt idx="876">
                  <c:v>876</c:v>
                </c:pt>
                <c:pt idx="877">
                  <c:v>877</c:v>
                </c:pt>
                <c:pt idx="878">
                  <c:v>878</c:v>
                </c:pt>
                <c:pt idx="879">
                  <c:v>879</c:v>
                </c:pt>
                <c:pt idx="880">
                  <c:v>880</c:v>
                </c:pt>
                <c:pt idx="881">
                  <c:v>881</c:v>
                </c:pt>
                <c:pt idx="882">
                  <c:v>882</c:v>
                </c:pt>
                <c:pt idx="883">
                  <c:v>883</c:v>
                </c:pt>
                <c:pt idx="884">
                  <c:v>884</c:v>
                </c:pt>
                <c:pt idx="885">
                  <c:v>885</c:v>
                </c:pt>
                <c:pt idx="886">
                  <c:v>886</c:v>
                </c:pt>
                <c:pt idx="887">
                  <c:v>887</c:v>
                </c:pt>
                <c:pt idx="888">
                  <c:v>888</c:v>
                </c:pt>
                <c:pt idx="889">
                  <c:v>889</c:v>
                </c:pt>
                <c:pt idx="890">
                  <c:v>890</c:v>
                </c:pt>
                <c:pt idx="891">
                  <c:v>891</c:v>
                </c:pt>
                <c:pt idx="892">
                  <c:v>892</c:v>
                </c:pt>
                <c:pt idx="893">
                  <c:v>893</c:v>
                </c:pt>
                <c:pt idx="894">
                  <c:v>894</c:v>
                </c:pt>
                <c:pt idx="895">
                  <c:v>895</c:v>
                </c:pt>
                <c:pt idx="896">
                  <c:v>896</c:v>
                </c:pt>
                <c:pt idx="897">
                  <c:v>897</c:v>
                </c:pt>
                <c:pt idx="898">
                  <c:v>898</c:v>
                </c:pt>
                <c:pt idx="899">
                  <c:v>899</c:v>
                </c:pt>
                <c:pt idx="900">
                  <c:v>900</c:v>
                </c:pt>
                <c:pt idx="901">
                  <c:v>901</c:v>
                </c:pt>
                <c:pt idx="902">
                  <c:v>902</c:v>
                </c:pt>
                <c:pt idx="903">
                  <c:v>903</c:v>
                </c:pt>
                <c:pt idx="904">
                  <c:v>904</c:v>
                </c:pt>
                <c:pt idx="905">
                  <c:v>905</c:v>
                </c:pt>
                <c:pt idx="906">
                  <c:v>906</c:v>
                </c:pt>
                <c:pt idx="907">
                  <c:v>907</c:v>
                </c:pt>
                <c:pt idx="908">
                  <c:v>908</c:v>
                </c:pt>
                <c:pt idx="909">
                  <c:v>909</c:v>
                </c:pt>
                <c:pt idx="910">
                  <c:v>910</c:v>
                </c:pt>
                <c:pt idx="911">
                  <c:v>911</c:v>
                </c:pt>
                <c:pt idx="912">
                  <c:v>912</c:v>
                </c:pt>
                <c:pt idx="913">
                  <c:v>913</c:v>
                </c:pt>
                <c:pt idx="914">
                  <c:v>914</c:v>
                </c:pt>
                <c:pt idx="915">
                  <c:v>915</c:v>
                </c:pt>
                <c:pt idx="916">
                  <c:v>916</c:v>
                </c:pt>
                <c:pt idx="917">
                  <c:v>917</c:v>
                </c:pt>
                <c:pt idx="918">
                  <c:v>918</c:v>
                </c:pt>
                <c:pt idx="919">
                  <c:v>919</c:v>
                </c:pt>
                <c:pt idx="920">
                  <c:v>920</c:v>
                </c:pt>
                <c:pt idx="921">
                  <c:v>921</c:v>
                </c:pt>
                <c:pt idx="922">
                  <c:v>922</c:v>
                </c:pt>
                <c:pt idx="923">
                  <c:v>923</c:v>
                </c:pt>
                <c:pt idx="924">
                  <c:v>924</c:v>
                </c:pt>
                <c:pt idx="925">
                  <c:v>925</c:v>
                </c:pt>
                <c:pt idx="926">
                  <c:v>926</c:v>
                </c:pt>
                <c:pt idx="927">
                  <c:v>927</c:v>
                </c:pt>
                <c:pt idx="928">
                  <c:v>928</c:v>
                </c:pt>
                <c:pt idx="929">
                  <c:v>929</c:v>
                </c:pt>
                <c:pt idx="930">
                  <c:v>930</c:v>
                </c:pt>
                <c:pt idx="931">
                  <c:v>931</c:v>
                </c:pt>
                <c:pt idx="932">
                  <c:v>932</c:v>
                </c:pt>
                <c:pt idx="933">
                  <c:v>933</c:v>
                </c:pt>
                <c:pt idx="934">
                  <c:v>934</c:v>
                </c:pt>
                <c:pt idx="935">
                  <c:v>935</c:v>
                </c:pt>
                <c:pt idx="936">
                  <c:v>936</c:v>
                </c:pt>
                <c:pt idx="937">
                  <c:v>937</c:v>
                </c:pt>
                <c:pt idx="938">
                  <c:v>938</c:v>
                </c:pt>
                <c:pt idx="939">
                  <c:v>939</c:v>
                </c:pt>
                <c:pt idx="940">
                  <c:v>940</c:v>
                </c:pt>
                <c:pt idx="941">
                  <c:v>941</c:v>
                </c:pt>
                <c:pt idx="942">
                  <c:v>942</c:v>
                </c:pt>
                <c:pt idx="943">
                  <c:v>943</c:v>
                </c:pt>
                <c:pt idx="944">
                  <c:v>944</c:v>
                </c:pt>
                <c:pt idx="945">
                  <c:v>945</c:v>
                </c:pt>
                <c:pt idx="946">
                  <c:v>946</c:v>
                </c:pt>
                <c:pt idx="947">
                  <c:v>947</c:v>
                </c:pt>
                <c:pt idx="948">
                  <c:v>948</c:v>
                </c:pt>
                <c:pt idx="949">
                  <c:v>949</c:v>
                </c:pt>
                <c:pt idx="950">
                  <c:v>950</c:v>
                </c:pt>
                <c:pt idx="951">
                  <c:v>951</c:v>
                </c:pt>
                <c:pt idx="952">
                  <c:v>952</c:v>
                </c:pt>
                <c:pt idx="953">
                  <c:v>953</c:v>
                </c:pt>
                <c:pt idx="954">
                  <c:v>954</c:v>
                </c:pt>
                <c:pt idx="955">
                  <c:v>955</c:v>
                </c:pt>
                <c:pt idx="956">
                  <c:v>956</c:v>
                </c:pt>
                <c:pt idx="957">
                  <c:v>957</c:v>
                </c:pt>
                <c:pt idx="958">
                  <c:v>958</c:v>
                </c:pt>
                <c:pt idx="959">
                  <c:v>959</c:v>
                </c:pt>
                <c:pt idx="960">
                  <c:v>960</c:v>
                </c:pt>
                <c:pt idx="961">
                  <c:v>961</c:v>
                </c:pt>
                <c:pt idx="962">
                  <c:v>962</c:v>
                </c:pt>
                <c:pt idx="963">
                  <c:v>963</c:v>
                </c:pt>
                <c:pt idx="964">
                  <c:v>964</c:v>
                </c:pt>
                <c:pt idx="965">
                  <c:v>965</c:v>
                </c:pt>
                <c:pt idx="966">
                  <c:v>966</c:v>
                </c:pt>
                <c:pt idx="967">
                  <c:v>967</c:v>
                </c:pt>
                <c:pt idx="968">
                  <c:v>968</c:v>
                </c:pt>
                <c:pt idx="969">
                  <c:v>969</c:v>
                </c:pt>
                <c:pt idx="970">
                  <c:v>970</c:v>
                </c:pt>
                <c:pt idx="971">
                  <c:v>971</c:v>
                </c:pt>
                <c:pt idx="972">
                  <c:v>972</c:v>
                </c:pt>
                <c:pt idx="973">
                  <c:v>973</c:v>
                </c:pt>
                <c:pt idx="974">
                  <c:v>974</c:v>
                </c:pt>
                <c:pt idx="975">
                  <c:v>975</c:v>
                </c:pt>
                <c:pt idx="976">
                  <c:v>976</c:v>
                </c:pt>
                <c:pt idx="977">
                  <c:v>977</c:v>
                </c:pt>
                <c:pt idx="978">
                  <c:v>978</c:v>
                </c:pt>
                <c:pt idx="979">
                  <c:v>979</c:v>
                </c:pt>
                <c:pt idx="980">
                  <c:v>980</c:v>
                </c:pt>
                <c:pt idx="981">
                  <c:v>981</c:v>
                </c:pt>
                <c:pt idx="982">
                  <c:v>982</c:v>
                </c:pt>
                <c:pt idx="983">
                  <c:v>983</c:v>
                </c:pt>
                <c:pt idx="984">
                  <c:v>984</c:v>
                </c:pt>
                <c:pt idx="985">
                  <c:v>985</c:v>
                </c:pt>
                <c:pt idx="986">
                  <c:v>986</c:v>
                </c:pt>
                <c:pt idx="987">
                  <c:v>987</c:v>
                </c:pt>
                <c:pt idx="988">
                  <c:v>988</c:v>
                </c:pt>
                <c:pt idx="989">
                  <c:v>989</c:v>
                </c:pt>
                <c:pt idx="990">
                  <c:v>990</c:v>
                </c:pt>
                <c:pt idx="991">
                  <c:v>991</c:v>
                </c:pt>
              </c:numCache>
            </c:numRef>
          </c:xVal>
          <c:yVal>
            <c:numRef>
              <c:f>'3COMP'!$D$9:$D$1000</c:f>
              <c:numCache>
                <c:formatCode>0.00</c:formatCode>
                <c:ptCount val="992"/>
                <c:pt idx="0" formatCode="General">
                  <c:v>0</c:v>
                </c:pt>
                <c:pt idx="1">
                  <c:v>1</c:v>
                </c:pt>
                <c:pt idx="2">
                  <c:v>1.867</c:v>
                </c:pt>
                <c:pt idx="3">
                  <c:v>2.628698</c:v>
                </c:pt>
                <c:pt idx="4">
                  <c:v>3.3067769419999999</c:v>
                </c:pt>
                <c:pt idx="5">
                  <c:v>3.9182149456679998</c:v>
                </c:pt>
                <c:pt idx="6">
                  <c:v>4.4763100791897719</c:v>
                </c:pt>
                <c:pt idx="7">
                  <c:v>4.9914818612927121</c:v>
                </c:pt>
                <c:pt idx="8">
                  <c:v>5.4718981393944031</c:v>
                </c:pt>
                <c:pt idx="9">
                  <c:v>5.9239653902378349</c:v>
                </c:pt>
                <c:pt idx="10">
                  <c:v>6.352712199969579</c:v>
                </c:pt>
                <c:pt idx="11">
                  <c:v>6.7620891972778763</c:v>
                </c:pt>
                <c:pt idx="12">
                  <c:v>7.1552036424353158</c:v>
                </c:pt>
                <c:pt idx="13">
                  <c:v>7.5345029091204401</c:v>
                </c:pt>
                <c:pt idx="14">
                  <c:v>7.9019179940137629</c:v>
                </c:pt>
                <c:pt idx="15">
                  <c:v>8.2589757631112963</c:v>
                </c:pt>
                <c:pt idx="16">
                  <c:v>8.6068867462259373</c:v>
                </c:pt>
                <c:pt idx="17">
                  <c:v>8.9466138070889993</c:v>
                </c:pt>
                <c:pt idx="18">
                  <c:v>9.2789258557473708</c:v>
                </c:pt>
                <c:pt idx="19">
                  <c:v>9.6044398621277871</c:v>
                </c:pt>
                <c:pt idx="20">
                  <c:v>9.9236537196094403</c:v>
                </c:pt>
                <c:pt idx="21">
                  <c:v>10.236971952114281</c:v>
                </c:pt>
                <c:pt idx="22">
                  <c:v>10.544725823886722</c:v>
                </c:pt>
                <c:pt idx="23">
                  <c:v>10.847189071428435</c:v>
                </c:pt>
                <c:pt idx="24">
                  <c:v>11.144590211361944</c:v>
                </c:pt>
                <c:pt idx="25">
                  <c:v>11.437122170192669</c:v>
                </c:pt>
                <c:pt idx="26">
                  <c:v>11.724949819410892</c:v>
                </c:pt>
                <c:pt idx="27">
                  <c:v>12.008215872257523</c:v>
                </c:pt>
                <c:pt idx="28">
                  <c:v>12.287045499056354</c:v>
                </c:pt>
                <c:pt idx="29">
                  <c:v>12.561549940255421</c:v>
                </c:pt>
                <c:pt idx="30">
                  <c:v>12.831829335502498</c:v>
                </c:pt>
                <c:pt idx="31">
                  <c:v>13.09797493951238</c:v>
                </c:pt>
                <c:pt idx="32">
                  <c:v>13.360070858280537</c:v>
                </c:pt>
                <c:pt idx="33">
                  <c:v>13.618195410100014</c:v>
                </c:pt>
                <c:pt idx="34">
                  <c:v>13.872422193080347</c:v>
                </c:pt>
                <c:pt idx="35">
                  <c:v>14.122820923068097</c:v>
                </c:pt>
                <c:pt idx="36">
                  <c:v>14.369458091946711</c:v>
                </c:pt>
                <c:pt idx="37">
                  <c:v>14.612397485405587</c:v>
                </c:pt>
                <c:pt idx="38">
                  <c:v>14.851700590751626</c:v>
                </c:pt>
                <c:pt idx="39">
                  <c:v>15.087426918676734</c:v>
                </c:pt>
                <c:pt idx="40">
                  <c:v>15.319634257684562</c:v>
                </c:pt>
                <c:pt idx="41">
                  <c:v>15.548378875805845</c:v>
                </c:pt>
                <c:pt idx="42">
                  <c:v>15.773715681044884</c:v>
                </c:pt>
                <c:pt idx="43">
                  <c:v>15.9956983495073</c:v>
                </c:pt>
                <c:pt idx="44">
                  <c:v>16.214379428209554</c:v>
                </c:pt>
                <c:pt idx="45">
                  <c:v>16.42981041804677</c:v>
                </c:pt>
                <c:pt idx="46">
                  <c:v>16.64204184120193</c:v>
                </c:pt>
                <c:pt idx="47">
                  <c:v>16.851123296347666</c:v>
                </c:pt>
                <c:pt idx="48">
                  <c:v>17.057103504262088</c:v>
                </c:pt>
                <c:pt idx="49">
                  <c:v>17.260030345909172</c:v>
                </c:pt>
                <c:pt idx="50">
                  <c:v>17.459950894588744</c:v>
                </c:pt>
                <c:pt idx="51">
                  <c:v>17.65691144341146</c:v>
                </c:pt>
                <c:pt idx="52">
                  <c:v>17.850957529081171</c:v>
                </c:pt>
                <c:pt idx="53">
                  <c:v>18.042133952754142</c:v>
                </c:pt>
                <c:pt idx="54">
                  <c:v>18.230484798576782</c:v>
                </c:pt>
                <c:pt idx="55">
                  <c:v>18.416053450373582</c:v>
                </c:pt>
                <c:pt idx="56">
                  <c:v>18.598882606854161</c:v>
                </c:pt>
                <c:pt idx="57">
                  <c:v>18.779014295629338</c:v>
                </c:pt>
                <c:pt idx="58">
                  <c:v>18.956489886262219</c:v>
                </c:pt>
                <c:pt idx="59">
                  <c:v>19.13135010253265</c:v>
                </c:pt>
                <c:pt idx="60">
                  <c:v>19.303635034054892</c:v>
                </c:pt>
                <c:pt idx="61">
                  <c:v>19.473384147357635</c:v>
                </c:pt>
                <c:pt idx="62">
                  <c:v>19.640636296512994</c:v>
                </c:pt>
                <c:pt idx="63">
                  <c:v>19.805429733382354</c:v>
                </c:pt>
                <c:pt idx="64">
                  <c:v>19.967802117532742</c:v>
                </c:pt>
                <c:pt idx="65">
                  <c:v>20.127790525866089</c:v>
                </c:pt>
                <c:pt idx="66">
                  <c:v>20.285431461994833</c:v>
                </c:pt>
                <c:pt idx="67">
                  <c:v>20.440760865390942</c:v>
                </c:pt>
                <c:pt idx="68">
                  <c:v>20.593814120329469</c:v>
                </c:pt>
                <c:pt idx="69">
                  <c:v>20.744626064643668</c:v>
                </c:pt>
                <c:pt idx="70">
                  <c:v>20.893230998305896</c:v>
                </c:pt>
                <c:pt idx="71">
                  <c:v>21.039662691845081</c:v>
                </c:pt>
                <c:pt idx="72">
                  <c:v>21.183954394610438</c:v>
                </c:pt>
                <c:pt idx="73">
                  <c:v>21.326138842888355</c:v>
                </c:pt>
                <c:pt idx="74">
                  <c:v>21.466248267879621</c:v>
                </c:pt>
                <c:pt idx="75">
                  <c:v>21.60431440354165</c:v>
                </c:pt>
                <c:pt idx="76">
                  <c:v>21.740368494300924</c:v>
                </c:pt>
                <c:pt idx="77">
                  <c:v>21.874441302638729</c:v>
                </c:pt>
                <c:pt idx="78">
                  <c:v>22.006563116554702</c:v>
                </c:pt>
                <c:pt idx="79">
                  <c:v>22.136763756910852</c:v>
                </c:pt>
                <c:pt idx="80">
                  <c:v>22.265072584657958</c:v>
                </c:pt>
                <c:pt idx="81">
                  <c:v>22.39151850794866</c:v>
                </c:pt>
                <c:pt idx="82">
                  <c:v>22.516129989138193</c:v>
                </c:pt>
                <c:pt idx="83">
                  <c:v>22.638935051675219</c:v>
                </c:pt>
                <c:pt idx="84">
                  <c:v>22.759961286885215</c:v>
                </c:pt>
                <c:pt idx="85">
                  <c:v>22.879235860647896</c:v>
                </c:pt>
                <c:pt idx="86">
                  <c:v>22.996785519970956</c:v>
                </c:pt>
                <c:pt idx="87">
                  <c:v>23.112636599461183</c:v>
                </c:pt>
                <c:pt idx="88">
                  <c:v>23.226815027695665</c:v>
                </c:pt>
                <c:pt idx="89">
                  <c:v>23.339346333494035</c:v>
                </c:pt>
                <c:pt idx="90">
                  <c:v>23.450255652093034</c:v>
                </c:pt>
                <c:pt idx="91">
                  <c:v>23.559567731226394</c:v>
                </c:pt>
                <c:pt idx="92">
                  <c:v>23.667306937109714</c:v>
                </c:pt>
                <c:pt idx="93">
                  <c:v>23.773497260333556</c:v>
                </c:pt>
                <c:pt idx="94">
                  <c:v>23.87816232166432</c:v>
                </c:pt>
                <c:pt idx="95">
                  <c:v>23.981325377756804</c:v>
                </c:pt>
                <c:pt idx="96">
                  <c:v>24.08300932677713</c:v>
                </c:pt>
                <c:pt idx="97">
                  <c:v>24.183236713939635</c:v>
                </c:pt>
                <c:pt idx="98">
                  <c:v>24.282029736957753</c:v>
                </c:pt>
                <c:pt idx="99">
                  <c:v>24.379410251410889</c:v>
                </c:pt>
                <c:pt idx="100">
                  <c:v>24.475399776028041</c:v>
                </c:pt>
                <c:pt idx="101">
                  <c:v>24.570019497890286</c:v>
                </c:pt>
                <c:pt idx="102">
                  <c:v>24.663290277552221</c:v>
                </c:pt>
                <c:pt idx="103">
                  <c:v>24.755232654084921</c:v>
                </c:pt>
                <c:pt idx="104">
                  <c:v>24.845866850040608</c:v>
                </c:pt>
                <c:pt idx="105">
                  <c:v>24.935212776340535</c:v>
                </c:pt>
                <c:pt idx="106">
                  <c:v>25.023290037087719</c:v>
                </c:pt>
                <c:pt idx="107">
                  <c:v>25.110117934305066</c:v>
                </c:pt>
                <c:pt idx="108">
                  <c:v>25.19571547260017</c:v>
                </c:pt>
                <c:pt idx="109">
                  <c:v>25.280101363758547</c:v>
                </c:pt>
                <c:pt idx="110">
                  <c:v>25.363294031265269</c:v>
                </c:pt>
                <c:pt idx="111">
                  <c:v>25.445311614756974</c:v>
                </c:pt>
                <c:pt idx="112">
                  <c:v>25.526171974405742</c:v>
                </c:pt>
                <c:pt idx="113">
                  <c:v>25.605892695234019</c:v>
                </c:pt>
                <c:pt idx="114">
                  <c:v>25.684491091363952</c:v>
                </c:pt>
                <c:pt idx="115">
                  <c:v>25.76198421020041</c:v>
                </c:pt>
                <c:pt idx="116">
                  <c:v>25.838388836549996</c:v>
                </c:pt>
                <c:pt idx="117">
                  <c:v>25.913721496675464</c:v>
                </c:pt>
                <c:pt idx="118">
                  <c:v>25.987998462288715</c:v>
                </c:pt>
                <c:pt idx="119">
                  <c:v>26.061235754481288</c:v>
                </c:pt>
                <c:pt idx="120">
                  <c:v>26.133449147594035</c:v>
                </c:pt>
                <c:pt idx="121">
                  <c:v>26.204654173027961</c:v>
                </c:pt>
                <c:pt idx="122">
                  <c:v>26.274866122994865</c:v>
                </c:pt>
                <c:pt idx="123">
                  <c:v>26.34410005421114</c:v>
                </c:pt>
                <c:pt idx="124">
                  <c:v>26.412370791534101</c:v>
                </c:pt>
                <c:pt idx="125">
                  <c:v>26.47969293154182</c:v>
                </c:pt>
                <c:pt idx="126">
                  <c:v>26.546080846058317</c:v>
                </c:pt>
                <c:pt idx="127">
                  <c:v>26.611548685623745</c:v>
                </c:pt>
                <c:pt idx="128">
                  <c:v>26.676110382911304</c:v>
                </c:pt>
                <c:pt idx="129">
                  <c:v>26.739779656091002</c:v>
                </c:pt>
                <c:pt idx="130">
                  <c:v>26.802570012142098</c:v>
                </c:pt>
                <c:pt idx="131">
                  <c:v>26.864494750113295</c:v>
                </c:pt>
                <c:pt idx="132">
                  <c:v>26.925566964334166</c:v>
                </c:pt>
                <c:pt idx="133">
                  <c:v>26.98579954757497</c:v>
                </c:pt>
                <c:pt idx="134">
                  <c:v>27.045205194159507</c:v>
                </c:pt>
                <c:pt idx="135">
                  <c:v>27.10379640302898</c:v>
                </c:pt>
                <c:pt idx="136">
                  <c:v>27.161585480758276</c:v>
                </c:pt>
                <c:pt idx="137">
                  <c:v>27.218584544526266</c:v>
                </c:pt>
                <c:pt idx="138">
                  <c:v>27.274805525040165</c:v>
                </c:pt>
                <c:pt idx="139">
                  <c:v>27.330260169414089</c:v>
                </c:pt>
                <c:pt idx="140">
                  <c:v>27.384960044004004</c:v>
                </c:pt>
                <c:pt idx="141">
                  <c:v>27.438916537198111</c:v>
                </c:pt>
                <c:pt idx="142">
                  <c:v>27.492140862164661</c:v>
                </c:pt>
                <c:pt idx="143">
                  <c:v>27.544644059557186</c:v>
                </c:pt>
                <c:pt idx="144">
                  <c:v>27.596437000177673</c:v>
                </c:pt>
                <c:pt idx="145">
                  <c:v>27.647530387598977</c:v>
                </c:pt>
                <c:pt idx="146">
                  <c:v>27.697934760746364</c:v>
                </c:pt>
                <c:pt idx="147">
                  <c:v>27.747660496439892</c:v>
                </c:pt>
                <c:pt idx="148">
                  <c:v>27.796717811896144</c:v>
                </c:pt>
                <c:pt idx="149">
                  <c:v>27.845116767192962</c:v>
                </c:pt>
                <c:pt idx="150">
                  <c:v>27.892867267694783</c:v>
                </c:pt>
                <c:pt idx="151">
                  <c:v>27.93997906644131</c:v>
                </c:pt>
                <c:pt idx="152">
                  <c:v>27.986461766498792</c:v>
                </c:pt>
                <c:pt idx="153">
                  <c:v>28.032324823275474</c:v>
                </c:pt>
                <c:pt idx="154">
                  <c:v>28.077577546801024</c:v>
                </c:pt>
                <c:pt idx="155">
                  <c:v>28.122229103969971</c:v>
                </c:pt>
                <c:pt idx="156">
                  <c:v>28.166288520752346</c:v>
                </c:pt>
                <c:pt idx="157">
                  <c:v>28.209764684368281</c:v>
                </c:pt>
                <c:pt idx="158">
                  <c:v>28.252666345430214</c:v>
                </c:pt>
                <c:pt idx="159">
                  <c:v>28.295002120051379</c:v>
                </c:pt>
                <c:pt idx="160">
                  <c:v>28.336780491922013</c:v>
                </c:pt>
                <c:pt idx="161">
                  <c:v>28.378009814353277</c:v>
                </c:pt>
                <c:pt idx="162">
                  <c:v>28.418698312290076</c:v>
                </c:pt>
                <c:pt idx="163">
                  <c:v>28.458854084292227</c:v>
                </c:pt>
                <c:pt idx="164">
                  <c:v>28.498485104485212</c:v>
                </c:pt>
                <c:pt idx="165">
                  <c:v>28.537599224480857</c:v>
                </c:pt>
                <c:pt idx="166">
                  <c:v>28.576204175268344</c:v>
                </c:pt>
                <c:pt idx="167">
                  <c:v>28.614307569076288</c:v>
                </c:pt>
                <c:pt idx="168">
                  <c:v>28.651916901205141</c:v>
                </c:pt>
                <c:pt idx="169">
                  <c:v>28.689039551831968</c:v>
                </c:pt>
                <c:pt idx="170">
                  <c:v>28.725682787788287</c:v>
                </c:pt>
                <c:pt idx="171">
                  <c:v>28.761853764308171</c:v>
                </c:pt>
                <c:pt idx="172">
                  <c:v>28.797559526751002</c:v>
                </c:pt>
                <c:pt idx="173">
                  <c:v>28.832807012297792</c:v>
                </c:pt>
                <c:pt idx="174">
                  <c:v>28.867603051619824</c:v>
                </c:pt>
                <c:pt idx="175">
                  <c:v>28.901954370523072</c:v>
                </c:pt>
                <c:pt idx="176">
                  <c:v>28.935867591566534</c:v>
                </c:pt>
                <c:pt idx="177">
                  <c:v>28.969349235655045</c:v>
                </c:pt>
                <c:pt idx="178">
                  <c:v>29.002405723608774</c:v>
                </c:pt>
                <c:pt idx="179">
                  <c:v>29.035043377707211</c:v>
                </c:pt>
                <c:pt idx="180">
                  <c:v>29.067268423210351</c:v>
                </c:pt>
                <c:pt idx="181">
                  <c:v>29.099086989854982</c:v>
                </c:pt>
                <c:pt idx="182">
                  <c:v>29.130505113330059</c:v>
                </c:pt>
                <c:pt idx="183">
                  <c:v>29.161528736726609</c:v>
                </c:pt>
                <c:pt idx="184">
                  <c:v>29.192163711967851</c:v>
                </c:pt>
                <c:pt idx="185">
                  <c:v>29.222415801214879</c:v>
                </c:pt>
                <c:pt idx="186">
                  <c:v>29.252290678252621</c:v>
                </c:pt>
                <c:pt idx="187">
                  <c:v>29.281793929852938</c:v>
                </c:pt>
                <c:pt idx="188">
                  <c:v>29.310931057117273</c:v>
                </c:pt>
                <c:pt idx="189">
                  <c:v>29.339707476799163</c:v>
                </c:pt>
                <c:pt idx="190">
                  <c:v>29.368128522604934</c:v>
                </c:pt>
                <c:pt idx="191">
                  <c:v>29.39619944647518</c:v>
                </c:pt>
                <c:pt idx="192">
                  <c:v>29.423925419846455</c:v>
                </c:pt>
                <c:pt idx="193">
                  <c:v>29.451311534894103</c:v>
                </c:pt>
                <c:pt idx="194">
                  <c:v>29.47836280575325</c:v>
                </c:pt>
                <c:pt idx="195">
                  <c:v>29.505084169724796</c:v>
                </c:pt>
                <c:pt idx="196">
                  <c:v>29.531480488459465</c:v>
                </c:pt>
                <c:pt idx="197">
                  <c:v>29.557556549125934</c:v>
                </c:pt>
                <c:pt idx="198">
                  <c:v>29.583317065558504</c:v>
                </c:pt>
                <c:pt idx="199">
                  <c:v>29.608766679390556</c:v>
                </c:pt>
                <c:pt idx="200">
                  <c:v>29.633909961165955</c:v>
                </c:pt>
                <c:pt idx="201">
                  <c:v>29.658751411437493</c:v>
                </c:pt>
                <c:pt idx="202">
                  <c:v>29.683295461845546</c:v>
                </c:pt>
                <c:pt idx="203">
                  <c:v>29.707546476181506</c:v>
                </c:pt>
                <c:pt idx="204">
                  <c:v>29.731508751434717</c:v>
                </c:pt>
                <c:pt idx="205">
                  <c:v>29.755186518822597</c:v>
                </c:pt>
                <c:pt idx="206">
                  <c:v>29.778583944804495</c:v>
                </c:pt>
                <c:pt idx="207">
                  <c:v>29.801705132081565</c:v>
                </c:pt>
                <c:pt idx="208">
                  <c:v>29.824554120580046</c:v>
                </c:pt>
                <c:pt idx="209">
                  <c:v>29.847134888418964</c:v>
                </c:pt>
                <c:pt idx="210">
                  <c:v>29.86945135286328</c:v>
                </c:pt>
                <c:pt idx="211">
                  <c:v>29.891507371263515</c:v>
                </c:pt>
                <c:pt idx="212">
                  <c:v>29.913306741979227</c:v>
                </c:pt>
                <c:pt idx="213">
                  <c:v>29.934853205288277</c:v>
                </c:pt>
                <c:pt idx="214">
                  <c:v>29.956150444282912</c:v>
                </c:pt>
                <c:pt idx="215">
                  <c:v>29.977202085752197</c:v>
                </c:pt>
                <c:pt idx="216">
                  <c:v>29.998011701049563</c:v>
                </c:pt>
                <c:pt idx="217">
                  <c:v>30.018582806948416</c:v>
                </c:pt>
                <c:pt idx="218">
                  <c:v>30.038918866482618</c:v>
                </c:pt>
                <c:pt idx="219">
                  <c:v>30.059023289776633</c:v>
                </c:pt>
                <c:pt idx="220">
                  <c:v>30.078899434860205</c:v>
                </c:pt>
                <c:pt idx="221">
                  <c:v>30.098550608472465</c:v>
                </c:pt>
                <c:pt idx="222">
                  <c:v>30.117980066851942</c:v>
                </c:pt>
                <c:pt idx="223">
                  <c:v>30.137191016516113</c:v>
                </c:pt>
                <c:pt idx="224">
                  <c:v>30.156186615027195</c:v>
                </c:pt>
                <c:pt idx="225">
                  <c:v>30.174969971747714</c:v>
                </c:pt>
                <c:pt idx="226">
                  <c:v>30.193544148582987</c:v>
                </c:pt>
                <c:pt idx="227">
                  <c:v>30.211912160712927</c:v>
                </c:pt>
                <c:pt idx="228">
                  <c:v>30.23007697731282</c:v>
                </c:pt>
                <c:pt idx="229">
                  <c:v>30.248041522262042</c:v>
                </c:pt>
                <c:pt idx="230">
                  <c:v>30.26580867484256</c:v>
                </c:pt>
                <c:pt idx="231">
                  <c:v>30.283381270426048</c:v>
                </c:pt>
                <c:pt idx="232">
                  <c:v>30.300762101151349</c:v>
                </c:pt>
                <c:pt idx="233">
                  <c:v>30.317953916590568</c:v>
                </c:pt>
                <c:pt idx="234">
                  <c:v>30.334959424405383</c:v>
                </c:pt>
                <c:pt idx="235">
                  <c:v>30.351781290992221</c:v>
                </c:pt>
                <c:pt idx="236">
                  <c:v>30.368422142119812</c:v>
                </c:pt>
                <c:pt idx="237">
                  <c:v>30.384884563553783</c:v>
                </c:pt>
                <c:pt idx="238">
                  <c:v>30.401171101674549</c:v>
                </c:pt>
                <c:pt idx="239">
                  <c:v>30.417284264082809</c:v>
                </c:pt>
                <c:pt idx="240">
                  <c:v>30.4332265201989</c:v>
                </c:pt>
                <c:pt idx="241">
                  <c:v>30.449000301849537</c:v>
                </c:pt>
                <c:pt idx="242">
                  <c:v>30.464608003848639</c:v>
                </c:pt>
                <c:pt idx="243">
                  <c:v>30.48005198456633</c:v>
                </c:pt>
                <c:pt idx="244">
                  <c:v>30.495334566491124</c:v>
                </c:pt>
                <c:pt idx="245">
                  <c:v>30.510458036783575</c:v>
                </c:pt>
                <c:pt idx="246">
                  <c:v>30.525424647818681</c:v>
                </c:pt>
                <c:pt idx="247">
                  <c:v>30.540236617723622</c:v>
                </c:pt>
                <c:pt idx="248">
                  <c:v>30.554896130904922</c:v>
                </c:pt>
                <c:pt idx="249">
                  <c:v>30.569405338567663</c:v>
                </c:pt>
                <c:pt idx="250">
                  <c:v>30.583766359226956</c:v>
                </c:pt>
                <c:pt idx="251">
                  <c:v>30.597981279211922</c:v>
                </c:pt>
                <c:pt idx="252">
                  <c:v>30.612052153161244</c:v>
                </c:pt>
                <c:pt idx="253">
                  <c:v>30.625981004511345</c:v>
                </c:pt>
                <c:pt idx="254">
                  <c:v>30.639769825977055</c:v>
                </c:pt>
                <c:pt idx="255">
                  <c:v>30.653420580024772</c:v>
                </c:pt>
                <c:pt idx="256">
                  <c:v>30.666935199338468</c:v>
                </c:pt>
                <c:pt idx="257">
                  <c:v>30.680315587278415</c:v>
                </c:pt>
                <c:pt idx="258">
                  <c:v>30.693563618332291</c:v>
                </c:pt>
                <c:pt idx="259">
                  <c:v>30.706681138560725</c:v>
                </c:pt>
                <c:pt idx="260">
                  <c:v>30.719669966034417</c:v>
                </c:pt>
                <c:pt idx="261">
                  <c:v>30.732531891265012</c:v>
                </c:pt>
                <c:pt idx="262">
                  <c:v>30.745268677629952</c:v>
                </c:pt>
                <c:pt idx="263">
                  <c:v>30.757882061790383</c:v>
                </c:pt>
                <c:pt idx="264">
                  <c:v>30.770373754102025</c:v>
                </c:pt>
                <c:pt idx="265">
                  <c:v>30.782745439019777</c:v>
                </c:pt>
                <c:pt idx="266">
                  <c:v>30.794998775498357</c:v>
                </c:pt>
                <c:pt idx="267">
                  <c:v>30.807135397382467</c:v>
                </c:pt>
                <c:pt idx="268">
                  <c:v>30.819156913795041</c:v>
                </c:pt>
                <c:pt idx="269">
                  <c:v>30.83106490951684</c:v>
                </c:pt>
                <c:pt idx="270">
                  <c:v>30.842860945362077</c:v>
                </c:pt>
                <c:pt idx="271">
                  <c:v>30.854546558546303</c:v>
                </c:pt>
                <c:pt idx="272">
                  <c:v>30.866123263050326</c:v>
                </c:pt>
                <c:pt idx="273">
                  <c:v>30.877592549977635</c:v>
                </c:pt>
                <c:pt idx="274">
                  <c:v>30.88895588790615</c:v>
                </c:pt>
                <c:pt idx="275">
                  <c:v>30.900214723235649</c:v>
                </c:pt>
                <c:pt idx="276">
                  <c:v>30.911370480528149</c:v>
                </c:pt>
                <c:pt idx="277">
                  <c:v>30.922424562844299</c:v>
                </c:pt>
                <c:pt idx="278">
                  <c:v>30.933378352074442</c:v>
                </c:pt>
                <c:pt idx="279">
                  <c:v>30.944233209264212</c:v>
                </c:pt>
                <c:pt idx="280">
                  <c:v>30.954990474934903</c:v>
                </c:pt>
                <c:pt idx="281">
                  <c:v>30.965651469399745</c:v>
                </c:pt>
                <c:pt idx="282">
                  <c:v>30.976217493074387</c:v>
                </c:pt>
                <c:pt idx="283">
                  <c:v>30.986689826783277</c:v>
                </c:pt>
                <c:pt idx="284">
                  <c:v>30.997069732060481</c:v>
                </c:pt>
                <c:pt idx="285">
                  <c:v>31.007358451446748</c:v>
                </c:pt>
                <c:pt idx="286">
                  <c:v>31.017557208782364</c:v>
                </c:pt>
                <c:pt idx="287">
                  <c:v>31.027667209492847</c:v>
                </c:pt>
                <c:pt idx="288">
                  <c:v>31.037689640874078</c:v>
                </c:pt>
                <c:pt idx="289">
                  <c:v>31.047625672370032</c:v>
                </c:pt>
                <c:pt idx="290">
                  <c:v>31.057476455847677</c:v>
                </c:pt>
                <c:pt idx="291">
                  <c:v>31.067243125866753</c:v>
                </c:pt>
                <c:pt idx="292">
                  <c:v>31.076926799946364</c:v>
                </c:pt>
                <c:pt idx="293">
                  <c:v>31.086528578826915</c:v>
                </c:pt>
                <c:pt idx="294">
                  <c:v>31.096049546727386</c:v>
                </c:pt>
                <c:pt idx="295">
                  <c:v>31.10549077160033</c:v>
                </c:pt>
                <c:pt idx="296">
                  <c:v>31.114853305380962</c:v>
                </c:pt>
                <c:pt idx="297">
                  <c:v>31.124138184233971</c:v>
                </c:pt>
                <c:pt idx="298">
                  <c:v>31.133346428795903</c:v>
                </c:pt>
                <c:pt idx="299">
                  <c:v>31.142479044412312</c:v>
                </c:pt>
                <c:pt idx="300">
                  <c:v>31.151537021375702</c:v>
                </c:pt>
                <c:pt idx="301">
                  <c:v>31.160521335153476</c:v>
                </c:pt>
                <c:pt idx="302">
                  <c:v>31.169432946618031</c:v>
                </c:pt>
                <c:pt idx="303">
                  <c:v>31.178272802270385</c:v>
                </c:pt>
                <c:pt idx="304">
                  <c:v>31.187041834460274</c:v>
                </c:pt>
                <c:pt idx="305">
                  <c:v>31.195740961603974</c:v>
                </c:pt>
                <c:pt idx="306">
                  <c:v>31.204371088399512</c:v>
                </c:pt>
                <c:pt idx="307">
                  <c:v>31.212933106034711</c:v>
                </c:pt>
                <c:pt idx="308">
                  <c:v>31.221427892396605</c:v>
                </c:pt>
                <c:pt idx="309">
                  <c:v>31.229856312276183</c:v>
                </c:pt>
                <c:pt idx="310">
                  <c:v>31.238219217567121</c:v>
                </c:pt>
                <c:pt idx="311">
                  <c:v>31.246517447466204</c:v>
                </c:pt>
                <c:pt idx="312">
                  <c:v>31.254751828667168</c:v>
                </c:pt>
                <c:pt idx="313">
                  <c:v>31.26292317555226</c:v>
                </c:pt>
                <c:pt idx="314">
                  <c:v>31.271032290381982</c:v>
                </c:pt>
                <c:pt idx="315">
                  <c:v>31.279079963481081</c:v>
                </c:pt>
                <c:pt idx="316">
                  <c:v>31.287066973421133</c:v>
                </c:pt>
                <c:pt idx="317">
                  <c:v>31.294994087201758</c:v>
                </c:pt>
                <c:pt idx="318">
                  <c:v>31.302862060426605</c:v>
                </c:pt>
                <c:pt idx="319">
                  <c:v>31.310671637480482</c:v>
                </c:pt>
                <c:pt idx="320">
                  <c:v>31.318423551699652</c:v>
                </c:pt>
                <c:pt idx="321">
                  <c:v>31.32611852554237</c:v>
                </c:pt>
                <c:pt idx="322">
                  <c:v>31.333757270754631</c:v>
                </c:pt>
                <c:pt idx="323">
                  <c:v>31.341340488535934</c:v>
                </c:pt>
                <c:pt idx="324">
                  <c:v>31.348868869699572</c:v>
                </c:pt>
                <c:pt idx="325">
                  <c:v>31.356343094833164</c:v>
                </c:pt>
                <c:pt idx="326">
                  <c:v>31.363763834454403</c:v>
                </c:pt>
                <c:pt idx="327">
                  <c:v>31.371131749166125</c:v>
                </c:pt>
                <c:pt idx="328">
                  <c:v>31.378447489808423</c:v>
                </c:pt>
                <c:pt idx="329">
                  <c:v>31.385711697606666</c:v>
                </c:pt>
                <c:pt idx="330">
                  <c:v>31.392925004321796</c:v>
                </c:pt>
                <c:pt idx="331">
                  <c:v>31.400088032392432</c:v>
                </c:pt>
                <c:pt idx="332">
                  <c:v>31.407201395080392</c:v>
                </c:pt>
                <c:pt idx="333">
                  <c:v>31.414265696607799</c:v>
                </c:pt>
                <c:pt idx="334">
                  <c:v>31.421281532300327</c:v>
                </c:pt>
                <c:pt idx="335">
                  <c:v>31.42824948871862</c:v>
                </c:pt>
                <c:pt idx="336">
                  <c:v>31.435170143795858</c:v>
                </c:pt>
                <c:pt idx="337">
                  <c:v>31.442044066968492</c:v>
                </c:pt>
                <c:pt idx="338">
                  <c:v>31.448871819307215</c:v>
                </c:pt>
                <c:pt idx="339">
                  <c:v>31.455653953643832</c:v>
                </c:pt>
                <c:pt idx="340">
                  <c:v>31.462391014698369</c:v>
                </c:pt>
                <c:pt idx="341">
                  <c:v>31.469083539203439</c:v>
                </c:pt>
                <c:pt idx="342">
                  <c:v>31.475732056024981</c:v>
                </c:pt>
                <c:pt idx="343">
                  <c:v>31.48233708628436</c:v>
                </c:pt>
                <c:pt idx="344">
                  <c:v>31.488899143476829</c:v>
                </c:pt>
                <c:pt idx="345">
                  <c:v>31.495418733586575</c:v>
                </c:pt>
                <c:pt idx="346">
                  <c:v>31.501896355203371</c:v>
                </c:pt>
                <c:pt idx="347">
                  <c:v>31.508332499634434</c:v>
                </c:pt>
                <c:pt idx="348">
                  <c:v>31.514727651017211</c:v>
                </c:pt>
                <c:pt idx="349">
                  <c:v>31.52108228642669</c:v>
                </c:pt>
                <c:pt idx="350">
                  <c:v>31.527396875987051</c:v>
                </c:pt>
                <c:pt idx="351">
                  <c:v>31.533671882974204</c:v>
                </c:pt>
                <c:pt idx="352">
                  <c:v>31.539907763921974</c:v>
                </c:pt>
                <c:pt idx="353">
                  <c:v>31.546104968726695</c:v>
                </c:pt>
                <c:pt idx="354">
                  <c:v>31.552263940745888</c:v>
                </c:pt>
                <c:pt idx="355">
                  <c:v>31.558385116899444</c:v>
                </c:pt>
                <c:pt idx="356">
                  <c:v>31.564468927769667</c:v>
                </c:pt>
                <c:pt idx="357">
                  <c:v>31.570515797694043</c:v>
                </c:pt>
                <c:pt idx="358">
                  <c:v>31.576526144864829</c:v>
                </c:pt>
                <c:pt idx="359">
                  <c:v>31.582500381420459</c:v>
                </c:pt>
                <c:pt idx="360">
                  <c:v>31.588438913538539</c:v>
                </c:pt>
                <c:pt idx="361">
                  <c:v>31.594342141527477</c:v>
                </c:pt>
                <c:pt idx="362">
                  <c:v>31.600210459915161</c:v>
                </c:pt>
                <c:pt idx="363">
                  <c:v>31.606044257537405</c:v>
                </c:pt>
                <c:pt idx="364">
                  <c:v>31.611843917625265</c:v>
                </c:pt>
                <c:pt idx="365">
                  <c:v>31.617609817890298</c:v>
                </c:pt>
                <c:pt idx="366">
                  <c:v>31.623342330608239</c:v>
                </c:pt>
                <c:pt idx="367">
                  <c:v>31.629041822703357</c:v>
                </c:pt>
                <c:pt idx="368">
                  <c:v>31.63470865582849</c:v>
                </c:pt>
                <c:pt idx="369">
                  <c:v>31.640343186445762</c:v>
                </c:pt>
                <c:pt idx="370">
                  <c:v>31.645945765906617</c:v>
                </c:pt>
                <c:pt idx="371">
                  <c:v>31.651516740529814</c:v>
                </c:pt>
                <c:pt idx="372">
                  <c:v>31.657056451674634</c:v>
                </c:pt>
                <c:pt idx="373">
                  <c:v>31.662565235822285</c:v>
                </c:pt>
                <c:pt idx="374">
                  <c:v>31.668043424646157</c:v>
                </c:pt>
                <c:pt idx="375">
                  <c:v>31.673491345085267</c:v>
                </c:pt>
                <c:pt idx="376">
                  <c:v>31.678909319418153</c:v>
                </c:pt>
                <c:pt idx="377">
                  <c:v>31.684297665332451</c:v>
                </c:pt>
                <c:pt idx="378">
                  <c:v>31.689656695995836</c:v>
                </c:pt>
                <c:pt idx="379">
                  <c:v>31.694986720122643</c:v>
                </c:pt>
                <c:pt idx="380">
                  <c:v>31.700288042044576</c:v>
                </c:pt>
                <c:pt idx="381">
                  <c:v>31.705560961775063</c:v>
                </c:pt>
                <c:pt idx="382">
                  <c:v>31.710805775076778</c:v>
                </c:pt>
                <c:pt idx="383">
                  <c:v>31.716022773524401</c:v>
                </c:pt>
                <c:pt idx="384">
                  <c:v>31.721212244570097</c:v>
                </c:pt>
                <c:pt idx="385">
                  <c:v>31.726374471605141</c:v>
                </c:pt>
                <c:pt idx="386">
                  <c:v>31.731509734021074</c:v>
                </c:pt>
                <c:pt idx="387">
                  <c:v>31.736618307272238</c:v>
                </c:pt>
                <c:pt idx="388">
                  <c:v>31.74170046293375</c:v>
                </c:pt>
                <c:pt idx="389">
                  <c:v>31.746756468762896</c:v>
                </c:pt>
                <c:pt idx="390">
                  <c:v>31.751786588753475</c:v>
                </c:pt>
                <c:pt idx="391">
                  <c:v>31.756791083196504</c:v>
                </c:pt>
                <c:pt idx="392">
                  <c:v>31.761770208733424</c:v>
                </c:pt>
                <c:pt idx="393">
                  <c:v>31.766724218414538</c:v>
                </c:pt>
                <c:pt idx="394">
                  <c:v>31.771653361751078</c:v>
                </c:pt>
                <c:pt idx="395">
                  <c:v>31.77655788477</c:v>
                </c:pt>
                <c:pt idx="396">
                  <c:v>31.781438030066056</c:v>
                </c:pt>
                <c:pt idx="397">
                  <c:v>31.786294036855224</c:v>
                </c:pt>
                <c:pt idx="398">
                  <c:v>31.791126141023597</c:v>
                </c:pt>
                <c:pt idx="399">
                  <c:v>31.795934575181491</c:v>
                </c:pt>
                <c:pt idx="400">
                  <c:v>31.800719568708473</c:v>
                </c:pt>
                <c:pt idx="401">
                  <c:v>31.805481347806335</c:v>
                </c:pt>
                <c:pt idx="402">
                  <c:v>31.810220135544796</c:v>
                </c:pt>
                <c:pt idx="403">
                  <c:v>31.814936151909706</c:v>
                </c:pt>
                <c:pt idx="404">
                  <c:v>31.819629613850339</c:v>
                </c:pt>
                <c:pt idx="405">
                  <c:v>31.824300735324414</c:v>
                </c:pt>
                <c:pt idx="406">
                  <c:v>31.828949727343343</c:v>
                </c:pt>
                <c:pt idx="407">
                  <c:v>31.83357679801702</c:v>
                </c:pt>
                <c:pt idx="408">
                  <c:v>31.838182152599074</c:v>
                </c:pt>
                <c:pt idx="409">
                  <c:v>31.842765993526882</c:v>
                </c:pt>
                <c:pt idx="410">
                  <c:v>31.847328520466817</c:v>
                </c:pt>
                <c:pt idx="411">
                  <c:v>31.851869930355861</c:v>
                </c:pt>
                <c:pt idx="412">
                  <c:v>31.856390417440934</c:v>
                </c:pt>
                <c:pt idx="413">
                  <c:v>31.860890173322332</c:v>
                </c:pt>
                <c:pt idx="414">
                  <c:v>31.865369386991006</c:v>
                </c:pt>
                <c:pt idx="415">
                  <c:v>31.869828244869041</c:v>
                </c:pt>
                <c:pt idx="416">
                  <c:v>31.874266930849444</c:v>
                </c:pt>
                <c:pt idx="417">
                  <c:v>31.878685626332299</c:v>
                </c:pt>
                <c:pt idx="418">
                  <c:v>31.88308451026387</c:v>
                </c:pt>
                <c:pt idx="419">
                  <c:v>31.887463759173215</c:v>
                </c:pt>
                <c:pt idx="420">
                  <c:v>31.89182354720765</c:v>
                </c:pt>
                <c:pt idx="421">
                  <c:v>31.896164046170043</c:v>
                </c:pt>
                <c:pt idx="422">
                  <c:v>31.90048542555337</c:v>
                </c:pt>
                <c:pt idx="423">
                  <c:v>31.90478785257551</c:v>
                </c:pt>
                <c:pt idx="424">
                  <c:v>31.909071492213343</c:v>
                </c:pt>
                <c:pt idx="425">
                  <c:v>31.913336507237318</c:v>
                </c:pt>
                <c:pt idx="426">
                  <c:v>31.917583058242826</c:v>
                </c:pt>
                <c:pt idx="427">
                  <c:v>31.921811303685672</c:v>
                </c:pt>
                <c:pt idx="428">
                  <c:v>31.926021399910496</c:v>
                </c:pt>
                <c:pt idx="429">
                  <c:v>31.930213501187154</c:v>
                </c:pt>
                <c:pt idx="430">
                  <c:v>31.934387759736865</c:v>
                </c:pt>
                <c:pt idx="431">
                  <c:v>31.93854432576677</c:v>
                </c:pt>
                <c:pt idx="432">
                  <c:v>31.942683347498587</c:v>
                </c:pt>
                <c:pt idx="433">
                  <c:v>31.946804971198162</c:v>
                </c:pt>
                <c:pt idx="434">
                  <c:v>31.950909341205488</c:v>
                </c:pt>
                <c:pt idx="435">
                  <c:v>31.954996599963124</c:v>
                </c:pt>
                <c:pt idx="436">
                  <c:v>31.959066888045299</c:v>
                </c:pt>
                <c:pt idx="437">
                  <c:v>31.963120344184745</c:v>
                </c:pt>
                <c:pt idx="438">
                  <c:v>31.967157105300885</c:v>
                </c:pt>
                <c:pt idx="439">
                  <c:v>31.971177306527579</c:v>
                </c:pt>
                <c:pt idx="440">
                  <c:v>31.975181081238134</c:v>
                </c:pt>
                <c:pt idx="441">
                  <c:v>31.979168561074403</c:v>
                </c:pt>
                <c:pt idx="442">
                  <c:v>31.9831398759693</c:v>
                </c:pt>
                <c:pt idx="443">
                  <c:v>31.987095154174995</c:v>
                </c:pt>
                <c:pt idx="444">
                  <c:v>31.9910345222861</c:v>
                </c:pt>
                <c:pt idx="445">
                  <c:v>31.994958105266505</c:v>
                </c:pt>
                <c:pt idx="446">
                  <c:v>31.998866026472115</c:v>
                </c:pt>
                <c:pt idx="447">
                  <c:v>32.002758407674492</c:v>
                </c:pt>
                <c:pt idx="448">
                  <c:v>32.00663536908587</c:v>
                </c:pt>
                <c:pt idx="449">
                  <c:v>32.010497029382122</c:v>
                </c:pt>
                <c:pt idx="450">
                  <c:v>32.014343505724582</c:v>
                </c:pt>
                <c:pt idx="451">
                  <c:v>32.018174913783241</c:v>
                </c:pt>
                <c:pt idx="452">
                  <c:v>32.021991367759028</c:v>
                </c:pt>
                <c:pt idx="453">
                  <c:v>32.025792980406095</c:v>
                </c:pt>
                <c:pt idx="454">
                  <c:v>32.029579863052277</c:v>
                </c:pt>
                <c:pt idx="455">
                  <c:v>32.03335212562115</c:v>
                </c:pt>
                <c:pt idx="456">
                  <c:v>32.037109876652494</c:v>
                </c:pt>
                <c:pt idx="457">
                  <c:v>32.040853223322529</c:v>
                </c:pt>
                <c:pt idx="458">
                  <c:v>32.044582271464833</c:v>
                </c:pt>
                <c:pt idx="459">
                  <c:v>32.048297125589897</c:v>
                </c:pt>
                <c:pt idx="460">
                  <c:v>32.05199788890468</c:v>
                </c:pt>
                <c:pt idx="461">
                  <c:v>32.055684663331931</c:v>
                </c:pt>
                <c:pt idx="462">
                  <c:v>32.059357549529295</c:v>
                </c:pt>
                <c:pt idx="463">
                  <c:v>32.063016646908409</c:v>
                </c:pt>
                <c:pt idx="464">
                  <c:v>32.066662053651953</c:v>
                </c:pt>
                <c:pt idx="465">
                  <c:v>32.070293866733664</c:v>
                </c:pt>
                <c:pt idx="466">
                  <c:v>32.073912181935611</c:v>
                </c:pt>
                <c:pt idx="467">
                  <c:v>32.077517093863662</c:v>
                </c:pt>
                <c:pt idx="468">
                  <c:v>32.081108695968851</c:v>
                </c:pt>
                <c:pt idx="469">
                  <c:v>32.084687080560343</c:v>
                </c:pt>
                <c:pt idx="470">
                  <c:v>32.088252338825896</c:v>
                </c:pt>
                <c:pt idx="471">
                  <c:v>32.091804560845503</c:v>
                </c:pt>
                <c:pt idx="472">
                  <c:v>32.095343835608674</c:v>
                </c:pt>
                <c:pt idx="473">
                  <c:v>32.098870251031485</c:v>
                </c:pt>
                <c:pt idx="474">
                  <c:v>32.102383893970455</c:v>
                </c:pt>
                <c:pt idx="475">
                  <c:v>32.10588485023959</c:v>
                </c:pt>
                <c:pt idx="476">
                  <c:v>32.109373204625854</c:v>
                </c:pt>
                <c:pt idx="477">
                  <c:v>32.112849040903029</c:v>
                </c:pt>
                <c:pt idx="478">
                  <c:v>32.116312441846731</c:v>
                </c:pt>
                <c:pt idx="479">
                  <c:v>32.119763489250772</c:v>
                </c:pt>
                <c:pt idx="480">
                  <c:v>32.123202263938765</c:v>
                </c:pt>
                <c:pt idx="481">
                  <c:v>32.12662884578117</c:v>
                </c:pt>
                <c:pt idx="482">
                  <c:v>32.13004331370621</c:v>
                </c:pt>
                <c:pt idx="483">
                  <c:v>32.133445745717381</c:v>
                </c:pt>
                <c:pt idx="484">
                  <c:v>32.136836218902999</c:v>
                </c:pt>
                <c:pt idx="485">
                  <c:v>32.140214809453255</c:v>
                </c:pt>
                <c:pt idx="486">
                  <c:v>32.143581592669534</c:v>
                </c:pt>
                <c:pt idx="487">
                  <c:v>32.146936642980791</c:v>
                </c:pt>
                <c:pt idx="488">
                  <c:v>32.150280033954004</c:v>
                </c:pt>
                <c:pt idx="489">
                  <c:v>32.153611838308052</c:v>
                </c:pt>
                <c:pt idx="490">
                  <c:v>32.156932127925302</c:v>
                </c:pt>
                <c:pt idx="491">
                  <c:v>32.16024097386412</c:v>
                </c:pt>
                <c:pt idx="492">
                  <c:v>32.163538446370239</c:v>
                </c:pt>
                <c:pt idx="493">
                  <c:v>32.166824614889492</c:v>
                </c:pt>
                <c:pt idx="494">
                  <c:v>32.170099548078497</c:v>
                </c:pt>
                <c:pt idx="495">
                  <c:v>32.173363313816935</c:v>
                </c:pt>
                <c:pt idx="496">
                  <c:v>32.176615979218241</c:v>
                </c:pt>
                <c:pt idx="497">
                  <c:v>32.179857610640511</c:v>
                </c:pt>
                <c:pt idx="498">
                  <c:v>32.183088273698331</c:v>
                </c:pt>
                <c:pt idx="499">
                  <c:v>32.186308033272553</c:v>
                </c:pt>
                <c:pt idx="500">
                  <c:v>32.189516953520751</c:v>
                </c:pt>
                <c:pt idx="501">
                  <c:v>32.19271509788905</c:v>
                </c:pt>
                <c:pt idx="502">
                  <c:v>32.195902529120985</c:v>
                </c:pt>
                <c:pt idx="503">
                  <c:v>32.1990793092682</c:v>
                </c:pt>
                <c:pt idx="504">
                  <c:v>32.202245499699984</c:v>
                </c:pt>
                <c:pt idx="505">
                  <c:v>32.205401161113514</c:v>
                </c:pt>
                <c:pt idx="506">
                  <c:v>32.208546353544079</c:v>
                </c:pt>
                <c:pt idx="507">
                  <c:v>32.211681136372363</c:v>
                </c:pt>
                <c:pt idx="508">
                  <c:v>32.214805568336942</c:v>
                </c:pt>
                <c:pt idx="509">
                  <c:v>32.217919707540887</c:v>
                </c:pt>
                <c:pt idx="510">
                  <c:v>32.221023611461533</c:v>
                </c:pt>
                <c:pt idx="511">
                  <c:v>32.224117336960717</c:v>
                </c:pt>
                <c:pt idx="512">
                  <c:v>32.227200940291368</c:v>
                </c:pt>
                <c:pt idx="513">
                  <c:v>32.230274477107969</c:v>
                </c:pt>
                <c:pt idx="514">
                  <c:v>32.233338002474966</c:v>
                </c:pt>
                <c:pt idx="515">
                  <c:v>32.236391570874048</c:v>
                </c:pt>
                <c:pt idx="516">
                  <c:v>32.239435236213012</c:v>
                </c:pt>
                <c:pt idx="517">
                  <c:v>32.24246905183395</c:v>
                </c:pt>
                <c:pt idx="518">
                  <c:v>32.245493070521661</c:v>
                </c:pt>
                <c:pt idx="519">
                  <c:v>32.248507344510699</c:v>
                </c:pt>
                <c:pt idx="520">
                  <c:v>32.251511925494242</c:v>
                </c:pt>
                <c:pt idx="521">
                  <c:v>32.254506864630685</c:v>
                </c:pt>
                <c:pt idx="522">
                  <c:v>32.257492212551824</c:v>
                </c:pt>
                <c:pt idx="523">
                  <c:v>32.260468019369682</c:v>
                </c:pt>
                <c:pt idx="524">
                  <c:v>32.263434334684689</c:v>
                </c:pt>
                <c:pt idx="525">
                  <c:v>32.266391207592733</c:v>
                </c:pt>
                <c:pt idx="526">
                  <c:v>32.269338686691071</c:v>
                </c:pt>
                <c:pt idx="527">
                  <c:v>32.272276820087427</c:v>
                </c:pt>
                <c:pt idx="528">
                  <c:v>32.275205655404534</c:v>
                </c:pt>
                <c:pt idx="529">
                  <c:v>32.278125239789006</c:v>
                </c:pt>
                <c:pt idx="530">
                  <c:v>32.281035619916565</c:v>
                </c:pt>
                <c:pt idx="531">
                  <c:v>32.283936841998866</c:v>
                </c:pt>
                <c:pt idx="532">
                  <c:v>32.286828951791222</c:v>
                </c:pt>
                <c:pt idx="533">
                  <c:v>32.289711994596928</c:v>
                </c:pt>
                <c:pt idx="534">
                  <c:v>32.292586015275674</c:v>
                </c:pt>
                <c:pt idx="535">
                  <c:v>32.295451058247636</c:v>
                </c:pt>
                <c:pt idx="536">
                  <c:v>32.298307167501434</c:v>
                </c:pt>
                <c:pt idx="537">
                  <c:v>32.301154386599364</c:v>
                </c:pt>
                <c:pt idx="538">
                  <c:v>32.303992758681716</c:v>
                </c:pt>
                <c:pt idx="539">
                  <c:v>32.306822326475867</c:v>
                </c:pt>
                <c:pt idx="540">
                  <c:v>32.309643132300153</c:v>
                </c:pt>
                <c:pt idx="541">
                  <c:v>32.31245521806909</c:v>
                </c:pt>
                <c:pt idx="542">
                  <c:v>32.315258625299066</c:v>
                </c:pt>
                <c:pt idx="543">
                  <c:v>32.318053395115157</c:v>
                </c:pt>
                <c:pt idx="544">
                  <c:v>32.320839568255224</c:v>
                </c:pt>
                <c:pt idx="545">
                  <c:v>32.323617185075818</c:v>
                </c:pt>
                <c:pt idx="546">
                  <c:v>32.326386285556509</c:v>
                </c:pt>
                <c:pt idx="547">
                  <c:v>32.329146909306473</c:v>
                </c:pt>
                <c:pt idx="548">
                  <c:v>32.331899095568588</c:v>
                </c:pt>
                <c:pt idx="549">
                  <c:v>32.334642883225115</c:v>
                </c:pt>
                <c:pt idx="550">
                  <c:v>32.337378310800432</c:v>
                </c:pt>
                <c:pt idx="551">
                  <c:v>32.340105416470578</c:v>
                </c:pt>
                <c:pt idx="552">
                  <c:v>32.342824238061894</c:v>
                </c:pt>
                <c:pt idx="553">
                  <c:v>32.345534813061477</c:v>
                </c:pt>
                <c:pt idx="554">
                  <c:v>32.348237178617637</c:v>
                </c:pt>
                <c:pt idx="555">
                  <c:v>32.350931371546721</c:v>
                </c:pt>
                <c:pt idx="556">
                  <c:v>32.353617428336747</c:v>
                </c:pt>
                <c:pt idx="557">
                  <c:v>32.356295385152407</c:v>
                </c:pt>
                <c:pt idx="558">
                  <c:v>32.358965277838251</c:v>
                </c:pt>
                <c:pt idx="559">
                  <c:v>32.361627141925055</c:v>
                </c:pt>
                <c:pt idx="560">
                  <c:v>32.364281012631182</c:v>
                </c:pt>
                <c:pt idx="561">
                  <c:v>32.366926924869858</c:v>
                </c:pt>
                <c:pt idx="562">
                  <c:v>32.369564913250088</c:v>
                </c:pt>
                <c:pt idx="563">
                  <c:v>32.372195012084831</c:v>
                </c:pt>
                <c:pt idx="564">
                  <c:v>32.374817255390099</c:v>
                </c:pt>
                <c:pt idx="565">
                  <c:v>32.377431676892229</c:v>
                </c:pt>
                <c:pt idx="566">
                  <c:v>32.380038310031523</c:v>
                </c:pt>
                <c:pt idx="567">
                  <c:v>32.382637187963155</c:v>
                </c:pt>
                <c:pt idx="568">
                  <c:v>32.385228343566268</c:v>
                </c:pt>
                <c:pt idx="569">
                  <c:v>32.3878118094417</c:v>
                </c:pt>
                <c:pt idx="570">
                  <c:v>32.390387617920169</c:v>
                </c:pt>
                <c:pt idx="571">
                  <c:v>32.392955801063181</c:v>
                </c:pt>
                <c:pt idx="572">
                  <c:v>32.395516390667581</c:v>
                </c:pt>
                <c:pt idx="573">
                  <c:v>32.398069418269642</c:v>
                </c:pt>
                <c:pt idx="574">
                  <c:v>32.400614915146889</c:v>
                </c:pt>
                <c:pt idx="575">
                  <c:v>32.403152912323094</c:v>
                </c:pt>
                <c:pt idx="576">
                  <c:v>32.405683440570556</c:v>
                </c:pt>
                <c:pt idx="577">
                  <c:v>32.408206530412372</c:v>
                </c:pt>
                <c:pt idx="578">
                  <c:v>32.410722212129258</c:v>
                </c:pt>
                <c:pt idx="579">
                  <c:v>32.413230515758642</c:v>
                </c:pt>
                <c:pt idx="580">
                  <c:v>32.415731471101935</c:v>
                </c:pt>
                <c:pt idx="581">
                  <c:v>32.4182251077209</c:v>
                </c:pt>
                <c:pt idx="582">
                  <c:v>32.420711454949469</c:v>
                </c:pt>
                <c:pt idx="583">
                  <c:v>32.423190541891017</c:v>
                </c:pt>
                <c:pt idx="584">
                  <c:v>32.425662397419728</c:v>
                </c:pt>
                <c:pt idx="585">
                  <c:v>32.428127050190596</c:v>
                </c:pt>
                <c:pt idx="586">
                  <c:v>32.430584528636246</c:v>
                </c:pt>
                <c:pt idx="587">
                  <c:v>32.43303486097102</c:v>
                </c:pt>
                <c:pt idx="588">
                  <c:v>32.435478075194169</c:v>
                </c:pt>
                <c:pt idx="589">
                  <c:v>32.437914199093484</c:v>
                </c:pt>
                <c:pt idx="590">
                  <c:v>32.440343260246664</c:v>
                </c:pt>
                <c:pt idx="591">
                  <c:v>32.44276528602586</c:v>
                </c:pt>
                <c:pt idx="592">
                  <c:v>32.445180303596317</c:v>
                </c:pt>
                <c:pt idx="593">
                  <c:v>32.447588339923641</c:v>
                </c:pt>
                <c:pt idx="594">
                  <c:v>32.449989421772898</c:v>
                </c:pt>
                <c:pt idx="595">
                  <c:v>32.452383575714521</c:v>
                </c:pt>
                <c:pt idx="596">
                  <c:v>32.454770828121127</c:v>
                </c:pt>
                <c:pt idx="597">
                  <c:v>32.457151205177979</c:v>
                </c:pt>
                <c:pt idx="598">
                  <c:v>32.459524732877071</c:v>
                </c:pt>
                <c:pt idx="599">
                  <c:v>32.46189143702577</c:v>
                </c:pt>
                <c:pt idx="600">
                  <c:v>32.464251343244541</c:v>
                </c:pt>
                <c:pt idx="601">
                  <c:v>32.466604476973316</c:v>
                </c:pt>
                <c:pt idx="602">
                  <c:v>32.468950863471491</c:v>
                </c:pt>
                <c:pt idx="603">
                  <c:v>32.471290527819747</c:v>
                </c:pt>
                <c:pt idx="604">
                  <c:v>32.473623494921412</c:v>
                </c:pt>
                <c:pt idx="605">
                  <c:v>32.475949789510196</c:v>
                </c:pt>
                <c:pt idx="606">
                  <c:v>32.478269436144728</c:v>
                </c:pt>
                <c:pt idx="607">
                  <c:v>32.480582459214929</c:v>
                </c:pt>
                <c:pt idx="608">
                  <c:v>32.482888882944735</c:v>
                </c:pt>
                <c:pt idx="609">
                  <c:v>32.48518873139119</c:v>
                </c:pt>
                <c:pt idx="610">
                  <c:v>32.487482028447175</c:v>
                </c:pt>
                <c:pt idx="611">
                  <c:v>32.489768797847773</c:v>
                </c:pt>
                <c:pt idx="612">
                  <c:v>32.492049063164814</c:v>
                </c:pt>
                <c:pt idx="613">
                  <c:v>32.494322847813237</c:v>
                </c:pt>
                <c:pt idx="614">
                  <c:v>32.496590175053825</c:v>
                </c:pt>
                <c:pt idx="615">
                  <c:v>32.498851067991836</c:v>
                </c:pt>
                <c:pt idx="616">
                  <c:v>32.501105549582007</c:v>
                </c:pt>
                <c:pt idx="617">
                  <c:v>32.503353642627644</c:v>
                </c:pt>
                <c:pt idx="618">
                  <c:v>32.50559536978426</c:v>
                </c:pt>
                <c:pt idx="619">
                  <c:v>32.507830753560938</c:v>
                </c:pt>
                <c:pt idx="620">
                  <c:v>32.510059816319881</c:v>
                </c:pt>
                <c:pt idx="621">
                  <c:v>32.512282580282772</c:v>
                </c:pt>
                <c:pt idx="622">
                  <c:v>32.51449906752805</c:v>
                </c:pt>
                <c:pt idx="623">
                  <c:v>32.516709299994091</c:v>
                </c:pt>
                <c:pt idx="624">
                  <c:v>32.518913299482392</c:v>
                </c:pt>
                <c:pt idx="625">
                  <c:v>32.521111087656209</c:v>
                </c:pt>
                <c:pt idx="626">
                  <c:v>32.523302686043735</c:v>
                </c:pt>
                <c:pt idx="627">
                  <c:v>32.525488116039924</c:v>
                </c:pt>
                <c:pt idx="628">
                  <c:v>32.527667398908306</c:v>
                </c:pt>
                <c:pt idx="629">
                  <c:v>32.529840555780083</c:v>
                </c:pt>
                <c:pt idx="630">
                  <c:v>32.532007607660034</c:v>
                </c:pt>
                <c:pt idx="631">
                  <c:v>32.534168575424246</c:v>
                </c:pt>
                <c:pt idx="632">
                  <c:v>32.536323479820112</c:v>
                </c:pt>
                <c:pt idx="633">
                  <c:v>32.538472341474062</c:v>
                </c:pt>
                <c:pt idx="634">
                  <c:v>32.540615180886562</c:v>
                </c:pt>
                <c:pt idx="635">
                  <c:v>32.542752018438478</c:v>
                </c:pt>
                <c:pt idx="636">
                  <c:v>32.544882874386985</c:v>
                </c:pt>
                <c:pt idx="637">
                  <c:v>32.547007768873755</c:v>
                </c:pt>
                <c:pt idx="638">
                  <c:v>32.549126721919038</c:v>
                </c:pt>
                <c:pt idx="639">
                  <c:v>32.5512397534294</c:v>
                </c:pt>
                <c:pt idx="640">
                  <c:v>32.553346883193626</c:v>
                </c:pt>
                <c:pt idx="641">
                  <c:v>32.555448130887726</c:v>
                </c:pt>
                <c:pt idx="642">
                  <c:v>32.557543516074929</c:v>
                </c:pt>
                <c:pt idx="643">
                  <c:v>32.559633058205691</c:v>
                </c:pt>
                <c:pt idx="644">
                  <c:v>32.561716776622234</c:v>
                </c:pt>
                <c:pt idx="645">
                  <c:v>32.563794690556733</c:v>
                </c:pt>
                <c:pt idx="646">
                  <c:v>32.565866819131315</c:v>
                </c:pt>
                <c:pt idx="647">
                  <c:v>32.567933181364879</c:v>
                </c:pt>
                <c:pt idx="648">
                  <c:v>32.569993796168092</c:v>
                </c:pt>
                <c:pt idx="649">
                  <c:v>32.572048682347031</c:v>
                </c:pt>
                <c:pt idx="650">
                  <c:v>32.574097858606819</c:v>
                </c:pt>
                <c:pt idx="651">
                  <c:v>32.576141343547988</c:v>
                </c:pt>
                <c:pt idx="652">
                  <c:v>32.578179155669659</c:v>
                </c:pt>
                <c:pt idx="653">
                  <c:v>32.580211313372274</c:v>
                </c:pt>
                <c:pt idx="654">
                  <c:v>32.582237834956231</c:v>
                </c:pt>
                <c:pt idx="655">
                  <c:v>32.584258738622793</c:v>
                </c:pt>
                <c:pt idx="656">
                  <c:v>32.58627404247909</c:v>
                </c:pt>
                <c:pt idx="657">
                  <c:v>32.588283764533116</c:v>
                </c:pt>
                <c:pt idx="658">
                  <c:v>32.590287922699645</c:v>
                </c:pt>
                <c:pt idx="659">
                  <c:v>32.592286534798404</c:v>
                </c:pt>
                <c:pt idx="660">
                  <c:v>32.594279618556811</c:v>
                </c:pt>
                <c:pt idx="661">
                  <c:v>32.596267191609968</c:v>
                </c:pt>
                <c:pt idx="662">
                  <c:v>32.598249271500208</c:v>
                </c:pt>
                <c:pt idx="663">
                  <c:v>32.600225875680735</c:v>
                </c:pt>
                <c:pt idx="664">
                  <c:v>32.602197021516986</c:v>
                </c:pt>
                <c:pt idx="665">
                  <c:v>32.604162726283903</c:v>
                </c:pt>
                <c:pt idx="666">
                  <c:v>32.606123007168208</c:v>
                </c:pt>
                <c:pt idx="667">
                  <c:v>32.608077881271129</c:v>
                </c:pt>
                <c:pt idx="668">
                  <c:v>32.610027365607948</c:v>
                </c:pt>
                <c:pt idx="669">
                  <c:v>32.611971477108909</c:v>
                </c:pt>
                <c:pt idx="670">
                  <c:v>32.613910232620128</c:v>
                </c:pt>
                <c:pt idx="671">
                  <c:v>32.615843648903592</c:v>
                </c:pt>
                <c:pt idx="672">
                  <c:v>32.617771742639434</c:v>
                </c:pt>
                <c:pt idx="673">
                  <c:v>32.619694530425477</c:v>
                </c:pt>
                <c:pt idx="674">
                  <c:v>32.621612028779509</c:v>
                </c:pt>
                <c:pt idx="675">
                  <c:v>32.623524254138374</c:v>
                </c:pt>
                <c:pt idx="676">
                  <c:v>32.625431222859788</c:v>
                </c:pt>
                <c:pt idx="677">
                  <c:v>32.627332951222343</c:v>
                </c:pt>
                <c:pt idx="678">
                  <c:v>32.629229455426866</c:v>
                </c:pt>
                <c:pt idx="679">
                  <c:v>32.631120751598701</c:v>
                </c:pt>
                <c:pt idx="680">
                  <c:v>32.63300685578497</c:v>
                </c:pt>
                <c:pt idx="681">
                  <c:v>32.634887783956856</c:v>
                </c:pt>
                <c:pt idx="682">
                  <c:v>32.636763552011871</c:v>
                </c:pt>
                <c:pt idx="683">
                  <c:v>32.63863417577204</c:v>
                </c:pt>
                <c:pt idx="684">
                  <c:v>32.640499670986173</c:v>
                </c:pt>
                <c:pt idx="685">
                  <c:v>32.642360053331231</c:v>
                </c:pt>
                <c:pt idx="686">
                  <c:v>32.644215338409595</c:v>
                </c:pt>
                <c:pt idx="687">
                  <c:v>32.646065541754069</c:v>
                </c:pt>
                <c:pt idx="688">
                  <c:v>32.647910678826975</c:v>
                </c:pt>
                <c:pt idx="689">
                  <c:v>32.649750765016506</c:v>
                </c:pt>
                <c:pt idx="690">
                  <c:v>32.651585815647195</c:v>
                </c:pt>
                <c:pt idx="691">
                  <c:v>32.653415845969903</c:v>
                </c:pt>
                <c:pt idx="692">
                  <c:v>32.655240871168189</c:v>
                </c:pt>
                <c:pt idx="693">
                  <c:v>32.657060906357401</c:v>
                </c:pt>
                <c:pt idx="694">
                  <c:v>32.658875966588312</c:v>
                </c:pt>
                <c:pt idx="695">
                  <c:v>32.660686066841208</c:v>
                </c:pt>
                <c:pt idx="696">
                  <c:v>32.662491222033168</c:v>
                </c:pt>
                <c:pt idx="697">
                  <c:v>32.664291447014875</c:v>
                </c:pt>
                <c:pt idx="698">
                  <c:v>32.666086756571531</c:v>
                </c:pt>
                <c:pt idx="699">
                  <c:v>32.66787716542558</c:v>
                </c:pt>
                <c:pt idx="700">
                  <c:v>32.669662688233529</c:v>
                </c:pt>
                <c:pt idx="701">
                  <c:v>32.671443339591406</c:v>
                </c:pt>
                <c:pt idx="702">
                  <c:v>32.67321913403066</c:v>
                </c:pt>
                <c:pt idx="703">
                  <c:v>32.674990086019989</c:v>
                </c:pt>
                <c:pt idx="704">
                  <c:v>32.676756209968971</c:v>
                </c:pt>
                <c:pt idx="705">
                  <c:v>32.678517520223522</c:v>
                </c:pt>
                <c:pt idx="706">
                  <c:v>32.680274031070894</c:v>
                </c:pt>
                <c:pt idx="707">
                  <c:v>32.682025756736948</c:v>
                </c:pt>
                <c:pt idx="708">
                  <c:v>32.683772711388883</c:v>
                </c:pt>
                <c:pt idx="709">
                  <c:v>32.685514909134326</c:v>
                </c:pt>
                <c:pt idx="710">
                  <c:v>32.687252364021333</c:v>
                </c:pt>
                <c:pt idx="711">
                  <c:v>32.688985090042479</c:v>
                </c:pt>
                <c:pt idx="712">
                  <c:v>32.690713101130314</c:v>
                </c:pt>
                <c:pt idx="713">
                  <c:v>32.692436411160998</c:v>
                </c:pt>
                <c:pt idx="714">
                  <c:v>32.694155033953848</c:v>
                </c:pt>
                <c:pt idx="715">
                  <c:v>32.695868983271794</c:v>
                </c:pt>
                <c:pt idx="716">
                  <c:v>32.697578272823648</c:v>
                </c:pt>
                <c:pt idx="717">
                  <c:v>32.699282916260017</c:v>
                </c:pt>
                <c:pt idx="718">
                  <c:v>32.700982927178302</c:v>
                </c:pt>
                <c:pt idx="719">
                  <c:v>32.702678319120423</c:v>
                </c:pt>
                <c:pt idx="720">
                  <c:v>32.704369105575097</c:v>
                </c:pt>
                <c:pt idx="721">
                  <c:v>32.706055299977834</c:v>
                </c:pt>
                <c:pt idx="722">
                  <c:v>32.70773691570912</c:v>
                </c:pt>
                <c:pt idx="723">
                  <c:v>32.709413966098964</c:v>
                </c:pt>
                <c:pt idx="724">
                  <c:v>32.711086464422806</c:v>
                </c:pt>
                <c:pt idx="725">
                  <c:v>32.712754423904698</c:v>
                </c:pt>
                <c:pt idx="726">
                  <c:v>32.714417857717308</c:v>
                </c:pt>
                <c:pt idx="727">
                  <c:v>32.716076778982824</c:v>
                </c:pt>
                <c:pt idx="728">
                  <c:v>32.717731200771141</c:v>
                </c:pt>
                <c:pt idx="729">
                  <c:v>32.719381136103038</c:v>
                </c:pt>
                <c:pt idx="730">
                  <c:v>32.721026597946548</c:v>
                </c:pt>
                <c:pt idx="731">
                  <c:v>32.722667599223769</c:v>
                </c:pt>
                <c:pt idx="732">
                  <c:v>32.724304152804507</c:v>
                </c:pt>
                <c:pt idx="733">
                  <c:v>32.725936271510818</c:v>
                </c:pt>
                <c:pt idx="734">
                  <c:v>32.727563968116556</c:v>
                </c:pt>
                <c:pt idx="735">
                  <c:v>32.729187255345096</c:v>
                </c:pt>
                <c:pt idx="736">
                  <c:v>32.730806145874794</c:v>
                </c:pt>
                <c:pt idx="737">
                  <c:v>32.73242065233444</c:v>
                </c:pt>
                <c:pt idx="738">
                  <c:v>32.734030787306438</c:v>
                </c:pt>
                <c:pt idx="739">
                  <c:v>32.735636563324988</c:v>
                </c:pt>
                <c:pt idx="740">
                  <c:v>32.737237992879272</c:v>
                </c:pt>
                <c:pt idx="741">
                  <c:v>32.738835088411179</c:v>
                </c:pt>
                <c:pt idx="742">
                  <c:v>32.74042786231621</c:v>
                </c:pt>
                <c:pt idx="743">
                  <c:v>32.742016326947123</c:v>
                </c:pt>
                <c:pt idx="744">
                  <c:v>32.743600494607563</c:v>
                </c:pt>
                <c:pt idx="745">
                  <c:v>32.745180377557972</c:v>
                </c:pt>
                <c:pt idx="746">
                  <c:v>32.746755988014229</c:v>
                </c:pt>
                <c:pt idx="747">
                  <c:v>32.748327338147647</c:v>
                </c:pt>
                <c:pt idx="748">
                  <c:v>32.749894440084972</c:v>
                </c:pt>
                <c:pt idx="749">
                  <c:v>32.751457305911117</c:v>
                </c:pt>
                <c:pt idx="750">
                  <c:v>32.753015947663243</c:v>
                </c:pt>
                <c:pt idx="751">
                  <c:v>32.75457037733895</c:v>
                </c:pt>
                <c:pt idx="752">
                  <c:v>32.756120606892637</c:v>
                </c:pt>
                <c:pt idx="753">
                  <c:v>32.75766664823459</c:v>
                </c:pt>
                <c:pt idx="754">
                  <c:v>32.759208513233261</c:v>
                </c:pt>
                <c:pt idx="755">
                  <c:v>32.760746213716175</c:v>
                </c:pt>
                <c:pt idx="756">
                  <c:v>32.762279761466289</c:v>
                </c:pt>
                <c:pt idx="757">
                  <c:v>32.763809168228818</c:v>
                </c:pt>
                <c:pt idx="758">
                  <c:v>32.765334445704411</c:v>
                </c:pt>
                <c:pt idx="759">
                  <c:v>32.766855605554611</c:v>
                </c:pt>
                <c:pt idx="760">
                  <c:v>32.768372659397755</c:v>
                </c:pt>
                <c:pt idx="761">
                  <c:v>32.769885618815351</c:v>
                </c:pt>
                <c:pt idx="762">
                  <c:v>32.771394495346158</c:v>
                </c:pt>
                <c:pt idx="763">
                  <c:v>32.772899300488916</c:v>
                </c:pt>
                <c:pt idx="764">
                  <c:v>32.77440004570326</c:v>
                </c:pt>
                <c:pt idx="765">
                  <c:v>32.775896742410623</c:v>
                </c:pt>
                <c:pt idx="766">
                  <c:v>32.777389401990604</c:v>
                </c:pt>
                <c:pt idx="767">
                  <c:v>32.778878035784601</c:v>
                </c:pt>
                <c:pt idx="768">
                  <c:v>32.78036265509536</c:v>
                </c:pt>
                <c:pt idx="769">
                  <c:v>32.781843271188791</c:v>
                </c:pt>
                <c:pt idx="770">
                  <c:v>32.783319895289424</c:v>
                </c:pt>
                <c:pt idx="771">
                  <c:v>32.784792538587681</c:v>
                </c:pt>
                <c:pt idx="772">
                  <c:v>32.786261212231238</c:v>
                </c:pt>
                <c:pt idx="773">
                  <c:v>32.787725927333213</c:v>
                </c:pt>
                <c:pt idx="774">
                  <c:v>32.78918669496943</c:v>
                </c:pt>
                <c:pt idx="775">
                  <c:v>32.790643526177064</c:v>
                </c:pt>
                <c:pt idx="776">
                  <c:v>32.792096431956907</c:v>
                </c:pt>
                <c:pt idx="777">
                  <c:v>32.793545423273827</c:v>
                </c:pt>
                <c:pt idx="778">
                  <c:v>32.794990511054948</c:v>
                </c:pt>
                <c:pt idx="779">
                  <c:v>32.796431706190106</c:v>
                </c:pt>
                <c:pt idx="780">
                  <c:v>32.797869019536847</c:v>
                </c:pt>
                <c:pt idx="781">
                  <c:v>32.799302461913157</c:v>
                </c:pt>
                <c:pt idx="782">
                  <c:v>32.80073204410246</c:v>
                </c:pt>
                <c:pt idx="783">
                  <c:v>32.802157776852255</c:v>
                </c:pt>
                <c:pt idx="784">
                  <c:v>32.803579670875934</c:v>
                </c:pt>
                <c:pt idx="785">
                  <c:v>32.804997736850055</c:v>
                </c:pt>
                <c:pt idx="786">
                  <c:v>32.806411985417526</c:v>
                </c:pt>
                <c:pt idx="787">
                  <c:v>32.807822427186238</c:v>
                </c:pt>
                <c:pt idx="788">
                  <c:v>32.809229072729067</c:v>
                </c:pt>
                <c:pt idx="789">
                  <c:v>32.810631932585238</c:v>
                </c:pt>
                <c:pt idx="790">
                  <c:v>32.812031017257596</c:v>
                </c:pt>
                <c:pt idx="791">
                  <c:v>32.813426337218971</c:v>
                </c:pt>
                <c:pt idx="792">
                  <c:v>32.814817902905361</c:v>
                </c:pt>
                <c:pt idx="793">
                  <c:v>32.816205724719111</c:v>
                </c:pt>
                <c:pt idx="794">
                  <c:v>32.817589813030736</c:v>
                </c:pt>
                <c:pt idx="795">
                  <c:v>32.818970178176642</c:v>
                </c:pt>
                <c:pt idx="796">
                  <c:v>32.820346830459584</c:v>
                </c:pt>
                <c:pt idx="797">
                  <c:v>32.821719780150488</c:v>
                </c:pt>
                <c:pt idx="798">
                  <c:v>32.823089037486625</c:v>
                </c:pt>
                <c:pt idx="799">
                  <c:v>32.82445461267298</c:v>
                </c:pt>
                <c:pt idx="800">
                  <c:v>32.825816515881797</c:v>
                </c:pt>
                <c:pt idx="801">
                  <c:v>32.827174757254852</c:v>
                </c:pt>
                <c:pt idx="802">
                  <c:v>32.828529346898449</c:v>
                </c:pt>
                <c:pt idx="803">
                  <c:v>32.829880294888881</c:v>
                </c:pt>
                <c:pt idx="804">
                  <c:v>32.83122761127197</c:v>
                </c:pt>
                <c:pt idx="805">
                  <c:v>32.832571306060345</c:v>
                </c:pt>
                <c:pt idx="806">
                  <c:v>32.83391138923389</c:v>
                </c:pt>
                <c:pt idx="807">
                  <c:v>32.835247870744752</c:v>
                </c:pt>
                <c:pt idx="808">
                  <c:v>32.836580760510515</c:v>
                </c:pt>
                <c:pt idx="809">
                  <c:v>32.83791006842057</c:v>
                </c:pt>
                <c:pt idx="810">
                  <c:v>32.839235804330201</c:v>
                </c:pt>
                <c:pt idx="811">
                  <c:v>32.840557978066954</c:v>
                </c:pt>
                <c:pt idx="812">
                  <c:v>32.841876599426996</c:v>
                </c:pt>
                <c:pt idx="813">
                  <c:v>32.843191678175117</c:v>
                </c:pt>
                <c:pt idx="814">
                  <c:v>32.844503224048367</c:v>
                </c:pt>
                <c:pt idx="815">
                  <c:v>32.845811246749236</c:v>
                </c:pt>
                <c:pt idx="816">
                  <c:v>32.847115755954746</c:v>
                </c:pt>
                <c:pt idx="817">
                  <c:v>32.848416761309636</c:v>
                </c:pt>
                <c:pt idx="818">
                  <c:v>32.849714272429992</c:v>
                </c:pt>
                <c:pt idx="819">
                  <c:v>32.851008298902343</c:v>
                </c:pt>
                <c:pt idx="820">
                  <c:v>32.85229885028275</c:v>
                </c:pt>
                <c:pt idx="821">
                  <c:v>32.853585936099535</c:v>
                </c:pt>
                <c:pt idx="822">
                  <c:v>32.85486956584964</c:v>
                </c:pt>
                <c:pt idx="823">
                  <c:v>32.856149749004089</c:v>
                </c:pt>
                <c:pt idx="824">
                  <c:v>32.857426495002528</c:v>
                </c:pt>
                <c:pt idx="825">
                  <c:v>32.858699813257317</c:v>
                </c:pt>
                <c:pt idx="826">
                  <c:v>32.859969713152168</c:v>
                </c:pt>
                <c:pt idx="827">
                  <c:v>32.861236204040779</c:v>
                </c:pt>
                <c:pt idx="828">
                  <c:v>32.862499295250473</c:v>
                </c:pt>
                <c:pt idx="829">
                  <c:v>32.863758996079014</c:v>
                </c:pt>
                <c:pt idx="830">
                  <c:v>32.865015315796882</c:v>
                </c:pt>
                <c:pt idx="831">
                  <c:v>32.866268263644997</c:v>
                </c:pt>
                <c:pt idx="832">
                  <c:v>32.86751784883927</c:v>
                </c:pt>
                <c:pt idx="833">
                  <c:v>32.868764080565597</c:v>
                </c:pt>
                <c:pt idx="834">
                  <c:v>32.870006967983954</c:v>
                </c:pt>
                <c:pt idx="835">
                  <c:v>32.871246520225668</c:v>
                </c:pt>
                <c:pt idx="836">
                  <c:v>32.872482746393871</c:v>
                </c:pt>
                <c:pt idx="837">
                  <c:v>32.87371565556623</c:v>
                </c:pt>
                <c:pt idx="838">
                  <c:v>32.874945256794035</c:v>
                </c:pt>
                <c:pt idx="839">
                  <c:v>32.876171559098111</c:v>
                </c:pt>
                <c:pt idx="840">
                  <c:v>32.877394571475179</c:v>
                </c:pt>
                <c:pt idx="841">
                  <c:v>32.878614302894675</c:v>
                </c:pt>
                <c:pt idx="842">
                  <c:v>32.879830762298752</c:v>
                </c:pt>
                <c:pt idx="843">
                  <c:v>32.881043958605005</c:v>
                </c:pt>
                <c:pt idx="844">
                  <c:v>32.882253900700107</c:v>
                </c:pt>
                <c:pt idx="845">
                  <c:v>32.883460597450267</c:v>
                </c:pt>
                <c:pt idx="846">
                  <c:v>32.884664057691225</c:v>
                </c:pt>
                <c:pt idx="847">
                  <c:v>32.885864290233712</c:v>
                </c:pt>
                <c:pt idx="848">
                  <c:v>32.887061303863902</c:v>
                </c:pt>
                <c:pt idx="849">
                  <c:v>32.888255107339774</c:v>
                </c:pt>
                <c:pt idx="850">
                  <c:v>32.889445709394749</c:v>
                </c:pt>
                <c:pt idx="851">
                  <c:v>32.890633118737242</c:v>
                </c:pt>
                <c:pt idx="852">
                  <c:v>32.891817344048832</c:v>
                </c:pt>
                <c:pt idx="853">
                  <c:v>32.89299839398609</c:v>
                </c:pt>
                <c:pt idx="854">
                  <c:v>32.894176277180577</c:v>
                </c:pt>
                <c:pt idx="855">
                  <c:v>32.895351002237931</c:v>
                </c:pt>
                <c:pt idx="856">
                  <c:v>32.896522577740143</c:v>
                </c:pt>
                <c:pt idx="857">
                  <c:v>32.897691012240557</c:v>
                </c:pt>
                <c:pt idx="858">
                  <c:v>32.898856314272052</c:v>
                </c:pt>
                <c:pt idx="859">
                  <c:v>32.900018492340223</c:v>
                </c:pt>
                <c:pt idx="860">
                  <c:v>32.901177554925198</c:v>
                </c:pt>
                <c:pt idx="861">
                  <c:v>32.902333510484368</c:v>
                </c:pt>
                <c:pt idx="862">
                  <c:v>32.903486367449659</c:v>
                </c:pt>
                <c:pt idx="863">
                  <c:v>32.904636134228895</c:v>
                </c:pt>
                <c:pt idx="864">
                  <c:v>32.905782819203978</c:v>
                </c:pt>
                <c:pt idx="865">
                  <c:v>32.906926430734984</c:v>
                </c:pt>
                <c:pt idx="866">
                  <c:v>32.908066977156977</c:v>
                </c:pt>
                <c:pt idx="867">
                  <c:v>32.909204466779101</c:v>
                </c:pt>
                <c:pt idx="868">
                  <c:v>32.910338907888217</c:v>
                </c:pt>
                <c:pt idx="869">
                  <c:v>32.911470308747084</c:v>
                </c:pt>
                <c:pt idx="870">
                  <c:v>32.91259867759527</c:v>
                </c:pt>
                <c:pt idx="871">
                  <c:v>32.913724022647784</c:v>
                </c:pt>
                <c:pt idx="872">
                  <c:v>32.914846352094173</c:v>
                </c:pt>
                <c:pt idx="873">
                  <c:v>32.915965674103518</c:v>
                </c:pt>
                <c:pt idx="874">
                  <c:v>32.917081996821253</c:v>
                </c:pt>
                <c:pt idx="875">
                  <c:v>32.918195328366892</c:v>
                </c:pt>
                <c:pt idx="876">
                  <c:v>32.91930567683994</c:v>
                </c:pt>
                <c:pt idx="877">
                  <c:v>32.920413050311709</c:v>
                </c:pt>
                <c:pt idx="878">
                  <c:v>32.921517456837137</c:v>
                </c:pt>
                <c:pt idx="879">
                  <c:v>32.92261890444297</c:v>
                </c:pt>
                <c:pt idx="880">
                  <c:v>32.923717401135491</c:v>
                </c:pt>
                <c:pt idx="881">
                  <c:v>32.92481295489597</c:v>
                </c:pt>
                <c:pt idx="882">
                  <c:v>32.925905573685668</c:v>
                </c:pt>
                <c:pt idx="883">
                  <c:v>32.926995265441292</c:v>
                </c:pt>
                <c:pt idx="884">
                  <c:v>32.928082038076809</c:v>
                </c:pt>
                <c:pt idx="885">
                  <c:v>32.929165899483905</c:v>
                </c:pt>
                <c:pt idx="886">
                  <c:v>32.930246857533803</c:v>
                </c:pt>
                <c:pt idx="887">
                  <c:v>32.931324920071802</c:v>
                </c:pt>
                <c:pt idx="888">
                  <c:v>32.93240009492456</c:v>
                </c:pt>
                <c:pt idx="889">
                  <c:v>32.933472389893723</c:v>
                </c:pt>
                <c:pt idx="890">
                  <c:v>32.934541812759562</c:v>
                </c:pt>
                <c:pt idx="891">
                  <c:v>32.935608371280523</c:v>
                </c:pt>
                <c:pt idx="892">
                  <c:v>32.936672073195041</c:v>
                </c:pt>
                <c:pt idx="893">
                  <c:v>32.937732926215176</c:v>
                </c:pt>
                <c:pt idx="894">
                  <c:v>32.938790938035254</c:v>
                </c:pt>
                <c:pt idx="895">
                  <c:v>32.939846116326407</c:v>
                </c:pt>
                <c:pt idx="896">
                  <c:v>32.940898468737487</c:v>
                </c:pt>
                <c:pt idx="897">
                  <c:v>32.94194800289597</c:v>
                </c:pt>
                <c:pt idx="898">
                  <c:v>32.942994726409324</c:v>
                </c:pt>
                <c:pt idx="899">
                  <c:v>32.944038646861372</c:v>
                </c:pt>
                <c:pt idx="900">
                  <c:v>32.945079771815927</c:v>
                </c:pt>
                <c:pt idx="901">
                  <c:v>32.946118108815881</c:v>
                </c:pt>
                <c:pt idx="902">
                  <c:v>32.947153665381393</c:v>
                </c:pt>
                <c:pt idx="903">
                  <c:v>32.948186449013065</c:v>
                </c:pt>
                <c:pt idx="904">
                  <c:v>32.949216467189672</c:v>
                </c:pt>
                <c:pt idx="905">
                  <c:v>32.950243727368161</c:v>
                </c:pt>
                <c:pt idx="906">
                  <c:v>32.951268236985015</c:v>
                </c:pt>
                <c:pt idx="907">
                  <c:v>32.952290003458074</c:v>
                </c:pt>
                <c:pt idx="908">
                  <c:v>32.95330903418153</c:v>
                </c:pt>
                <c:pt idx="909">
                  <c:v>32.954325336530019</c:v>
                </c:pt>
                <c:pt idx="910">
                  <c:v>32.955338917857262</c:v>
                </c:pt>
                <c:pt idx="911">
                  <c:v>32.956349785496514</c:v>
                </c:pt>
                <c:pt idx="912">
                  <c:v>32.957357946761476</c:v>
                </c:pt>
                <c:pt idx="913">
                  <c:v>32.958363408943114</c:v>
                </c:pt>
                <c:pt idx="914">
                  <c:v>32.959366179314657</c:v>
                </c:pt>
                <c:pt idx="915">
                  <c:v>32.960366265126595</c:v>
                </c:pt>
                <c:pt idx="916">
                  <c:v>32.961363673611686</c:v>
                </c:pt>
                <c:pt idx="917">
                  <c:v>32.962358411980404</c:v>
                </c:pt>
                <c:pt idx="918">
                  <c:v>32.963350487424123</c:v>
                </c:pt>
                <c:pt idx="919">
                  <c:v>32.964339907113754</c:v>
                </c:pt>
                <c:pt idx="920">
                  <c:v>32.965326678199744</c:v>
                </c:pt>
                <c:pt idx="921">
                  <c:v>32.966310807815717</c:v>
                </c:pt>
                <c:pt idx="922">
                  <c:v>32.96729230307119</c:v>
                </c:pt>
                <c:pt idx="923">
                  <c:v>32.968271171059314</c:v>
                </c:pt>
                <c:pt idx="924">
                  <c:v>32.969247418850046</c:v>
                </c:pt>
                <c:pt idx="925">
                  <c:v>32.970221053496971</c:v>
                </c:pt>
                <c:pt idx="926">
                  <c:v>32.971192082033213</c:v>
                </c:pt>
                <c:pt idx="927">
                  <c:v>32.97216051147052</c:v>
                </c:pt>
                <c:pt idx="928">
                  <c:v>32.973126348804271</c:v>
                </c:pt>
                <c:pt idx="929">
                  <c:v>32.974089601008473</c:v>
                </c:pt>
                <c:pt idx="930">
                  <c:v>32.975050275037574</c:v>
                </c:pt>
                <c:pt idx="931">
                  <c:v>32.976008377827839</c:v>
                </c:pt>
                <c:pt idx="932">
                  <c:v>32.976963916295972</c:v>
                </c:pt>
                <c:pt idx="933">
                  <c:v>32.977916897339128</c:v>
                </c:pt>
                <c:pt idx="934">
                  <c:v>32.97886732783536</c:v>
                </c:pt>
                <c:pt idx="935">
                  <c:v>32.979815214644532</c:v>
                </c:pt>
                <c:pt idx="936">
                  <c:v>32.980760564607863</c:v>
                </c:pt>
                <c:pt idx="937">
                  <c:v>32.981703384544744</c:v>
                </c:pt>
                <c:pt idx="938">
                  <c:v>32.98264368125956</c:v>
                </c:pt>
                <c:pt idx="939">
                  <c:v>32.983581461536687</c:v>
                </c:pt>
                <c:pt idx="940">
                  <c:v>32.984516732138673</c:v>
                </c:pt>
                <c:pt idx="941">
                  <c:v>32.985449499814422</c:v>
                </c:pt>
                <c:pt idx="942">
                  <c:v>32.986379771291467</c:v>
                </c:pt>
                <c:pt idx="943">
                  <c:v>32.987307553278242</c:v>
                </c:pt>
                <c:pt idx="944">
                  <c:v>32.988232852466354</c:v>
                </c:pt>
                <c:pt idx="945">
                  <c:v>32.989155675528764</c:v>
                </c:pt>
                <c:pt idx="946">
                  <c:v>32.990076029117972</c:v>
                </c:pt>
                <c:pt idx="947">
                  <c:v>32.990993919871016</c:v>
                </c:pt>
                <c:pt idx="948">
                  <c:v>32.991909354405834</c:v>
                </c:pt>
                <c:pt idx="949">
                  <c:v>32.992822339319446</c:v>
                </c:pt>
                <c:pt idx="950">
                  <c:v>32.993732881196138</c:v>
                </c:pt>
                <c:pt idx="951">
                  <c:v>32.994640986595641</c:v>
                </c:pt>
                <c:pt idx="952">
                  <c:v>32.995546662065408</c:v>
                </c:pt>
                <c:pt idx="953">
                  <c:v>32.996449914132427</c:v>
                </c:pt>
                <c:pt idx="954">
                  <c:v>32.997350749305042</c:v>
                </c:pt>
                <c:pt idx="955">
                  <c:v>32.998249174075227</c:v>
                </c:pt>
                <c:pt idx="956">
                  <c:v>32.9991451949154</c:v>
                </c:pt>
                <c:pt idx="957">
                  <c:v>33.000038818282519</c:v>
                </c:pt>
                <c:pt idx="958">
                  <c:v>33.000930050613533</c:v>
                </c:pt>
                <c:pt idx="959">
                  <c:v>33.00181889832993</c:v>
                </c:pt>
                <c:pt idx="960">
                  <c:v>33.002705367834096</c:v>
                </c:pt>
                <c:pt idx="961">
                  <c:v>33.003589465511141</c:v>
                </c:pt>
                <c:pt idx="962">
                  <c:v>33.004471197728435</c:v>
                </c:pt>
                <c:pt idx="963">
                  <c:v>33.005350570836981</c:v>
                </c:pt>
                <c:pt idx="964">
                  <c:v>33.006227591170045</c:v>
                </c:pt>
                <c:pt idx="965">
                  <c:v>33.007102265042249</c:v>
                </c:pt>
                <c:pt idx="966">
                  <c:v>33.007974598753208</c:v>
                </c:pt>
                <c:pt idx="967">
                  <c:v>33.008844598582527</c:v>
                </c:pt>
                <c:pt idx="968">
                  <c:v>33.009712270796172</c:v>
                </c:pt>
                <c:pt idx="969">
                  <c:v>33.010577621638731</c:v>
                </c:pt>
                <c:pt idx="970">
                  <c:v>33.011440657341609</c:v>
                </c:pt>
                <c:pt idx="971">
                  <c:v>33.012301384116654</c:v>
                </c:pt>
                <c:pt idx="972">
                  <c:v>33.013159808161163</c:v>
                </c:pt>
                <c:pt idx="973">
                  <c:v>33.014015935652424</c:v>
                </c:pt>
                <c:pt idx="974">
                  <c:v>33.014869772752263</c:v>
                </c:pt>
                <c:pt idx="975">
                  <c:v>33.015721325607501</c:v>
                </c:pt>
                <c:pt idx="976">
                  <c:v>33.016570600345858</c:v>
                </c:pt>
                <c:pt idx="977">
                  <c:v>33.017417603078229</c:v>
                </c:pt>
                <c:pt idx="978">
                  <c:v>33.018262339901412</c:v>
                </c:pt>
                <c:pt idx="979">
                  <c:v>33.019104816892195</c:v>
                </c:pt>
                <c:pt idx="980">
                  <c:v>33.019945040113726</c:v>
                </c:pt>
                <c:pt idx="981">
                  <c:v>33.020783015610959</c:v>
                </c:pt>
                <c:pt idx="982">
                  <c:v>33.021618749412937</c:v>
                </c:pt>
                <c:pt idx="983">
                  <c:v>33.022452247532328</c:v>
                </c:pt>
                <c:pt idx="984">
                  <c:v>33.023283515964067</c:v>
                </c:pt>
                <c:pt idx="985">
                  <c:v>33.024112560689446</c:v>
                </c:pt>
                <c:pt idx="986">
                  <c:v>33.024939387671566</c:v>
                </c:pt>
                <c:pt idx="987">
                  <c:v>33.025764002857159</c:v>
                </c:pt>
                <c:pt idx="988">
                  <c:v>33.026586412178858</c:v>
                </c:pt>
                <c:pt idx="989">
                  <c:v>33.027406621550199</c:v>
                </c:pt>
                <c:pt idx="990">
                  <c:v>33.028224636870618</c:v>
                </c:pt>
                <c:pt idx="991">
                  <c:v>33.029040464022728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38C-2848-9071-C6C7EF585CA1}"/>
            </c:ext>
          </c:extLst>
        </c:ser>
        <c:ser>
          <c:idx val="1"/>
          <c:order val="1"/>
          <c:tx>
            <c:v>V2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plus"/>
            <c:size val="5"/>
            <c:spPr>
              <a:noFill/>
              <a:ln w="9525">
                <a:solidFill>
                  <a:schemeClr val="accent2">
                    <a:lumMod val="75000"/>
                  </a:schemeClr>
                </a:solidFill>
              </a:ln>
              <a:effectLst/>
            </c:spPr>
          </c:marker>
          <c:xVal>
            <c:numRef>
              <c:f>'3COMP'!$B$9:$B$1000</c:f>
              <c:numCache>
                <c:formatCode>General</c:formatCode>
                <c:ptCount val="992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  <c:pt idx="303">
                  <c:v>303</c:v>
                </c:pt>
                <c:pt idx="304">
                  <c:v>304</c:v>
                </c:pt>
                <c:pt idx="305">
                  <c:v>305</c:v>
                </c:pt>
                <c:pt idx="306">
                  <c:v>306</c:v>
                </c:pt>
                <c:pt idx="307">
                  <c:v>307</c:v>
                </c:pt>
                <c:pt idx="308">
                  <c:v>308</c:v>
                </c:pt>
                <c:pt idx="309">
                  <c:v>309</c:v>
                </c:pt>
                <c:pt idx="310">
                  <c:v>310</c:v>
                </c:pt>
                <c:pt idx="311">
                  <c:v>311</c:v>
                </c:pt>
                <c:pt idx="312">
                  <c:v>312</c:v>
                </c:pt>
                <c:pt idx="313">
                  <c:v>313</c:v>
                </c:pt>
                <c:pt idx="314">
                  <c:v>314</c:v>
                </c:pt>
                <c:pt idx="315">
                  <c:v>315</c:v>
                </c:pt>
                <c:pt idx="316">
                  <c:v>316</c:v>
                </c:pt>
                <c:pt idx="317">
                  <c:v>317</c:v>
                </c:pt>
                <c:pt idx="318">
                  <c:v>318</c:v>
                </c:pt>
                <c:pt idx="319">
                  <c:v>319</c:v>
                </c:pt>
                <c:pt idx="320">
                  <c:v>320</c:v>
                </c:pt>
                <c:pt idx="321">
                  <c:v>321</c:v>
                </c:pt>
                <c:pt idx="322">
                  <c:v>322</c:v>
                </c:pt>
                <c:pt idx="323">
                  <c:v>323</c:v>
                </c:pt>
                <c:pt idx="324">
                  <c:v>324</c:v>
                </c:pt>
                <c:pt idx="325">
                  <c:v>325</c:v>
                </c:pt>
                <c:pt idx="326">
                  <c:v>326</c:v>
                </c:pt>
                <c:pt idx="327">
                  <c:v>327</c:v>
                </c:pt>
                <c:pt idx="328">
                  <c:v>328</c:v>
                </c:pt>
                <c:pt idx="329">
                  <c:v>329</c:v>
                </c:pt>
                <c:pt idx="330">
                  <c:v>330</c:v>
                </c:pt>
                <c:pt idx="331">
                  <c:v>331</c:v>
                </c:pt>
                <c:pt idx="332">
                  <c:v>332</c:v>
                </c:pt>
                <c:pt idx="333">
                  <c:v>333</c:v>
                </c:pt>
                <c:pt idx="334">
                  <c:v>334</c:v>
                </c:pt>
                <c:pt idx="335">
                  <c:v>335</c:v>
                </c:pt>
                <c:pt idx="336">
                  <c:v>336</c:v>
                </c:pt>
                <c:pt idx="337">
                  <c:v>337</c:v>
                </c:pt>
                <c:pt idx="338">
                  <c:v>338</c:v>
                </c:pt>
                <c:pt idx="339">
                  <c:v>339</c:v>
                </c:pt>
                <c:pt idx="340">
                  <c:v>340</c:v>
                </c:pt>
                <c:pt idx="341">
                  <c:v>341</c:v>
                </c:pt>
                <c:pt idx="342">
                  <c:v>342</c:v>
                </c:pt>
                <c:pt idx="343">
                  <c:v>343</c:v>
                </c:pt>
                <c:pt idx="344">
                  <c:v>344</c:v>
                </c:pt>
                <c:pt idx="345">
                  <c:v>345</c:v>
                </c:pt>
                <c:pt idx="346">
                  <c:v>346</c:v>
                </c:pt>
                <c:pt idx="347">
                  <c:v>347</c:v>
                </c:pt>
                <c:pt idx="348">
                  <c:v>348</c:v>
                </c:pt>
                <c:pt idx="349">
                  <c:v>349</c:v>
                </c:pt>
                <c:pt idx="350">
                  <c:v>350</c:v>
                </c:pt>
                <c:pt idx="351">
                  <c:v>351</c:v>
                </c:pt>
                <c:pt idx="352">
                  <c:v>352</c:v>
                </c:pt>
                <c:pt idx="353">
                  <c:v>353</c:v>
                </c:pt>
                <c:pt idx="354">
                  <c:v>354</c:v>
                </c:pt>
                <c:pt idx="355">
                  <c:v>355</c:v>
                </c:pt>
                <c:pt idx="356">
                  <c:v>356</c:v>
                </c:pt>
                <c:pt idx="357">
                  <c:v>357</c:v>
                </c:pt>
                <c:pt idx="358">
                  <c:v>358</c:v>
                </c:pt>
                <c:pt idx="359">
                  <c:v>359</c:v>
                </c:pt>
                <c:pt idx="360">
                  <c:v>360</c:v>
                </c:pt>
                <c:pt idx="361">
                  <c:v>361</c:v>
                </c:pt>
                <c:pt idx="362">
                  <c:v>362</c:v>
                </c:pt>
                <c:pt idx="363">
                  <c:v>363</c:v>
                </c:pt>
                <c:pt idx="364">
                  <c:v>364</c:v>
                </c:pt>
                <c:pt idx="365">
                  <c:v>365</c:v>
                </c:pt>
                <c:pt idx="366">
                  <c:v>366</c:v>
                </c:pt>
                <c:pt idx="367">
                  <c:v>367</c:v>
                </c:pt>
                <c:pt idx="368">
                  <c:v>368</c:v>
                </c:pt>
                <c:pt idx="369">
                  <c:v>369</c:v>
                </c:pt>
                <c:pt idx="370">
                  <c:v>370</c:v>
                </c:pt>
                <c:pt idx="371">
                  <c:v>371</c:v>
                </c:pt>
                <c:pt idx="372">
                  <c:v>372</c:v>
                </c:pt>
                <c:pt idx="373">
                  <c:v>373</c:v>
                </c:pt>
                <c:pt idx="374">
                  <c:v>374</c:v>
                </c:pt>
                <c:pt idx="375">
                  <c:v>375</c:v>
                </c:pt>
                <c:pt idx="376">
                  <c:v>376</c:v>
                </c:pt>
                <c:pt idx="377">
                  <c:v>377</c:v>
                </c:pt>
                <c:pt idx="378">
                  <c:v>378</c:v>
                </c:pt>
                <c:pt idx="379">
                  <c:v>379</c:v>
                </c:pt>
                <c:pt idx="380">
                  <c:v>380</c:v>
                </c:pt>
                <c:pt idx="381">
                  <c:v>381</c:v>
                </c:pt>
                <c:pt idx="382">
                  <c:v>382</c:v>
                </c:pt>
                <c:pt idx="383">
                  <c:v>383</c:v>
                </c:pt>
                <c:pt idx="384">
                  <c:v>384</c:v>
                </c:pt>
                <c:pt idx="385">
                  <c:v>385</c:v>
                </c:pt>
                <c:pt idx="386">
                  <c:v>386</c:v>
                </c:pt>
                <c:pt idx="387">
                  <c:v>387</c:v>
                </c:pt>
                <c:pt idx="388">
                  <c:v>388</c:v>
                </c:pt>
                <c:pt idx="389">
                  <c:v>389</c:v>
                </c:pt>
                <c:pt idx="390">
                  <c:v>390</c:v>
                </c:pt>
                <c:pt idx="391">
                  <c:v>391</c:v>
                </c:pt>
                <c:pt idx="392">
                  <c:v>392</c:v>
                </c:pt>
                <c:pt idx="393">
                  <c:v>393</c:v>
                </c:pt>
                <c:pt idx="394">
                  <c:v>394</c:v>
                </c:pt>
                <c:pt idx="395">
                  <c:v>395</c:v>
                </c:pt>
                <c:pt idx="396">
                  <c:v>396</c:v>
                </c:pt>
                <c:pt idx="397">
                  <c:v>397</c:v>
                </c:pt>
                <c:pt idx="398">
                  <c:v>398</c:v>
                </c:pt>
                <c:pt idx="399">
                  <c:v>399</c:v>
                </c:pt>
                <c:pt idx="400">
                  <c:v>400</c:v>
                </c:pt>
                <c:pt idx="401">
                  <c:v>401</c:v>
                </c:pt>
                <c:pt idx="402">
                  <c:v>402</c:v>
                </c:pt>
                <c:pt idx="403">
                  <c:v>403</c:v>
                </c:pt>
                <c:pt idx="404">
                  <c:v>404</c:v>
                </c:pt>
                <c:pt idx="405">
                  <c:v>405</c:v>
                </c:pt>
                <c:pt idx="406">
                  <c:v>406</c:v>
                </c:pt>
                <c:pt idx="407">
                  <c:v>407</c:v>
                </c:pt>
                <c:pt idx="408">
                  <c:v>408</c:v>
                </c:pt>
                <c:pt idx="409">
                  <c:v>409</c:v>
                </c:pt>
                <c:pt idx="410">
                  <c:v>410</c:v>
                </c:pt>
                <c:pt idx="411">
                  <c:v>411</c:v>
                </c:pt>
                <c:pt idx="412">
                  <c:v>412</c:v>
                </c:pt>
                <c:pt idx="413">
                  <c:v>413</c:v>
                </c:pt>
                <c:pt idx="414">
                  <c:v>414</c:v>
                </c:pt>
                <c:pt idx="415">
                  <c:v>415</c:v>
                </c:pt>
                <c:pt idx="416">
                  <c:v>416</c:v>
                </c:pt>
                <c:pt idx="417">
                  <c:v>417</c:v>
                </c:pt>
                <c:pt idx="418">
                  <c:v>418</c:v>
                </c:pt>
                <c:pt idx="419">
                  <c:v>419</c:v>
                </c:pt>
                <c:pt idx="420">
                  <c:v>420</c:v>
                </c:pt>
                <c:pt idx="421">
                  <c:v>421</c:v>
                </c:pt>
                <c:pt idx="422">
                  <c:v>422</c:v>
                </c:pt>
                <c:pt idx="423">
                  <c:v>423</c:v>
                </c:pt>
                <c:pt idx="424">
                  <c:v>424</c:v>
                </c:pt>
                <c:pt idx="425">
                  <c:v>425</c:v>
                </c:pt>
                <c:pt idx="426">
                  <c:v>426</c:v>
                </c:pt>
                <c:pt idx="427">
                  <c:v>427</c:v>
                </c:pt>
                <c:pt idx="428">
                  <c:v>428</c:v>
                </c:pt>
                <c:pt idx="429">
                  <c:v>429</c:v>
                </c:pt>
                <c:pt idx="430">
                  <c:v>430</c:v>
                </c:pt>
                <c:pt idx="431">
                  <c:v>431</c:v>
                </c:pt>
                <c:pt idx="432">
                  <c:v>432</c:v>
                </c:pt>
                <c:pt idx="433">
                  <c:v>433</c:v>
                </c:pt>
                <c:pt idx="434">
                  <c:v>434</c:v>
                </c:pt>
                <c:pt idx="435">
                  <c:v>435</c:v>
                </c:pt>
                <c:pt idx="436">
                  <c:v>436</c:v>
                </c:pt>
                <c:pt idx="437">
                  <c:v>437</c:v>
                </c:pt>
                <c:pt idx="438">
                  <c:v>438</c:v>
                </c:pt>
                <c:pt idx="439">
                  <c:v>439</c:v>
                </c:pt>
                <c:pt idx="440">
                  <c:v>440</c:v>
                </c:pt>
                <c:pt idx="441">
                  <c:v>441</c:v>
                </c:pt>
                <c:pt idx="442">
                  <c:v>442</c:v>
                </c:pt>
                <c:pt idx="443">
                  <c:v>443</c:v>
                </c:pt>
                <c:pt idx="444">
                  <c:v>444</c:v>
                </c:pt>
                <c:pt idx="445">
                  <c:v>445</c:v>
                </c:pt>
                <c:pt idx="446">
                  <c:v>446</c:v>
                </c:pt>
                <c:pt idx="447">
                  <c:v>447</c:v>
                </c:pt>
                <c:pt idx="448">
                  <c:v>448</c:v>
                </c:pt>
                <c:pt idx="449">
                  <c:v>449</c:v>
                </c:pt>
                <c:pt idx="450">
                  <c:v>450</c:v>
                </c:pt>
                <c:pt idx="451">
                  <c:v>451</c:v>
                </c:pt>
                <c:pt idx="452">
                  <c:v>452</c:v>
                </c:pt>
                <c:pt idx="453">
                  <c:v>453</c:v>
                </c:pt>
                <c:pt idx="454">
                  <c:v>454</c:v>
                </c:pt>
                <c:pt idx="455">
                  <c:v>455</c:v>
                </c:pt>
                <c:pt idx="456">
                  <c:v>456</c:v>
                </c:pt>
                <c:pt idx="457">
                  <c:v>457</c:v>
                </c:pt>
                <c:pt idx="458">
                  <c:v>458</c:v>
                </c:pt>
                <c:pt idx="459">
                  <c:v>459</c:v>
                </c:pt>
                <c:pt idx="460">
                  <c:v>460</c:v>
                </c:pt>
                <c:pt idx="461">
                  <c:v>461</c:v>
                </c:pt>
                <c:pt idx="462">
                  <c:v>462</c:v>
                </c:pt>
                <c:pt idx="463">
                  <c:v>463</c:v>
                </c:pt>
                <c:pt idx="464">
                  <c:v>464</c:v>
                </c:pt>
                <c:pt idx="465">
                  <c:v>465</c:v>
                </c:pt>
                <c:pt idx="466">
                  <c:v>466</c:v>
                </c:pt>
                <c:pt idx="467">
                  <c:v>467</c:v>
                </c:pt>
                <c:pt idx="468">
                  <c:v>468</c:v>
                </c:pt>
                <c:pt idx="469">
                  <c:v>469</c:v>
                </c:pt>
                <c:pt idx="470">
                  <c:v>470</c:v>
                </c:pt>
                <c:pt idx="471">
                  <c:v>471</c:v>
                </c:pt>
                <c:pt idx="472">
                  <c:v>472</c:v>
                </c:pt>
                <c:pt idx="473">
                  <c:v>473</c:v>
                </c:pt>
                <c:pt idx="474">
                  <c:v>474</c:v>
                </c:pt>
                <c:pt idx="475">
                  <c:v>475</c:v>
                </c:pt>
                <c:pt idx="476">
                  <c:v>476</c:v>
                </c:pt>
                <c:pt idx="477">
                  <c:v>477</c:v>
                </c:pt>
                <c:pt idx="478">
                  <c:v>478</c:v>
                </c:pt>
                <c:pt idx="479">
                  <c:v>479</c:v>
                </c:pt>
                <c:pt idx="480">
                  <c:v>480</c:v>
                </c:pt>
                <c:pt idx="481">
                  <c:v>481</c:v>
                </c:pt>
                <c:pt idx="482">
                  <c:v>482</c:v>
                </c:pt>
                <c:pt idx="483">
                  <c:v>483</c:v>
                </c:pt>
                <c:pt idx="484">
                  <c:v>484</c:v>
                </c:pt>
                <c:pt idx="485">
                  <c:v>485</c:v>
                </c:pt>
                <c:pt idx="486">
                  <c:v>486</c:v>
                </c:pt>
                <c:pt idx="487">
                  <c:v>487</c:v>
                </c:pt>
                <c:pt idx="488">
                  <c:v>488</c:v>
                </c:pt>
                <c:pt idx="489">
                  <c:v>489</c:v>
                </c:pt>
                <c:pt idx="490">
                  <c:v>490</c:v>
                </c:pt>
                <c:pt idx="491">
                  <c:v>491</c:v>
                </c:pt>
                <c:pt idx="492">
                  <c:v>492</c:v>
                </c:pt>
                <c:pt idx="493">
                  <c:v>493</c:v>
                </c:pt>
                <c:pt idx="494">
                  <c:v>494</c:v>
                </c:pt>
                <c:pt idx="495">
                  <c:v>495</c:v>
                </c:pt>
                <c:pt idx="496">
                  <c:v>496</c:v>
                </c:pt>
                <c:pt idx="497">
                  <c:v>497</c:v>
                </c:pt>
                <c:pt idx="498">
                  <c:v>498</c:v>
                </c:pt>
                <c:pt idx="499">
                  <c:v>499</c:v>
                </c:pt>
                <c:pt idx="500">
                  <c:v>500</c:v>
                </c:pt>
                <c:pt idx="501">
                  <c:v>501</c:v>
                </c:pt>
                <c:pt idx="502">
                  <c:v>502</c:v>
                </c:pt>
                <c:pt idx="503">
                  <c:v>503</c:v>
                </c:pt>
                <c:pt idx="504">
                  <c:v>504</c:v>
                </c:pt>
                <c:pt idx="505">
                  <c:v>505</c:v>
                </c:pt>
                <c:pt idx="506">
                  <c:v>506</c:v>
                </c:pt>
                <c:pt idx="507">
                  <c:v>507</c:v>
                </c:pt>
                <c:pt idx="508">
                  <c:v>508</c:v>
                </c:pt>
                <c:pt idx="509">
                  <c:v>509</c:v>
                </c:pt>
                <c:pt idx="510">
                  <c:v>510</c:v>
                </c:pt>
                <c:pt idx="511">
                  <c:v>511</c:v>
                </c:pt>
                <c:pt idx="512">
                  <c:v>512</c:v>
                </c:pt>
                <c:pt idx="513">
                  <c:v>513</c:v>
                </c:pt>
                <c:pt idx="514">
                  <c:v>514</c:v>
                </c:pt>
                <c:pt idx="515">
                  <c:v>515</c:v>
                </c:pt>
                <c:pt idx="516">
                  <c:v>516</c:v>
                </c:pt>
                <c:pt idx="517">
                  <c:v>517</c:v>
                </c:pt>
                <c:pt idx="518">
                  <c:v>518</c:v>
                </c:pt>
                <c:pt idx="519">
                  <c:v>519</c:v>
                </c:pt>
                <c:pt idx="520">
                  <c:v>520</c:v>
                </c:pt>
                <c:pt idx="521">
                  <c:v>521</c:v>
                </c:pt>
                <c:pt idx="522">
                  <c:v>522</c:v>
                </c:pt>
                <c:pt idx="523">
                  <c:v>523</c:v>
                </c:pt>
                <c:pt idx="524">
                  <c:v>524</c:v>
                </c:pt>
                <c:pt idx="525">
                  <c:v>525</c:v>
                </c:pt>
                <c:pt idx="526">
                  <c:v>526</c:v>
                </c:pt>
                <c:pt idx="527">
                  <c:v>527</c:v>
                </c:pt>
                <c:pt idx="528">
                  <c:v>528</c:v>
                </c:pt>
                <c:pt idx="529">
                  <c:v>529</c:v>
                </c:pt>
                <c:pt idx="530">
                  <c:v>530</c:v>
                </c:pt>
                <c:pt idx="531">
                  <c:v>531</c:v>
                </c:pt>
                <c:pt idx="532">
                  <c:v>532</c:v>
                </c:pt>
                <c:pt idx="533">
                  <c:v>533</c:v>
                </c:pt>
                <c:pt idx="534">
                  <c:v>534</c:v>
                </c:pt>
                <c:pt idx="535">
                  <c:v>535</c:v>
                </c:pt>
                <c:pt idx="536">
                  <c:v>536</c:v>
                </c:pt>
                <c:pt idx="537">
                  <c:v>537</c:v>
                </c:pt>
                <c:pt idx="538">
                  <c:v>538</c:v>
                </c:pt>
                <c:pt idx="539">
                  <c:v>539</c:v>
                </c:pt>
                <c:pt idx="540">
                  <c:v>540</c:v>
                </c:pt>
                <c:pt idx="541">
                  <c:v>541</c:v>
                </c:pt>
                <c:pt idx="542">
                  <c:v>542</c:v>
                </c:pt>
                <c:pt idx="543">
                  <c:v>543</c:v>
                </c:pt>
                <c:pt idx="544">
                  <c:v>544</c:v>
                </c:pt>
                <c:pt idx="545">
                  <c:v>545</c:v>
                </c:pt>
                <c:pt idx="546">
                  <c:v>546</c:v>
                </c:pt>
                <c:pt idx="547">
                  <c:v>547</c:v>
                </c:pt>
                <c:pt idx="548">
                  <c:v>548</c:v>
                </c:pt>
                <c:pt idx="549">
                  <c:v>549</c:v>
                </c:pt>
                <c:pt idx="550">
                  <c:v>550</c:v>
                </c:pt>
                <c:pt idx="551">
                  <c:v>551</c:v>
                </c:pt>
                <c:pt idx="552">
                  <c:v>552</c:v>
                </c:pt>
                <c:pt idx="553">
                  <c:v>553</c:v>
                </c:pt>
                <c:pt idx="554">
                  <c:v>554</c:v>
                </c:pt>
                <c:pt idx="555">
                  <c:v>555</c:v>
                </c:pt>
                <c:pt idx="556">
                  <c:v>556</c:v>
                </c:pt>
                <c:pt idx="557">
                  <c:v>557</c:v>
                </c:pt>
                <c:pt idx="558">
                  <c:v>558</c:v>
                </c:pt>
                <c:pt idx="559">
                  <c:v>559</c:v>
                </c:pt>
                <c:pt idx="560">
                  <c:v>560</c:v>
                </c:pt>
                <c:pt idx="561">
                  <c:v>561</c:v>
                </c:pt>
                <c:pt idx="562">
                  <c:v>562</c:v>
                </c:pt>
                <c:pt idx="563">
                  <c:v>563</c:v>
                </c:pt>
                <c:pt idx="564">
                  <c:v>564</c:v>
                </c:pt>
                <c:pt idx="565">
                  <c:v>565</c:v>
                </c:pt>
                <c:pt idx="566">
                  <c:v>566</c:v>
                </c:pt>
                <c:pt idx="567">
                  <c:v>567</c:v>
                </c:pt>
                <c:pt idx="568">
                  <c:v>568</c:v>
                </c:pt>
                <c:pt idx="569">
                  <c:v>569</c:v>
                </c:pt>
                <c:pt idx="570">
                  <c:v>570</c:v>
                </c:pt>
                <c:pt idx="571">
                  <c:v>571</c:v>
                </c:pt>
                <c:pt idx="572">
                  <c:v>572</c:v>
                </c:pt>
                <c:pt idx="573">
                  <c:v>573</c:v>
                </c:pt>
                <c:pt idx="574">
                  <c:v>574</c:v>
                </c:pt>
                <c:pt idx="575">
                  <c:v>575</c:v>
                </c:pt>
                <c:pt idx="576">
                  <c:v>576</c:v>
                </c:pt>
                <c:pt idx="577">
                  <c:v>577</c:v>
                </c:pt>
                <c:pt idx="578">
                  <c:v>578</c:v>
                </c:pt>
                <c:pt idx="579">
                  <c:v>579</c:v>
                </c:pt>
                <c:pt idx="580">
                  <c:v>580</c:v>
                </c:pt>
                <c:pt idx="581">
                  <c:v>581</c:v>
                </c:pt>
                <c:pt idx="582">
                  <c:v>582</c:v>
                </c:pt>
                <c:pt idx="583">
                  <c:v>583</c:v>
                </c:pt>
                <c:pt idx="584">
                  <c:v>584</c:v>
                </c:pt>
                <c:pt idx="585">
                  <c:v>585</c:v>
                </c:pt>
                <c:pt idx="586">
                  <c:v>586</c:v>
                </c:pt>
                <c:pt idx="587">
                  <c:v>587</c:v>
                </c:pt>
                <c:pt idx="588">
                  <c:v>588</c:v>
                </c:pt>
                <c:pt idx="589">
                  <c:v>589</c:v>
                </c:pt>
                <c:pt idx="590">
                  <c:v>590</c:v>
                </c:pt>
                <c:pt idx="591">
                  <c:v>591</c:v>
                </c:pt>
                <c:pt idx="592">
                  <c:v>592</c:v>
                </c:pt>
                <c:pt idx="593">
                  <c:v>593</c:v>
                </c:pt>
                <c:pt idx="594">
                  <c:v>594</c:v>
                </c:pt>
                <c:pt idx="595">
                  <c:v>595</c:v>
                </c:pt>
                <c:pt idx="596">
                  <c:v>596</c:v>
                </c:pt>
                <c:pt idx="597">
                  <c:v>597</c:v>
                </c:pt>
                <c:pt idx="598">
                  <c:v>598</c:v>
                </c:pt>
                <c:pt idx="599">
                  <c:v>599</c:v>
                </c:pt>
                <c:pt idx="600">
                  <c:v>600</c:v>
                </c:pt>
                <c:pt idx="601">
                  <c:v>601</c:v>
                </c:pt>
                <c:pt idx="602">
                  <c:v>602</c:v>
                </c:pt>
                <c:pt idx="603">
                  <c:v>603</c:v>
                </c:pt>
                <c:pt idx="604">
                  <c:v>604</c:v>
                </c:pt>
                <c:pt idx="605">
                  <c:v>605</c:v>
                </c:pt>
                <c:pt idx="606">
                  <c:v>606</c:v>
                </c:pt>
                <c:pt idx="607">
                  <c:v>607</c:v>
                </c:pt>
                <c:pt idx="608">
                  <c:v>608</c:v>
                </c:pt>
                <c:pt idx="609">
                  <c:v>609</c:v>
                </c:pt>
                <c:pt idx="610">
                  <c:v>610</c:v>
                </c:pt>
                <c:pt idx="611">
                  <c:v>611</c:v>
                </c:pt>
                <c:pt idx="612">
                  <c:v>612</c:v>
                </c:pt>
                <c:pt idx="613">
                  <c:v>613</c:v>
                </c:pt>
                <c:pt idx="614">
                  <c:v>614</c:v>
                </c:pt>
                <c:pt idx="615">
                  <c:v>615</c:v>
                </c:pt>
                <c:pt idx="616">
                  <c:v>616</c:v>
                </c:pt>
                <c:pt idx="617">
                  <c:v>617</c:v>
                </c:pt>
                <c:pt idx="618">
                  <c:v>618</c:v>
                </c:pt>
                <c:pt idx="619">
                  <c:v>619</c:v>
                </c:pt>
                <c:pt idx="620">
                  <c:v>620</c:v>
                </c:pt>
                <c:pt idx="621">
                  <c:v>621</c:v>
                </c:pt>
                <c:pt idx="622">
                  <c:v>622</c:v>
                </c:pt>
                <c:pt idx="623">
                  <c:v>623</c:v>
                </c:pt>
                <c:pt idx="624">
                  <c:v>624</c:v>
                </c:pt>
                <c:pt idx="625">
                  <c:v>625</c:v>
                </c:pt>
                <c:pt idx="626">
                  <c:v>626</c:v>
                </c:pt>
                <c:pt idx="627">
                  <c:v>627</c:v>
                </c:pt>
                <c:pt idx="628">
                  <c:v>628</c:v>
                </c:pt>
                <c:pt idx="629">
                  <c:v>629</c:v>
                </c:pt>
                <c:pt idx="630">
                  <c:v>630</c:v>
                </c:pt>
                <c:pt idx="631">
                  <c:v>631</c:v>
                </c:pt>
                <c:pt idx="632">
                  <c:v>632</c:v>
                </c:pt>
                <c:pt idx="633">
                  <c:v>633</c:v>
                </c:pt>
                <c:pt idx="634">
                  <c:v>634</c:v>
                </c:pt>
                <c:pt idx="635">
                  <c:v>635</c:v>
                </c:pt>
                <c:pt idx="636">
                  <c:v>636</c:v>
                </c:pt>
                <c:pt idx="637">
                  <c:v>637</c:v>
                </c:pt>
                <c:pt idx="638">
                  <c:v>638</c:v>
                </c:pt>
                <c:pt idx="639">
                  <c:v>639</c:v>
                </c:pt>
                <c:pt idx="640">
                  <c:v>640</c:v>
                </c:pt>
                <c:pt idx="641">
                  <c:v>641</c:v>
                </c:pt>
                <c:pt idx="642">
                  <c:v>642</c:v>
                </c:pt>
                <c:pt idx="643">
                  <c:v>643</c:v>
                </c:pt>
                <c:pt idx="644">
                  <c:v>644</c:v>
                </c:pt>
                <c:pt idx="645">
                  <c:v>645</c:v>
                </c:pt>
                <c:pt idx="646">
                  <c:v>646</c:v>
                </c:pt>
                <c:pt idx="647">
                  <c:v>647</c:v>
                </c:pt>
                <c:pt idx="648">
                  <c:v>648</c:v>
                </c:pt>
                <c:pt idx="649">
                  <c:v>649</c:v>
                </c:pt>
                <c:pt idx="650">
                  <c:v>650</c:v>
                </c:pt>
                <c:pt idx="651">
                  <c:v>651</c:v>
                </c:pt>
                <c:pt idx="652">
                  <c:v>652</c:v>
                </c:pt>
                <c:pt idx="653">
                  <c:v>653</c:v>
                </c:pt>
                <c:pt idx="654">
                  <c:v>654</c:v>
                </c:pt>
                <c:pt idx="655">
                  <c:v>655</c:v>
                </c:pt>
                <c:pt idx="656">
                  <c:v>656</c:v>
                </c:pt>
                <c:pt idx="657">
                  <c:v>657</c:v>
                </c:pt>
                <c:pt idx="658">
                  <c:v>658</c:v>
                </c:pt>
                <c:pt idx="659">
                  <c:v>659</c:v>
                </c:pt>
                <c:pt idx="660">
                  <c:v>660</c:v>
                </c:pt>
                <c:pt idx="661">
                  <c:v>661</c:v>
                </c:pt>
                <c:pt idx="662">
                  <c:v>662</c:v>
                </c:pt>
                <c:pt idx="663">
                  <c:v>663</c:v>
                </c:pt>
                <c:pt idx="664">
                  <c:v>664</c:v>
                </c:pt>
                <c:pt idx="665">
                  <c:v>665</c:v>
                </c:pt>
                <c:pt idx="666">
                  <c:v>666</c:v>
                </c:pt>
                <c:pt idx="667">
                  <c:v>667</c:v>
                </c:pt>
                <c:pt idx="668">
                  <c:v>668</c:v>
                </c:pt>
                <c:pt idx="669">
                  <c:v>669</c:v>
                </c:pt>
                <c:pt idx="670">
                  <c:v>670</c:v>
                </c:pt>
                <c:pt idx="671">
                  <c:v>671</c:v>
                </c:pt>
                <c:pt idx="672">
                  <c:v>672</c:v>
                </c:pt>
                <c:pt idx="673">
                  <c:v>673</c:v>
                </c:pt>
                <c:pt idx="674">
                  <c:v>674</c:v>
                </c:pt>
                <c:pt idx="675">
                  <c:v>675</c:v>
                </c:pt>
                <c:pt idx="676">
                  <c:v>676</c:v>
                </c:pt>
                <c:pt idx="677">
                  <c:v>677</c:v>
                </c:pt>
                <c:pt idx="678">
                  <c:v>678</c:v>
                </c:pt>
                <c:pt idx="679">
                  <c:v>679</c:v>
                </c:pt>
                <c:pt idx="680">
                  <c:v>680</c:v>
                </c:pt>
                <c:pt idx="681">
                  <c:v>681</c:v>
                </c:pt>
                <c:pt idx="682">
                  <c:v>682</c:v>
                </c:pt>
                <c:pt idx="683">
                  <c:v>683</c:v>
                </c:pt>
                <c:pt idx="684">
                  <c:v>684</c:v>
                </c:pt>
                <c:pt idx="685">
                  <c:v>685</c:v>
                </c:pt>
                <c:pt idx="686">
                  <c:v>686</c:v>
                </c:pt>
                <c:pt idx="687">
                  <c:v>687</c:v>
                </c:pt>
                <c:pt idx="688">
                  <c:v>688</c:v>
                </c:pt>
                <c:pt idx="689">
                  <c:v>689</c:v>
                </c:pt>
                <c:pt idx="690">
                  <c:v>690</c:v>
                </c:pt>
                <c:pt idx="691">
                  <c:v>691</c:v>
                </c:pt>
                <c:pt idx="692">
                  <c:v>692</c:v>
                </c:pt>
                <c:pt idx="693">
                  <c:v>693</c:v>
                </c:pt>
                <c:pt idx="694">
                  <c:v>694</c:v>
                </c:pt>
                <c:pt idx="695">
                  <c:v>695</c:v>
                </c:pt>
                <c:pt idx="696">
                  <c:v>696</c:v>
                </c:pt>
                <c:pt idx="697">
                  <c:v>697</c:v>
                </c:pt>
                <c:pt idx="698">
                  <c:v>698</c:v>
                </c:pt>
                <c:pt idx="699">
                  <c:v>699</c:v>
                </c:pt>
                <c:pt idx="700">
                  <c:v>700</c:v>
                </c:pt>
                <c:pt idx="701">
                  <c:v>701</c:v>
                </c:pt>
                <c:pt idx="702">
                  <c:v>702</c:v>
                </c:pt>
                <c:pt idx="703">
                  <c:v>703</c:v>
                </c:pt>
                <c:pt idx="704">
                  <c:v>704</c:v>
                </c:pt>
                <c:pt idx="705">
                  <c:v>705</c:v>
                </c:pt>
                <c:pt idx="706">
                  <c:v>706</c:v>
                </c:pt>
                <c:pt idx="707">
                  <c:v>707</c:v>
                </c:pt>
                <c:pt idx="708">
                  <c:v>708</c:v>
                </c:pt>
                <c:pt idx="709">
                  <c:v>709</c:v>
                </c:pt>
                <c:pt idx="710">
                  <c:v>710</c:v>
                </c:pt>
                <c:pt idx="711">
                  <c:v>711</c:v>
                </c:pt>
                <c:pt idx="712">
                  <c:v>712</c:v>
                </c:pt>
                <c:pt idx="713">
                  <c:v>713</c:v>
                </c:pt>
                <c:pt idx="714">
                  <c:v>714</c:v>
                </c:pt>
                <c:pt idx="715">
                  <c:v>715</c:v>
                </c:pt>
                <c:pt idx="716">
                  <c:v>716</c:v>
                </c:pt>
                <c:pt idx="717">
                  <c:v>717</c:v>
                </c:pt>
                <c:pt idx="718">
                  <c:v>718</c:v>
                </c:pt>
                <c:pt idx="719">
                  <c:v>719</c:v>
                </c:pt>
                <c:pt idx="720">
                  <c:v>720</c:v>
                </c:pt>
                <c:pt idx="721">
                  <c:v>721</c:v>
                </c:pt>
                <c:pt idx="722">
                  <c:v>722</c:v>
                </c:pt>
                <c:pt idx="723">
                  <c:v>723</c:v>
                </c:pt>
                <c:pt idx="724">
                  <c:v>724</c:v>
                </c:pt>
                <c:pt idx="725">
                  <c:v>725</c:v>
                </c:pt>
                <c:pt idx="726">
                  <c:v>726</c:v>
                </c:pt>
                <c:pt idx="727">
                  <c:v>727</c:v>
                </c:pt>
                <c:pt idx="728">
                  <c:v>728</c:v>
                </c:pt>
                <c:pt idx="729">
                  <c:v>729</c:v>
                </c:pt>
                <c:pt idx="730">
                  <c:v>730</c:v>
                </c:pt>
                <c:pt idx="731">
                  <c:v>731</c:v>
                </c:pt>
                <c:pt idx="732">
                  <c:v>732</c:v>
                </c:pt>
                <c:pt idx="733">
                  <c:v>733</c:v>
                </c:pt>
                <c:pt idx="734">
                  <c:v>734</c:v>
                </c:pt>
                <c:pt idx="735">
                  <c:v>735</c:v>
                </c:pt>
                <c:pt idx="736">
                  <c:v>736</c:v>
                </c:pt>
                <c:pt idx="737">
                  <c:v>737</c:v>
                </c:pt>
                <c:pt idx="738">
                  <c:v>738</c:v>
                </c:pt>
                <c:pt idx="739">
                  <c:v>739</c:v>
                </c:pt>
                <c:pt idx="740">
                  <c:v>740</c:v>
                </c:pt>
                <c:pt idx="741">
                  <c:v>741</c:v>
                </c:pt>
                <c:pt idx="742">
                  <c:v>742</c:v>
                </c:pt>
                <c:pt idx="743">
                  <c:v>743</c:v>
                </c:pt>
                <c:pt idx="744">
                  <c:v>744</c:v>
                </c:pt>
                <c:pt idx="745">
                  <c:v>745</c:v>
                </c:pt>
                <c:pt idx="746">
                  <c:v>746</c:v>
                </c:pt>
                <c:pt idx="747">
                  <c:v>747</c:v>
                </c:pt>
                <c:pt idx="748">
                  <c:v>748</c:v>
                </c:pt>
                <c:pt idx="749">
                  <c:v>749</c:v>
                </c:pt>
                <c:pt idx="750">
                  <c:v>750</c:v>
                </c:pt>
                <c:pt idx="751">
                  <c:v>751</c:v>
                </c:pt>
                <c:pt idx="752">
                  <c:v>752</c:v>
                </c:pt>
                <c:pt idx="753">
                  <c:v>753</c:v>
                </c:pt>
                <c:pt idx="754">
                  <c:v>754</c:v>
                </c:pt>
                <c:pt idx="755">
                  <c:v>755</c:v>
                </c:pt>
                <c:pt idx="756">
                  <c:v>756</c:v>
                </c:pt>
                <c:pt idx="757">
                  <c:v>757</c:v>
                </c:pt>
                <c:pt idx="758">
                  <c:v>758</c:v>
                </c:pt>
                <c:pt idx="759">
                  <c:v>759</c:v>
                </c:pt>
                <c:pt idx="760">
                  <c:v>760</c:v>
                </c:pt>
                <c:pt idx="761">
                  <c:v>761</c:v>
                </c:pt>
                <c:pt idx="762">
                  <c:v>762</c:v>
                </c:pt>
                <c:pt idx="763">
                  <c:v>763</c:v>
                </c:pt>
                <c:pt idx="764">
                  <c:v>764</c:v>
                </c:pt>
                <c:pt idx="765">
                  <c:v>765</c:v>
                </c:pt>
                <c:pt idx="766">
                  <c:v>766</c:v>
                </c:pt>
                <c:pt idx="767">
                  <c:v>767</c:v>
                </c:pt>
                <c:pt idx="768">
                  <c:v>768</c:v>
                </c:pt>
                <c:pt idx="769">
                  <c:v>769</c:v>
                </c:pt>
                <c:pt idx="770">
                  <c:v>770</c:v>
                </c:pt>
                <c:pt idx="771">
                  <c:v>771</c:v>
                </c:pt>
                <c:pt idx="772">
                  <c:v>772</c:v>
                </c:pt>
                <c:pt idx="773">
                  <c:v>773</c:v>
                </c:pt>
                <c:pt idx="774">
                  <c:v>774</c:v>
                </c:pt>
                <c:pt idx="775">
                  <c:v>775</c:v>
                </c:pt>
                <c:pt idx="776">
                  <c:v>776</c:v>
                </c:pt>
                <c:pt idx="777">
                  <c:v>777</c:v>
                </c:pt>
                <c:pt idx="778">
                  <c:v>778</c:v>
                </c:pt>
                <c:pt idx="779">
                  <c:v>779</c:v>
                </c:pt>
                <c:pt idx="780">
                  <c:v>780</c:v>
                </c:pt>
                <c:pt idx="781">
                  <c:v>781</c:v>
                </c:pt>
                <c:pt idx="782">
                  <c:v>782</c:v>
                </c:pt>
                <c:pt idx="783">
                  <c:v>783</c:v>
                </c:pt>
                <c:pt idx="784">
                  <c:v>784</c:v>
                </c:pt>
                <c:pt idx="785">
                  <c:v>785</c:v>
                </c:pt>
                <c:pt idx="786">
                  <c:v>786</c:v>
                </c:pt>
                <c:pt idx="787">
                  <c:v>787</c:v>
                </c:pt>
                <c:pt idx="788">
                  <c:v>788</c:v>
                </c:pt>
                <c:pt idx="789">
                  <c:v>789</c:v>
                </c:pt>
                <c:pt idx="790">
                  <c:v>790</c:v>
                </c:pt>
                <c:pt idx="791">
                  <c:v>791</c:v>
                </c:pt>
                <c:pt idx="792">
                  <c:v>792</c:v>
                </c:pt>
                <c:pt idx="793">
                  <c:v>793</c:v>
                </c:pt>
                <c:pt idx="794">
                  <c:v>794</c:v>
                </c:pt>
                <c:pt idx="795">
                  <c:v>795</c:v>
                </c:pt>
                <c:pt idx="796">
                  <c:v>796</c:v>
                </c:pt>
                <c:pt idx="797">
                  <c:v>797</c:v>
                </c:pt>
                <c:pt idx="798">
                  <c:v>798</c:v>
                </c:pt>
                <c:pt idx="799">
                  <c:v>799</c:v>
                </c:pt>
                <c:pt idx="800">
                  <c:v>800</c:v>
                </c:pt>
                <c:pt idx="801">
                  <c:v>801</c:v>
                </c:pt>
                <c:pt idx="802">
                  <c:v>802</c:v>
                </c:pt>
                <c:pt idx="803">
                  <c:v>803</c:v>
                </c:pt>
                <c:pt idx="804">
                  <c:v>804</c:v>
                </c:pt>
                <c:pt idx="805">
                  <c:v>805</c:v>
                </c:pt>
                <c:pt idx="806">
                  <c:v>806</c:v>
                </c:pt>
                <c:pt idx="807">
                  <c:v>807</c:v>
                </c:pt>
                <c:pt idx="808">
                  <c:v>808</c:v>
                </c:pt>
                <c:pt idx="809">
                  <c:v>809</c:v>
                </c:pt>
                <c:pt idx="810">
                  <c:v>810</c:v>
                </c:pt>
                <c:pt idx="811">
                  <c:v>811</c:v>
                </c:pt>
                <c:pt idx="812">
                  <c:v>812</c:v>
                </c:pt>
                <c:pt idx="813">
                  <c:v>813</c:v>
                </c:pt>
                <c:pt idx="814">
                  <c:v>814</c:v>
                </c:pt>
                <c:pt idx="815">
                  <c:v>815</c:v>
                </c:pt>
                <c:pt idx="816">
                  <c:v>816</c:v>
                </c:pt>
                <c:pt idx="817">
                  <c:v>817</c:v>
                </c:pt>
                <c:pt idx="818">
                  <c:v>818</c:v>
                </c:pt>
                <c:pt idx="819">
                  <c:v>819</c:v>
                </c:pt>
                <c:pt idx="820">
                  <c:v>820</c:v>
                </c:pt>
                <c:pt idx="821">
                  <c:v>821</c:v>
                </c:pt>
                <c:pt idx="822">
                  <c:v>822</c:v>
                </c:pt>
                <c:pt idx="823">
                  <c:v>823</c:v>
                </c:pt>
                <c:pt idx="824">
                  <c:v>824</c:v>
                </c:pt>
                <c:pt idx="825">
                  <c:v>825</c:v>
                </c:pt>
                <c:pt idx="826">
                  <c:v>826</c:v>
                </c:pt>
                <c:pt idx="827">
                  <c:v>827</c:v>
                </c:pt>
                <c:pt idx="828">
                  <c:v>828</c:v>
                </c:pt>
                <c:pt idx="829">
                  <c:v>829</c:v>
                </c:pt>
                <c:pt idx="830">
                  <c:v>830</c:v>
                </c:pt>
                <c:pt idx="831">
                  <c:v>831</c:v>
                </c:pt>
                <c:pt idx="832">
                  <c:v>832</c:v>
                </c:pt>
                <c:pt idx="833">
                  <c:v>833</c:v>
                </c:pt>
                <c:pt idx="834">
                  <c:v>834</c:v>
                </c:pt>
                <c:pt idx="835">
                  <c:v>835</c:v>
                </c:pt>
                <c:pt idx="836">
                  <c:v>836</c:v>
                </c:pt>
                <c:pt idx="837">
                  <c:v>837</c:v>
                </c:pt>
                <c:pt idx="838">
                  <c:v>838</c:v>
                </c:pt>
                <c:pt idx="839">
                  <c:v>839</c:v>
                </c:pt>
                <c:pt idx="840">
                  <c:v>840</c:v>
                </c:pt>
                <c:pt idx="841">
                  <c:v>841</c:v>
                </c:pt>
                <c:pt idx="842">
                  <c:v>842</c:v>
                </c:pt>
                <c:pt idx="843">
                  <c:v>843</c:v>
                </c:pt>
                <c:pt idx="844">
                  <c:v>844</c:v>
                </c:pt>
                <c:pt idx="845">
                  <c:v>845</c:v>
                </c:pt>
                <c:pt idx="846">
                  <c:v>846</c:v>
                </c:pt>
                <c:pt idx="847">
                  <c:v>847</c:v>
                </c:pt>
                <c:pt idx="848">
                  <c:v>848</c:v>
                </c:pt>
                <c:pt idx="849">
                  <c:v>849</c:v>
                </c:pt>
                <c:pt idx="850">
                  <c:v>850</c:v>
                </c:pt>
                <c:pt idx="851">
                  <c:v>851</c:v>
                </c:pt>
                <c:pt idx="852">
                  <c:v>852</c:v>
                </c:pt>
                <c:pt idx="853">
                  <c:v>853</c:v>
                </c:pt>
                <c:pt idx="854">
                  <c:v>854</c:v>
                </c:pt>
                <c:pt idx="855">
                  <c:v>855</c:v>
                </c:pt>
                <c:pt idx="856">
                  <c:v>856</c:v>
                </c:pt>
                <c:pt idx="857">
                  <c:v>857</c:v>
                </c:pt>
                <c:pt idx="858">
                  <c:v>858</c:v>
                </c:pt>
                <c:pt idx="859">
                  <c:v>859</c:v>
                </c:pt>
                <c:pt idx="860">
                  <c:v>860</c:v>
                </c:pt>
                <c:pt idx="861">
                  <c:v>861</c:v>
                </c:pt>
                <c:pt idx="862">
                  <c:v>862</c:v>
                </c:pt>
                <c:pt idx="863">
                  <c:v>863</c:v>
                </c:pt>
                <c:pt idx="864">
                  <c:v>864</c:v>
                </c:pt>
                <c:pt idx="865">
                  <c:v>865</c:v>
                </c:pt>
                <c:pt idx="866">
                  <c:v>866</c:v>
                </c:pt>
                <c:pt idx="867">
                  <c:v>867</c:v>
                </c:pt>
                <c:pt idx="868">
                  <c:v>868</c:v>
                </c:pt>
                <c:pt idx="869">
                  <c:v>869</c:v>
                </c:pt>
                <c:pt idx="870">
                  <c:v>870</c:v>
                </c:pt>
                <c:pt idx="871">
                  <c:v>871</c:v>
                </c:pt>
                <c:pt idx="872">
                  <c:v>872</c:v>
                </c:pt>
                <c:pt idx="873">
                  <c:v>873</c:v>
                </c:pt>
                <c:pt idx="874">
                  <c:v>874</c:v>
                </c:pt>
                <c:pt idx="875">
                  <c:v>875</c:v>
                </c:pt>
                <c:pt idx="876">
                  <c:v>876</c:v>
                </c:pt>
                <c:pt idx="877">
                  <c:v>877</c:v>
                </c:pt>
                <c:pt idx="878">
                  <c:v>878</c:v>
                </c:pt>
                <c:pt idx="879">
                  <c:v>879</c:v>
                </c:pt>
                <c:pt idx="880">
                  <c:v>880</c:v>
                </c:pt>
                <c:pt idx="881">
                  <c:v>881</c:v>
                </c:pt>
                <c:pt idx="882">
                  <c:v>882</c:v>
                </c:pt>
                <c:pt idx="883">
                  <c:v>883</c:v>
                </c:pt>
                <c:pt idx="884">
                  <c:v>884</c:v>
                </c:pt>
                <c:pt idx="885">
                  <c:v>885</c:v>
                </c:pt>
                <c:pt idx="886">
                  <c:v>886</c:v>
                </c:pt>
                <c:pt idx="887">
                  <c:v>887</c:v>
                </c:pt>
                <c:pt idx="888">
                  <c:v>888</c:v>
                </c:pt>
                <c:pt idx="889">
                  <c:v>889</c:v>
                </c:pt>
                <c:pt idx="890">
                  <c:v>890</c:v>
                </c:pt>
                <c:pt idx="891">
                  <c:v>891</c:v>
                </c:pt>
                <c:pt idx="892">
                  <c:v>892</c:v>
                </c:pt>
                <c:pt idx="893">
                  <c:v>893</c:v>
                </c:pt>
                <c:pt idx="894">
                  <c:v>894</c:v>
                </c:pt>
                <c:pt idx="895">
                  <c:v>895</c:v>
                </c:pt>
                <c:pt idx="896">
                  <c:v>896</c:v>
                </c:pt>
                <c:pt idx="897">
                  <c:v>897</c:v>
                </c:pt>
                <c:pt idx="898">
                  <c:v>898</c:v>
                </c:pt>
                <c:pt idx="899">
                  <c:v>899</c:v>
                </c:pt>
                <c:pt idx="900">
                  <c:v>900</c:v>
                </c:pt>
                <c:pt idx="901">
                  <c:v>901</c:v>
                </c:pt>
                <c:pt idx="902">
                  <c:v>902</c:v>
                </c:pt>
                <c:pt idx="903">
                  <c:v>903</c:v>
                </c:pt>
                <c:pt idx="904">
                  <c:v>904</c:v>
                </c:pt>
                <c:pt idx="905">
                  <c:v>905</c:v>
                </c:pt>
                <c:pt idx="906">
                  <c:v>906</c:v>
                </c:pt>
                <c:pt idx="907">
                  <c:v>907</c:v>
                </c:pt>
                <c:pt idx="908">
                  <c:v>908</c:v>
                </c:pt>
                <c:pt idx="909">
                  <c:v>909</c:v>
                </c:pt>
                <c:pt idx="910">
                  <c:v>910</c:v>
                </c:pt>
                <c:pt idx="911">
                  <c:v>911</c:v>
                </c:pt>
                <c:pt idx="912">
                  <c:v>912</c:v>
                </c:pt>
                <c:pt idx="913">
                  <c:v>913</c:v>
                </c:pt>
                <c:pt idx="914">
                  <c:v>914</c:v>
                </c:pt>
                <c:pt idx="915">
                  <c:v>915</c:v>
                </c:pt>
                <c:pt idx="916">
                  <c:v>916</c:v>
                </c:pt>
                <c:pt idx="917">
                  <c:v>917</c:v>
                </c:pt>
                <c:pt idx="918">
                  <c:v>918</c:v>
                </c:pt>
                <c:pt idx="919">
                  <c:v>919</c:v>
                </c:pt>
                <c:pt idx="920">
                  <c:v>920</c:v>
                </c:pt>
                <c:pt idx="921">
                  <c:v>921</c:v>
                </c:pt>
                <c:pt idx="922">
                  <c:v>922</c:v>
                </c:pt>
                <c:pt idx="923">
                  <c:v>923</c:v>
                </c:pt>
                <c:pt idx="924">
                  <c:v>924</c:v>
                </c:pt>
                <c:pt idx="925">
                  <c:v>925</c:v>
                </c:pt>
                <c:pt idx="926">
                  <c:v>926</c:v>
                </c:pt>
                <c:pt idx="927">
                  <c:v>927</c:v>
                </c:pt>
                <c:pt idx="928">
                  <c:v>928</c:v>
                </c:pt>
                <c:pt idx="929">
                  <c:v>929</c:v>
                </c:pt>
                <c:pt idx="930">
                  <c:v>930</c:v>
                </c:pt>
                <c:pt idx="931">
                  <c:v>931</c:v>
                </c:pt>
                <c:pt idx="932">
                  <c:v>932</c:v>
                </c:pt>
                <c:pt idx="933">
                  <c:v>933</c:v>
                </c:pt>
                <c:pt idx="934">
                  <c:v>934</c:v>
                </c:pt>
                <c:pt idx="935">
                  <c:v>935</c:v>
                </c:pt>
                <c:pt idx="936">
                  <c:v>936</c:v>
                </c:pt>
                <c:pt idx="937">
                  <c:v>937</c:v>
                </c:pt>
                <c:pt idx="938">
                  <c:v>938</c:v>
                </c:pt>
                <c:pt idx="939">
                  <c:v>939</c:v>
                </c:pt>
                <c:pt idx="940">
                  <c:v>940</c:v>
                </c:pt>
                <c:pt idx="941">
                  <c:v>941</c:v>
                </c:pt>
                <c:pt idx="942">
                  <c:v>942</c:v>
                </c:pt>
                <c:pt idx="943">
                  <c:v>943</c:v>
                </c:pt>
                <c:pt idx="944">
                  <c:v>944</c:v>
                </c:pt>
                <c:pt idx="945">
                  <c:v>945</c:v>
                </c:pt>
                <c:pt idx="946">
                  <c:v>946</c:v>
                </c:pt>
                <c:pt idx="947">
                  <c:v>947</c:v>
                </c:pt>
                <c:pt idx="948">
                  <c:v>948</c:v>
                </c:pt>
                <c:pt idx="949">
                  <c:v>949</c:v>
                </c:pt>
                <c:pt idx="950">
                  <c:v>950</c:v>
                </c:pt>
                <c:pt idx="951">
                  <c:v>951</c:v>
                </c:pt>
                <c:pt idx="952">
                  <c:v>952</c:v>
                </c:pt>
                <c:pt idx="953">
                  <c:v>953</c:v>
                </c:pt>
                <c:pt idx="954">
                  <c:v>954</c:v>
                </c:pt>
                <c:pt idx="955">
                  <c:v>955</c:v>
                </c:pt>
                <c:pt idx="956">
                  <c:v>956</c:v>
                </c:pt>
                <c:pt idx="957">
                  <c:v>957</c:v>
                </c:pt>
                <c:pt idx="958">
                  <c:v>958</c:v>
                </c:pt>
                <c:pt idx="959">
                  <c:v>959</c:v>
                </c:pt>
                <c:pt idx="960">
                  <c:v>960</c:v>
                </c:pt>
                <c:pt idx="961">
                  <c:v>961</c:v>
                </c:pt>
                <c:pt idx="962">
                  <c:v>962</c:v>
                </c:pt>
                <c:pt idx="963">
                  <c:v>963</c:v>
                </c:pt>
                <c:pt idx="964">
                  <c:v>964</c:v>
                </c:pt>
                <c:pt idx="965">
                  <c:v>965</c:v>
                </c:pt>
                <c:pt idx="966">
                  <c:v>966</c:v>
                </c:pt>
                <c:pt idx="967">
                  <c:v>967</c:v>
                </c:pt>
                <c:pt idx="968">
                  <c:v>968</c:v>
                </c:pt>
                <c:pt idx="969">
                  <c:v>969</c:v>
                </c:pt>
                <c:pt idx="970">
                  <c:v>970</c:v>
                </c:pt>
                <c:pt idx="971">
                  <c:v>971</c:v>
                </c:pt>
                <c:pt idx="972">
                  <c:v>972</c:v>
                </c:pt>
                <c:pt idx="973">
                  <c:v>973</c:v>
                </c:pt>
                <c:pt idx="974">
                  <c:v>974</c:v>
                </c:pt>
                <c:pt idx="975">
                  <c:v>975</c:v>
                </c:pt>
                <c:pt idx="976">
                  <c:v>976</c:v>
                </c:pt>
                <c:pt idx="977">
                  <c:v>977</c:v>
                </c:pt>
                <c:pt idx="978">
                  <c:v>978</c:v>
                </c:pt>
                <c:pt idx="979">
                  <c:v>979</c:v>
                </c:pt>
                <c:pt idx="980">
                  <c:v>980</c:v>
                </c:pt>
                <c:pt idx="981">
                  <c:v>981</c:v>
                </c:pt>
                <c:pt idx="982">
                  <c:v>982</c:v>
                </c:pt>
                <c:pt idx="983">
                  <c:v>983</c:v>
                </c:pt>
                <c:pt idx="984">
                  <c:v>984</c:v>
                </c:pt>
                <c:pt idx="985">
                  <c:v>985</c:v>
                </c:pt>
                <c:pt idx="986">
                  <c:v>986</c:v>
                </c:pt>
                <c:pt idx="987">
                  <c:v>987</c:v>
                </c:pt>
                <c:pt idx="988">
                  <c:v>988</c:v>
                </c:pt>
                <c:pt idx="989">
                  <c:v>989</c:v>
                </c:pt>
                <c:pt idx="990">
                  <c:v>990</c:v>
                </c:pt>
                <c:pt idx="991">
                  <c:v>991</c:v>
                </c:pt>
              </c:numCache>
            </c:numRef>
          </c:xVal>
          <c:yVal>
            <c:numRef>
              <c:f>'3COMP'!$E$9:$E$1000</c:f>
              <c:numCache>
                <c:formatCode>0.00</c:formatCode>
                <c:ptCount val="992"/>
                <c:pt idx="0" formatCode="General">
                  <c:v>0</c:v>
                </c:pt>
                <c:pt idx="1">
                  <c:v>0</c:v>
                </c:pt>
                <c:pt idx="2">
                  <c:v>0.1</c:v>
                </c:pt>
                <c:pt idx="3">
                  <c:v>0.2767</c:v>
                </c:pt>
                <c:pt idx="4">
                  <c:v>0.51189980000000002</c:v>
                </c:pt>
                <c:pt idx="5">
                  <c:v>0.79138751419999998</c:v>
                </c:pt>
                <c:pt idx="6">
                  <c:v>1.1040702573468</c:v>
                </c:pt>
                <c:pt idx="7">
                  <c:v>1.441294239531097</c:v>
                </c:pt>
                <c:pt idx="8">
                  <c:v>1.7963130017072586</c:v>
                </c:pt>
                <c:pt idx="9">
                  <c:v>2.1638715154759729</c:v>
                </c:pt>
                <c:pt idx="10">
                  <c:v>2.539880902952159</c:v>
                </c:pt>
                <c:pt idx="11">
                  <c:v>2.921164032653901</c:v>
                </c:pt>
                <c:pt idx="12">
                  <c:v>3.3052565491162982</c:v>
                </c:pt>
                <c:pt idx="13">
                  <c:v>3.6902512584482006</c:v>
                </c:pt>
                <c:pt idx="14">
                  <c:v>4.0746764235154238</c:v>
                </c:pt>
                <c:pt idx="15">
                  <c:v>4.4574005805652579</c:v>
                </c:pt>
                <c:pt idx="16">
                  <c:v>4.8375580988198612</c:v>
                </c:pt>
                <c:pt idx="17">
                  <c:v>5.2144909635604701</c:v>
                </c:pt>
                <c:pt idx="18">
                  <c:v>5.5877032479133213</c:v>
                </c:pt>
                <c:pt idx="19">
                  <c:v>5.9568255086967286</c:v>
                </c:pt>
                <c:pt idx="20">
                  <c:v>6.3215869440398338</c:v>
                </c:pt>
                <c:pt idx="21">
                  <c:v>6.6817936215967935</c:v>
                </c:pt>
                <c:pt idx="22">
                  <c:v>7.0373114546485418</c:v>
                </c:pt>
                <c:pt idx="23">
                  <c:v>7.3880528915723609</c:v>
                </c:pt>
                <c:pt idx="24">
                  <c:v>7.7339665095579679</c:v>
                </c:pt>
                <c:pt idx="25">
                  <c:v>8.0750288797383618</c:v>
                </c:pt>
                <c:pt idx="26">
                  <c:v>8.4112382087837965</c:v>
                </c:pt>
                <c:pt idx="27">
                  <c:v>8.7426093698465017</c:v>
                </c:pt>
                <c:pt idx="28">
                  <c:v>9.0691700200876042</c:v>
                </c:pt>
                <c:pt idx="29">
                  <c:v>9.3909575679844792</c:v>
                </c:pt>
                <c:pt idx="30">
                  <c:v>9.708016805211571</c:v>
                </c:pt>
                <c:pt idx="31">
                  <c:v>10.020398058240664</c:v>
                </c:pt>
                <c:pt idx="32">
                  <c:v>10.328155746367834</c:v>
                </c:pt>
                <c:pt idx="33">
                  <c:v>10.631347257559106</c:v>
                </c:pt>
                <c:pt idx="34">
                  <c:v>10.930032072813194</c:v>
                </c:pt>
                <c:pt idx="35">
                  <c:v>11.224271084839909</c:v>
                </c:pt>
                <c:pt idx="36">
                  <c:v>11.51412606866273</c:v>
                </c:pt>
                <c:pt idx="37">
                  <c:v>11.799659270991132</c:v>
                </c:pt>
                <c:pt idx="38">
                  <c:v>12.080933092432581</c:v>
                </c:pt>
                <c:pt idx="39">
                  <c:v>12.358009842264483</c:v>
                </c:pt>
                <c:pt idx="40">
                  <c:v>12.630951549905706</c:v>
                </c:pt>
                <c:pt idx="41">
                  <c:v>12.899819820683597</c:v>
                </c:pt>
                <c:pt idx="42">
                  <c:v>13.164675726195821</c:v>
                </c:pt>
                <c:pt idx="43">
                  <c:v>13.425579721680734</c:v>
                </c:pt>
                <c:pt idx="44">
                  <c:v>13.682591584463392</c:v>
                </c:pt>
                <c:pt idx="45">
                  <c:v>13.935770368838003</c:v>
                </c:pt>
                <c:pt idx="46">
                  <c:v>14.185174373758876</c:v>
                </c:pt>
                <c:pt idx="47">
                  <c:v>14.430861120503188</c:v>
                </c:pt>
                <c:pt idx="48">
                  <c:v>14.672887338087634</c:v>
                </c:pt>
                <c:pt idx="49">
                  <c:v>14.911308954705078</c:v>
                </c:pt>
                <c:pt idx="50">
                  <c:v>15.14618109382549</c:v>
                </c:pt>
                <c:pt idx="51">
                  <c:v>15.37755807390181</c:v>
                </c:pt>
                <c:pt idx="52">
                  <c:v>15.605493410852773</c:v>
                </c:pt>
                <c:pt idx="53">
                  <c:v>15.830039822675616</c:v>
                </c:pt>
                <c:pt idx="54">
                  <c:v>16.051249235683457</c:v>
                </c:pt>
                <c:pt idx="55">
                  <c:v>16.269172791972785</c:v>
                </c:pt>
                <c:pt idx="56">
                  <c:v>16.483860857812871</c:v>
                </c:pt>
                <c:pt idx="57">
                  <c:v>16.695363032717012</c:v>
                </c:pt>
                <c:pt idx="58">
                  <c:v>16.903728159008232</c:v>
                </c:pt>
                <c:pt idx="59">
                  <c:v>17.10900433173363</c:v>
                </c:pt>
                <c:pt idx="60">
                  <c:v>17.311238908813536</c:v>
                </c:pt>
                <c:pt idx="61">
                  <c:v>17.510478521337674</c:v>
                </c:pt>
                <c:pt idx="62">
                  <c:v>17.706769083939676</c:v>
                </c:pt>
                <c:pt idx="63">
                  <c:v>17.900155805197002</c:v>
                </c:pt>
                <c:pt idx="64">
                  <c:v>18.09068319801554</c:v>
                </c:pt>
                <c:pt idx="65">
                  <c:v>18.278395089967262</c:v>
                </c:pt>
                <c:pt idx="66">
                  <c:v>18.463334633557139</c:v>
                </c:pt>
                <c:pt idx="67">
                  <c:v>18.645544316400915</c:v>
                </c:pt>
                <c:pt idx="68">
                  <c:v>18.825065971299921</c:v>
                </c:pt>
                <c:pt idx="69">
                  <c:v>19.00194078620288</c:v>
                </c:pt>
                <c:pt idx="70">
                  <c:v>19.176209314046943</c:v>
                </c:pt>
                <c:pt idx="71">
                  <c:v>19.347911482472853</c:v>
                </c:pt>
                <c:pt idx="72">
                  <c:v>19.517086603410078</c:v>
                </c:pt>
                <c:pt idx="73">
                  <c:v>19.683773382530106</c:v>
                </c:pt>
                <c:pt idx="74">
                  <c:v>19.848009928565915</c:v>
                </c:pt>
                <c:pt idx="75">
                  <c:v>20.00983376249728</c:v>
                </c:pt>
                <c:pt idx="76">
                  <c:v>20.169281826601718</c:v>
                </c:pt>
                <c:pt idx="77">
                  <c:v>20.326390493371619</c:v>
                </c:pt>
                <c:pt idx="78">
                  <c:v>20.481195574298354</c:v>
                </c:pt>
                <c:pt idx="79">
                  <c:v>20.633732328523976</c:v>
                </c:pt>
                <c:pt idx="80">
                  <c:v>20.784035471362671</c:v>
                </c:pt>
                <c:pt idx="81">
                  <c:v>20.932139182692183</c:v>
                </c:pt>
                <c:pt idx="82">
                  <c:v>21.078077115217837</c:v>
                </c:pt>
                <c:pt idx="83">
                  <c:v>21.22188240260985</c:v>
                </c:pt>
                <c:pt idx="84">
                  <c:v>21.363587667516384</c:v>
                </c:pt>
                <c:pt idx="85">
                  <c:v>21.503225029453276</c:v>
                </c:pt>
                <c:pt idx="86">
                  <c:v>21.640826112572739</c:v>
                </c:pt>
                <c:pt idx="87">
                  <c:v>21.776422053312558</c:v>
                </c:pt>
                <c:pt idx="88">
                  <c:v>21.91004350792744</c:v>
                </c:pt>
                <c:pt idx="89">
                  <c:v>22.041720659904257</c:v>
                </c:pt>
                <c:pt idx="90">
                  <c:v>22.171483227263238</c:v>
                </c:pt>
                <c:pt idx="91">
                  <c:v>22.299360469746219</c:v>
                </c:pt>
                <c:pt idx="92">
                  <c:v>22.425381195894232</c:v>
                </c:pt>
                <c:pt idx="93">
                  <c:v>22.549573770015769</c:v>
                </c:pt>
                <c:pt idx="94">
                  <c:v>22.671966119047539</c:v>
                </c:pt>
                <c:pt idx="95">
                  <c:v>22.792585739309231</c:v>
                </c:pt>
                <c:pt idx="96">
                  <c:v>22.911459703154009</c:v>
                </c:pt>
                <c:pt idx="97">
                  <c:v>23.028614665516301</c:v>
                </c:pt>
                <c:pt idx="98">
                  <c:v>23.144076870358646</c:v>
                </c:pt>
                <c:pt idx="99">
                  <c:v>23.257872157018539</c:v>
                </c:pt>
                <c:pt idx="100">
                  <c:v>23.370025966457803</c:v>
                </c:pt>
                <c:pt idx="101">
                  <c:v>23.480563347414829</c:v>
                </c:pt>
                <c:pt idx="102">
                  <c:v>23.589508962462389</c:v>
                </c:pt>
                <c:pt idx="103">
                  <c:v>23.696887093971355</c:v>
                </c:pt>
                <c:pt idx="104">
                  <c:v>23.802721649982743</c:v>
                </c:pt>
                <c:pt idx="105">
                  <c:v>23.907036169988544</c:v>
                </c:pt>
                <c:pt idx="106">
                  <c:v>24.00985383062374</c:v>
                </c:pt>
                <c:pt idx="107">
                  <c:v>24.111197451270129</c:v>
                </c:pt>
                <c:pt idx="108">
                  <c:v>24.211089499573632</c:v>
                </c:pt>
                <c:pt idx="109">
                  <c:v>24.309552096876274</c:v>
                </c:pt>
                <c:pt idx="110">
                  <c:v>24.406607023564476</c:v>
                </c:pt>
                <c:pt idx="111">
                  <c:v>24.502275724334567</c:v>
                </c:pt>
                <c:pt idx="112">
                  <c:v>24.596579313376822</c:v>
                </c:pt>
                <c:pt idx="113">
                  <c:v>24.689538579479716</c:v>
                </c:pt>
                <c:pt idx="114">
                  <c:v>24.781173991055113</c:v>
                </c:pt>
                <c:pt idx="115">
                  <c:v>24.871505701086022</c:v>
                </c:pt>
                <c:pt idx="116">
                  <c:v>24.960553551997464</c:v>
                </c:pt>
                <c:pt idx="117">
                  <c:v>25.048337080452683</c:v>
                </c:pt>
                <c:pt idx="118">
                  <c:v>25.134875522074935</c:v>
                </c:pt>
                <c:pt idx="119">
                  <c:v>25.220187816096342</c:v>
                </c:pt>
                <c:pt idx="120">
                  <c:v>25.304292609934862</c:v>
                </c:pt>
                <c:pt idx="121">
                  <c:v>25.387208263700785</c:v>
                </c:pt>
                <c:pt idx="122">
                  <c:v>25.4689528546335</c:v>
                </c:pt>
                <c:pt idx="123">
                  <c:v>25.549544181469628</c:v>
                </c:pt>
                <c:pt idx="124">
                  <c:v>25.628999768743796</c:v>
                </c:pt>
                <c:pt idx="125">
                  <c:v>25.707336871022818</c:v>
                </c:pt>
                <c:pt idx="126">
                  <c:v>25.784572477074704</c:v>
                </c:pt>
                <c:pt idx="127">
                  <c:v>25.86072331397304</c:v>
                </c:pt>
                <c:pt idx="128">
                  <c:v>25.935805851138127</c:v>
                </c:pt>
                <c:pt idx="129">
                  <c:v>26.009836304315456</c:v>
                </c:pt>
                <c:pt idx="130">
                  <c:v>26.082830639493011</c:v>
                </c:pt>
                <c:pt idx="131">
                  <c:v>26.154804576757954</c:v>
                </c:pt>
                <c:pt idx="132">
                  <c:v>26.225773594093454</c:v>
                </c:pt>
                <c:pt idx="133">
                  <c:v>26.295752931117505</c:v>
                </c:pt>
                <c:pt idx="134">
                  <c:v>26.364757592763254</c:v>
                </c:pt>
                <c:pt idx="135">
                  <c:v>26.432802352902854</c:v>
                </c:pt>
                <c:pt idx="136">
                  <c:v>26.499901757915467</c:v>
                </c:pt>
                <c:pt idx="137">
                  <c:v>26.566070130199734</c:v>
                </c:pt>
                <c:pt idx="138">
                  <c:v>26.631321571632412</c:v>
                </c:pt>
                <c:pt idx="139">
                  <c:v>26.695669966973185</c:v>
                </c:pt>
                <c:pt idx="140">
                  <c:v>26.759128987217309</c:v>
                </c:pt>
                <c:pt idx="141">
                  <c:v>26.821712092895922</c:v>
                </c:pt>
                <c:pt idx="142">
                  <c:v>26.8834325373262</c:v>
                </c:pt>
                <c:pt idx="143">
                  <c:v>26.944303369810029</c:v>
                </c:pt>
                <c:pt idx="144">
                  <c:v>27.004337438784773</c:v>
                </c:pt>
                <c:pt idx="145">
                  <c:v>27.063547394924001</c:v>
                </c:pt>
                <c:pt idx="146">
                  <c:v>27.12194569419151</c:v>
                </c:pt>
                <c:pt idx="147">
                  <c:v>27.179544600847009</c:v>
                </c:pt>
                <c:pt idx="148">
                  <c:v>27.236356190406298</c:v>
                </c:pt>
                <c:pt idx="149">
                  <c:v>27.292392352555282</c:v>
                </c:pt>
                <c:pt idx="150">
                  <c:v>27.347664794019011</c:v>
                </c:pt>
                <c:pt idx="151">
                  <c:v>27.402185041386588</c:v>
                </c:pt>
                <c:pt idx="152">
                  <c:v>27.455964443892128</c:v>
                </c:pt>
                <c:pt idx="153">
                  <c:v>27.509014176152789</c:v>
                </c:pt>
                <c:pt idx="154">
                  <c:v>27.561345240865023</c:v>
                </c:pt>
                <c:pt idx="155">
                  <c:v>27.612968471458601</c:v>
                </c:pt>
                <c:pt idx="156">
                  <c:v>27.663894534709698</c:v>
                </c:pt>
                <c:pt idx="157">
                  <c:v>27.714133933314031</c:v>
                </c:pt>
                <c:pt idx="158">
                  <c:v>27.763697008419456</c:v>
                </c:pt>
                <c:pt idx="159">
                  <c:v>27.812593942120486</c:v>
                </c:pt>
                <c:pt idx="160">
                  <c:v>27.86083475991353</c:v>
                </c:pt>
                <c:pt idx="161">
                  <c:v>27.908429333114384</c:v>
                </c:pt>
                <c:pt idx="162">
                  <c:v>27.955387381238324</c:v>
                </c:pt>
                <c:pt idx="163">
                  <c:v>28.001718474343534</c:v>
                </c:pt>
                <c:pt idx="164">
                  <c:v>28.047432035338431</c:v>
                </c:pt>
                <c:pt idx="165">
                  <c:v>28.092537342253081</c:v>
                </c:pt>
                <c:pt idx="166">
                  <c:v>28.137043530475921</c:v>
                </c:pt>
                <c:pt idx="167">
                  <c:v>28.180959594955084</c:v>
                </c:pt>
                <c:pt idx="168">
                  <c:v>28.224294392367142</c:v>
                </c:pt>
                <c:pt idx="169">
                  <c:v>28.267056643250953</c:v>
                </c:pt>
                <c:pt idx="170">
                  <c:v>28.309254934109049</c:v>
                </c:pt>
                <c:pt idx="171">
                  <c:v>28.350897719476961</c:v>
                </c:pt>
                <c:pt idx="172">
                  <c:v>28.391993323960094</c:v>
                </c:pt>
                <c:pt idx="173">
                  <c:v>28.432549944239213</c:v>
                </c:pt>
                <c:pt idx="174">
                  <c:v>28.47257565104502</c:v>
                </c:pt>
                <c:pt idx="175">
                  <c:v>28.512078391102534</c:v>
                </c:pt>
                <c:pt idx="176">
                  <c:v>28.551065989044616</c:v>
                </c:pt>
                <c:pt idx="177">
                  <c:v>28.58954614929678</c:v>
                </c:pt>
                <c:pt idx="178">
                  <c:v>28.627526457932561</c:v>
                </c:pt>
                <c:pt idx="179">
                  <c:v>28.665014384500182</c:v>
                </c:pt>
                <c:pt idx="180">
                  <c:v>28.702017283820851</c:v>
                </c:pt>
                <c:pt idx="181">
                  <c:v>28.738542397759772</c:v>
                </c:pt>
                <c:pt idx="182">
                  <c:v>28.77459685696931</c:v>
                </c:pt>
                <c:pt idx="183">
                  <c:v>28.810187682605374</c:v>
                </c:pt>
                <c:pt idx="184">
                  <c:v>28.845321788017486</c:v>
                </c:pt>
                <c:pt idx="185">
                  <c:v>28.880005980412534</c:v>
                </c:pt>
                <c:pt idx="186">
                  <c:v>28.914246962492768</c:v>
                </c:pt>
                <c:pt idx="187">
                  <c:v>28.948051334068737</c:v>
                </c:pt>
                <c:pt idx="188">
                  <c:v>28.981425593647202</c:v>
                </c:pt>
                <c:pt idx="189">
                  <c:v>29.01437613999417</c:v>
                </c:pt>
                <c:pt idx="190">
                  <c:v>29.046909273674657</c:v>
                </c:pt>
                <c:pt idx="191">
                  <c:v>29.079031198567691</c:v>
                </c:pt>
                <c:pt idx="192">
                  <c:v>29.11074802335844</c:v>
                </c:pt>
                <c:pt idx="193">
                  <c:v>29.142065763007224</c:v>
                </c:pt>
                <c:pt idx="194">
                  <c:v>29.172990340195838</c:v>
                </c:pt>
                <c:pt idx="195">
                  <c:v>29.203527586751534</c:v>
                </c:pt>
                <c:pt idx="196">
                  <c:v>29.233683245048894</c:v>
                </c:pt>
                <c:pt idx="197">
                  <c:v>29.263462969389877</c:v>
                </c:pt>
                <c:pt idx="198">
                  <c:v>29.292872327363568</c:v>
                </c:pt>
                <c:pt idx="199">
                  <c:v>29.321916801183079</c:v>
                </c:pt>
                <c:pt idx="200">
                  <c:v>29.350601789003861</c:v>
                </c:pt>
                <c:pt idx="201">
                  <c:v>29.378932606220019</c:v>
                </c:pt>
                <c:pt idx="202">
                  <c:v>29.406914486741812</c:v>
                </c:pt>
                <c:pt idx="203">
                  <c:v>29.434552584252231</c:v>
                </c:pt>
                <c:pt idx="204">
                  <c:v>29.461851973445221</c:v>
                </c:pt>
                <c:pt idx="205">
                  <c:v>29.488817651244119</c:v>
                </c:pt>
                <c:pt idx="206">
                  <c:v>29.515454538002018</c:v>
                </c:pt>
                <c:pt idx="207">
                  <c:v>29.541767478682232</c:v>
                </c:pt>
                <c:pt idx="208">
                  <c:v>29.567761244022108</c:v>
                </c:pt>
                <c:pt idx="209">
                  <c:v>29.593440531677857</c:v>
                </c:pt>
                <c:pt idx="210">
                  <c:v>29.618809967351979</c:v>
                </c:pt>
                <c:pt idx="211">
                  <c:v>29.643874105903137</c:v>
                </c:pt>
                <c:pt idx="212">
                  <c:v>29.668637432439198</c:v>
                </c:pt>
                <c:pt idx="213">
                  <c:v>29.693104363393161</c:v>
                </c:pt>
                <c:pt idx="214">
                  <c:v>29.717279247582724</c:v>
                </c:pt>
                <c:pt idx="215">
                  <c:v>29.741166367252674</c:v>
                </c:pt>
                <c:pt idx="216">
                  <c:v>29.764769939102678</c:v>
                </c:pt>
                <c:pt idx="217">
                  <c:v>29.78809411529727</c:v>
                </c:pt>
                <c:pt idx="218">
                  <c:v>29.811142984462379</c:v>
                </c:pt>
                <c:pt idx="219">
                  <c:v>29.83392057266451</c:v>
                </c:pt>
                <c:pt idx="220">
                  <c:v>29.856430844375723</c:v>
                </c:pt>
                <c:pt idx="221">
                  <c:v>29.87867770342416</c:v>
                </c:pt>
                <c:pt idx="222">
                  <c:v>29.900664993929013</c:v>
                </c:pt>
                <c:pt idx="223">
                  <c:v>29.922396501221272</c:v>
                </c:pt>
                <c:pt idx="224">
                  <c:v>29.943875952750716</c:v>
                </c:pt>
                <c:pt idx="225">
                  <c:v>29.965107018978301</c:v>
                </c:pt>
                <c:pt idx="226">
                  <c:v>29.986093314255299</c:v>
                </c:pt>
                <c:pt idx="227">
                  <c:v>30.006838397688057</c:v>
                </c:pt>
                <c:pt idx="228">
                  <c:v>30.027345773990476</c:v>
                </c:pt>
                <c:pt idx="229">
                  <c:v>30.047618894322795</c:v>
                </c:pt>
                <c:pt idx="230">
                  <c:v>30.067661157116618</c:v>
                </c:pt>
                <c:pt idx="231">
                  <c:v>30.087475908889132</c:v>
                </c:pt>
                <c:pt idx="232">
                  <c:v>30.10706644504279</c:v>
                </c:pt>
                <c:pt idx="233">
                  <c:v>30.126436010653663</c:v>
                </c:pt>
                <c:pt idx="234">
                  <c:v>30.145587801247302</c:v>
                </c:pt>
                <c:pt idx="235">
                  <c:v>30.164524963563167</c:v>
                </c:pt>
                <c:pt idx="236">
                  <c:v>30.183250596306038</c:v>
                </c:pt>
                <c:pt idx="237">
                  <c:v>30.201767750887484</c:v>
                </c:pt>
                <c:pt idx="238">
                  <c:v>30.22007943215408</c:v>
                </c:pt>
                <c:pt idx="239">
                  <c:v>30.238188599106138</c:v>
                </c:pt>
                <c:pt idx="240">
                  <c:v>30.256098165603817</c:v>
                </c:pt>
                <c:pt idx="241">
                  <c:v>30.273811001063336</c:v>
                </c:pt>
                <c:pt idx="242">
                  <c:v>30.291329931141945</c:v>
                </c:pt>
                <c:pt idx="243">
                  <c:v>30.308657738412535</c:v>
                </c:pt>
                <c:pt idx="244">
                  <c:v>30.325797163028028</c:v>
                </c:pt>
                <c:pt idx="245">
                  <c:v>30.342750903374167</c:v>
                </c:pt>
                <c:pt idx="246">
                  <c:v>30.359521616715028</c:v>
                </c:pt>
                <c:pt idx="247">
                  <c:v>30.376111919825462</c:v>
                </c:pt>
                <c:pt idx="248">
                  <c:v>30.392524389615346</c:v>
                </c:pt>
                <c:pt idx="249">
                  <c:v>30.408761563744292</c:v>
                </c:pt>
                <c:pt idx="250">
                  <c:v>30.424825941226572</c:v>
                </c:pt>
                <c:pt idx="251">
                  <c:v>30.440719983026611</c:v>
                </c:pt>
                <c:pt idx="252">
                  <c:v>30.456446112645153</c:v>
                </c:pt>
                <c:pt idx="253">
                  <c:v>30.472006716696683</c:v>
                </c:pt>
                <c:pt idx="254">
                  <c:v>30.487404145478195</c:v>
                </c:pt>
                <c:pt idx="255">
                  <c:v>30.502640713527967</c:v>
                </c:pt>
                <c:pt idx="256">
                  <c:v>30.517718700177625</c:v>
                </c:pt>
                <c:pt idx="257">
                  <c:v>30.532640350093743</c:v>
                </c:pt>
                <c:pt idx="258">
                  <c:v>30.54740787381229</c:v>
                </c:pt>
                <c:pt idx="259">
                  <c:v>30.562023448264199</c:v>
                </c:pt>
                <c:pt idx="260">
                  <c:v>30.576489217293897</c:v>
                </c:pt>
                <c:pt idx="261">
                  <c:v>30.590807292167938</c:v>
                </c:pt>
                <c:pt idx="262">
                  <c:v>30.604979752077725</c:v>
                </c:pt>
                <c:pt idx="263">
                  <c:v>30.619008644633027</c:v>
                </c:pt>
                <c:pt idx="264">
                  <c:v>30.632895986348672</c:v>
                </c:pt>
                <c:pt idx="265">
                  <c:v>30.646643763124075</c:v>
                </c:pt>
                <c:pt idx="266">
                  <c:v>30.660253930713679</c:v>
                </c:pt>
                <c:pt idx="267">
                  <c:v>30.673728415192045</c:v>
                </c:pt>
                <c:pt idx="268">
                  <c:v>30.687069113411098</c:v>
                </c:pt>
                <c:pt idx="269">
                  <c:v>30.700277893449538</c:v>
                </c:pt>
                <c:pt idx="270">
                  <c:v>30.713356595056212</c:v>
                </c:pt>
                <c:pt idx="271">
                  <c:v>30.726307030086787</c:v>
                </c:pt>
                <c:pt idx="272">
                  <c:v>30.739130982932807</c:v>
                </c:pt>
                <c:pt idx="273">
                  <c:v>30.75183021094449</c:v>
                </c:pt>
                <c:pt idx="274">
                  <c:v>30.76440644484785</c:v>
                </c:pt>
                <c:pt idx="275">
                  <c:v>30.776861389153623</c:v>
                </c:pt>
                <c:pt idx="276">
                  <c:v>30.789196722561883</c:v>
                </c:pt>
                <c:pt idx="277">
                  <c:v>30.801414098358464</c:v>
                </c:pt>
                <c:pt idx="278">
                  <c:v>30.81351514480707</c:v>
                </c:pt>
                <c:pt idx="279">
                  <c:v>30.825501465533762</c:v>
                </c:pt>
                <c:pt idx="280">
                  <c:v>30.837374639906898</c:v>
                </c:pt>
                <c:pt idx="281">
                  <c:v>30.849136223409801</c:v>
                </c:pt>
                <c:pt idx="282">
                  <c:v>30.860787748008761</c:v>
                </c:pt>
                <c:pt idx="283">
                  <c:v>30.872330722515244</c:v>
                </c:pt>
                <c:pt idx="284">
                  <c:v>30.88376663294207</c:v>
                </c:pt>
                <c:pt idx="285">
                  <c:v>30.895096942853911</c:v>
                </c:pt>
                <c:pt idx="286">
                  <c:v>30.906323093713127</c:v>
                </c:pt>
                <c:pt idx="287">
                  <c:v>30.917446505220141</c:v>
                </c:pt>
                <c:pt idx="288">
                  <c:v>30.928468575647457</c:v>
                </c:pt>
                <c:pt idx="289">
                  <c:v>30.939390682170142</c:v>
                </c:pt>
                <c:pt idx="290">
                  <c:v>30.950214181190177</c:v>
                </c:pt>
                <c:pt idx="291">
                  <c:v>30.960940408655915</c:v>
                </c:pt>
                <c:pt idx="292">
                  <c:v>30.971570680376999</c:v>
                </c:pt>
                <c:pt idx="293">
                  <c:v>30.982106292333924</c:v>
                </c:pt>
                <c:pt idx="294">
                  <c:v>30.992548520983178</c:v>
                </c:pt>
                <c:pt idx="295">
                  <c:v>31.002898623557599</c:v>
                </c:pt>
                <c:pt idx="296">
                  <c:v>31.013157838361849</c:v>
                </c:pt>
                <c:pt idx="297">
                  <c:v>31.023327385063908</c:v>
                </c:pt>
                <c:pt idx="298">
                  <c:v>31.033408464980766</c:v>
                </c:pt>
                <c:pt idx="299">
                  <c:v>31.043402261362417</c:v>
                </c:pt>
                <c:pt idx="300">
                  <c:v>31.053309939667429</c:v>
                </c:pt>
                <c:pt idx="301">
                  <c:v>31.063132647838302</c:v>
                </c:pt>
                <c:pt idx="302">
                  <c:v>31.072871516569876</c:v>
                </c:pt>
                <c:pt idx="303">
                  <c:v>31.08252765957468</c:v>
                </c:pt>
                <c:pt idx="304">
                  <c:v>31.092102173844296</c:v>
                </c:pt>
                <c:pt idx="305">
                  <c:v>31.101596139905951</c:v>
                </c:pt>
                <c:pt idx="306">
                  <c:v>31.111010622075696</c:v>
                </c:pt>
                <c:pt idx="307">
                  <c:v>31.120346668708066</c:v>
                </c:pt>
                <c:pt idx="308">
                  <c:v>31.129605312440731</c:v>
                </c:pt>
                <c:pt idx="309">
                  <c:v>31.138787570436307</c:v>
                </c:pt>
                <c:pt idx="310">
                  <c:v>31.147894444620306</c:v>
                </c:pt>
                <c:pt idx="311">
                  <c:v>31.156926921914987</c:v>
                </c:pt>
                <c:pt idx="312">
                  <c:v>31.165885974470143</c:v>
                </c:pt>
                <c:pt idx="313">
                  <c:v>31.174772559889789</c:v>
                </c:pt>
                <c:pt idx="314">
                  <c:v>31.183587621456013</c:v>
                </c:pt>
                <c:pt idx="315">
                  <c:v>31.192332088348735</c:v>
                </c:pt>
                <c:pt idx="316">
                  <c:v>31.201006875861935</c:v>
                </c:pt>
                <c:pt idx="317">
                  <c:v>31.209612885617844</c:v>
                </c:pt>
                <c:pt idx="318">
                  <c:v>31.218151005776235</c:v>
                </c:pt>
                <c:pt idx="319">
                  <c:v>31.226622111241227</c:v>
                </c:pt>
                <c:pt idx="320">
                  <c:v>31.235027063865232</c:v>
                </c:pt>
                <c:pt idx="321">
                  <c:v>31.243366712648481</c:v>
                </c:pt>
                <c:pt idx="322">
                  <c:v>31.251641893937972</c:v>
                </c:pt>
                <c:pt idx="323">
                  <c:v>31.259853431619604</c:v>
                </c:pt>
                <c:pt idx="324">
                  <c:v>31.268002137311214</c:v>
                </c:pt>
                <c:pt idx="325">
                  <c:v>31.276088810549936</c:v>
                </c:pt>
                <c:pt idx="326">
                  <c:v>31.284114238978304</c:v>
                </c:pt>
                <c:pt idx="327">
                  <c:v>31.292079198525926</c:v>
                </c:pt>
                <c:pt idx="328">
                  <c:v>31.299984453589786</c:v>
                </c:pt>
                <c:pt idx="329">
                  <c:v>31.307830757211718</c:v>
                </c:pt>
                <c:pt idx="330">
                  <c:v>31.315618851251315</c:v>
                </c:pt>
                <c:pt idx="331">
                  <c:v>31.323349466558398</c:v>
                </c:pt>
                <c:pt idx="332">
                  <c:v>31.331023323141835</c:v>
                </c:pt>
                <c:pt idx="333">
                  <c:v>31.338641130335873</c:v>
                </c:pt>
                <c:pt idx="334">
                  <c:v>31.346203586962815</c:v>
                </c:pt>
                <c:pt idx="335">
                  <c:v>31.353711381496623</c:v>
                </c:pt>
                <c:pt idx="336">
                  <c:v>31.361165192218891</c:v>
                </c:pt>
                <c:pt idx="337">
                  <c:v>31.368565687376645</c:v>
                </c:pt>
                <c:pt idx="338">
                  <c:v>31.375913525335818</c:v>
                </c:pt>
                <c:pt idx="339">
                  <c:v>31.38320935473314</c:v>
                </c:pt>
                <c:pt idx="340">
                  <c:v>31.390453814624152</c:v>
                </c:pt>
                <c:pt idx="341">
                  <c:v>31.397647534631687</c:v>
                </c:pt>
                <c:pt idx="342">
                  <c:v>31.404791135088772</c:v>
                </c:pt>
                <c:pt idx="343">
                  <c:v>31.411885227182552</c:v>
                </c:pt>
                <c:pt idx="344">
                  <c:v>31.41893041309288</c:v>
                </c:pt>
                <c:pt idx="345">
                  <c:v>31.425927286131241</c:v>
                </c:pt>
                <c:pt idx="346">
                  <c:v>31.432876430876831</c:v>
                </c:pt>
                <c:pt idx="347">
                  <c:v>31.439778423309349</c:v>
                </c:pt>
                <c:pt idx="348">
                  <c:v>31.446633830941778</c:v>
                </c:pt>
                <c:pt idx="349">
                  <c:v>31.453443212949423</c:v>
                </c:pt>
                <c:pt idx="350">
                  <c:v>31.460207120297127</c:v>
                </c:pt>
                <c:pt idx="351">
                  <c:v>31.466926095866029</c:v>
                </c:pt>
                <c:pt idx="352">
                  <c:v>31.473600674577028</c:v>
                </c:pt>
                <c:pt idx="353">
                  <c:v>31.480231383511523</c:v>
                </c:pt>
                <c:pt idx="354">
                  <c:v>31.486818742033051</c:v>
                </c:pt>
                <c:pt idx="355">
                  <c:v>31.493363261904392</c:v>
                </c:pt>
                <c:pt idx="356">
                  <c:v>31.499865447403863</c:v>
                </c:pt>
                <c:pt idx="357">
                  <c:v>31.506325795440489</c:v>
                </c:pt>
                <c:pt idx="358">
                  <c:v>31.512744795665867</c:v>
                </c:pt>
                <c:pt idx="359">
                  <c:v>31.519122930585809</c:v>
                </c:pt>
                <c:pt idx="360">
                  <c:v>31.525460675669251</c:v>
                </c:pt>
                <c:pt idx="361">
                  <c:v>31.531758499456259</c:v>
                </c:pt>
                <c:pt idx="362">
                  <c:v>31.538016863663302</c:v>
                </c:pt>
                <c:pt idx="363">
                  <c:v>31.544236223288522</c:v>
                </c:pt>
                <c:pt idx="364">
                  <c:v>31.55041702671349</c:v>
                </c:pt>
                <c:pt idx="365">
                  <c:v>31.556559715804497</c:v>
                </c:pt>
                <c:pt idx="366">
                  <c:v>31.562664726013281</c:v>
                </c:pt>
                <c:pt idx="367">
                  <c:v>31.568732486472754</c:v>
                </c:pt>
                <c:pt idx="368">
                  <c:v>31.574763420095906</c:v>
                </c:pt>
                <c:pt idx="369">
                  <c:v>31.580757943669255</c:v>
                </c:pt>
                <c:pt idx="370">
                  <c:v>31.586716467946871</c:v>
                </c:pt>
                <c:pt idx="371">
                  <c:v>31.592639397742687</c:v>
                </c:pt>
                <c:pt idx="372">
                  <c:v>31.598527132021445</c:v>
                </c:pt>
                <c:pt idx="373">
                  <c:v>31.604380063986696</c:v>
                </c:pt>
                <c:pt idx="374">
                  <c:v>31.610198581170152</c:v>
                </c:pt>
                <c:pt idx="375">
                  <c:v>31.615983065517753</c:v>
                </c:pt>
                <c:pt idx="376">
                  <c:v>31.62173389347447</c:v>
                </c:pt>
                <c:pt idx="377">
                  <c:v>31.627451436068895</c:v>
                </c:pt>
                <c:pt idx="378">
                  <c:v>31.633136058995092</c:v>
                </c:pt>
                <c:pt idx="379">
                  <c:v>31.638788122695019</c:v>
                </c:pt>
                <c:pt idx="380">
                  <c:v>31.64440798243777</c:v>
                </c:pt>
                <c:pt idx="381">
                  <c:v>31.649995988398473</c:v>
                </c:pt>
                <c:pt idx="382">
                  <c:v>31.655552485735939</c:v>
                </c:pt>
                <c:pt idx="383">
                  <c:v>31.66107781467008</c:v>
                </c:pt>
                <c:pt idx="384">
                  <c:v>31.66657231055558</c:v>
                </c:pt>
                <c:pt idx="385">
                  <c:v>31.672036303957157</c:v>
                </c:pt>
                <c:pt idx="386">
                  <c:v>31.677470120721864</c:v>
                </c:pt>
                <c:pt idx="387">
                  <c:v>31.682874082051967</c:v>
                </c:pt>
                <c:pt idx="388">
                  <c:v>31.688248504574062</c:v>
                </c:pt>
                <c:pt idx="389">
                  <c:v>31.69359370041002</c:v>
                </c:pt>
                <c:pt idx="390">
                  <c:v>31.698909977245307</c:v>
                </c:pt>
                <c:pt idx="391">
                  <c:v>31.704197638395954</c:v>
                </c:pt>
                <c:pt idx="392">
                  <c:v>31.709456982876077</c:v>
                </c:pt>
                <c:pt idx="393">
                  <c:v>31.714688305461777</c:v>
                </c:pt>
                <c:pt idx="394">
                  <c:v>31.719891896757076</c:v>
                </c:pt>
                <c:pt idx="395">
                  <c:v>31.72506804325667</c:v>
                </c:pt>
                <c:pt idx="396">
                  <c:v>31.730217027408003</c:v>
                </c:pt>
                <c:pt idx="397">
                  <c:v>31.735339127673683</c:v>
                </c:pt>
                <c:pt idx="398">
                  <c:v>31.740434618591962</c:v>
                </c:pt>
                <c:pt idx="399">
                  <c:v>31.745503770834944</c:v>
                </c:pt>
                <c:pt idx="400">
                  <c:v>31.750546851269405</c:v>
                </c:pt>
                <c:pt idx="401">
                  <c:v>31.755564123013073</c:v>
                </c:pt>
                <c:pt idx="402">
                  <c:v>31.76055584549249</c:v>
                </c:pt>
                <c:pt idx="403">
                  <c:v>31.765522274497698</c:v>
                </c:pt>
                <c:pt idx="404">
                  <c:v>31.770463662239081</c:v>
                </c:pt>
                <c:pt idx="405">
                  <c:v>31.775380257400002</c:v>
                </c:pt>
                <c:pt idx="406">
                  <c:v>31.780272305192511</c:v>
                </c:pt>
                <c:pt idx="407">
                  <c:v>31.785140047407822</c:v>
                </c:pt>
                <c:pt idx="408">
                  <c:v>31.789983722468605</c:v>
                </c:pt>
                <c:pt idx="409">
                  <c:v>31.794803565481743</c:v>
                </c:pt>
                <c:pt idx="410">
                  <c:v>31.799599808286075</c:v>
                </c:pt>
                <c:pt idx="411">
                  <c:v>31.80437267950424</c:v>
                </c:pt>
                <c:pt idx="412">
                  <c:v>31.809122404589516</c:v>
                </c:pt>
                <c:pt idx="413">
                  <c:v>31.813849205874476</c:v>
                </c:pt>
                <c:pt idx="414">
                  <c:v>31.818553302619193</c:v>
                </c:pt>
                <c:pt idx="415">
                  <c:v>31.823234911056488</c:v>
                </c:pt>
                <c:pt idx="416">
                  <c:v>31.827894244437857</c:v>
                </c:pt>
                <c:pt idx="417">
                  <c:v>31.832531513078948</c:v>
                </c:pt>
                <c:pt idx="418">
                  <c:v>31.837146924404578</c:v>
                </c:pt>
                <c:pt idx="419">
                  <c:v>31.841740682990348</c:v>
                </c:pt>
                <c:pt idx="420">
                  <c:v>31.846312990608567</c:v>
                </c:pt>
                <c:pt idx="421">
                  <c:v>31.850864046268498</c:v>
                </c:pt>
                <c:pt idx="422">
                  <c:v>31.855394046258652</c:v>
                </c:pt>
                <c:pt idx="423">
                  <c:v>31.85990318418817</c:v>
                </c:pt>
                <c:pt idx="424">
                  <c:v>31.864391651026835</c:v>
                </c:pt>
                <c:pt idx="425">
                  <c:v>31.868859635145554</c:v>
                </c:pt>
                <c:pt idx="426">
                  <c:v>31.873307322354776</c:v>
                </c:pt>
                <c:pt idx="427">
                  <c:v>31.877734895943604</c:v>
                </c:pt>
                <c:pt idx="428">
                  <c:v>31.882142536717765</c:v>
                </c:pt>
                <c:pt idx="429">
                  <c:v>31.886530423037129</c:v>
                </c:pt>
                <c:pt idx="430">
                  <c:v>31.890898730852086</c:v>
                </c:pt>
                <c:pt idx="431">
                  <c:v>31.89524763374061</c:v>
                </c:pt>
                <c:pt idx="432">
                  <c:v>31.899577302943271</c:v>
                </c:pt>
                <c:pt idx="433">
                  <c:v>31.903887907398939</c:v>
                </c:pt>
                <c:pt idx="434">
                  <c:v>31.908179613778884</c:v>
                </c:pt>
                <c:pt idx="435">
                  <c:v>31.91245258652134</c:v>
                </c:pt>
                <c:pt idx="436">
                  <c:v>31.916706987865609</c:v>
                </c:pt>
                <c:pt idx="437">
                  <c:v>31.920942977883669</c:v>
                </c:pt>
                <c:pt idx="438">
                  <c:v>31.925160714513595</c:v>
                </c:pt>
                <c:pt idx="439">
                  <c:v>31.929360353592074</c:v>
                </c:pt>
                <c:pt idx="440">
                  <c:v>31.933542048886011</c:v>
                </c:pt>
                <c:pt idx="441">
                  <c:v>31.93770595212095</c:v>
                </c:pt>
                <c:pt idx="442">
                  <c:v>31.941852213016318</c:v>
                </c:pt>
                <c:pt idx="443">
                  <c:v>31.945980979311571</c:v>
                </c:pt>
                <c:pt idx="444">
                  <c:v>31.950092396798027</c:v>
                </c:pt>
                <c:pt idx="445">
                  <c:v>31.954186609346607</c:v>
                </c:pt>
                <c:pt idx="446">
                  <c:v>31.958263758938529</c:v>
                </c:pt>
                <c:pt idx="447">
                  <c:v>31.96232398569191</c:v>
                </c:pt>
                <c:pt idx="448">
                  <c:v>31.966367427890191</c:v>
                </c:pt>
                <c:pt idx="449">
                  <c:v>31.970394222009645</c:v>
                </c:pt>
                <c:pt idx="450">
                  <c:v>31.974404502746893</c:v>
                </c:pt>
                <c:pt idx="451">
                  <c:v>31.978398403044594</c:v>
                </c:pt>
                <c:pt idx="452">
                  <c:v>31.982376054118504</c:v>
                </c:pt>
                <c:pt idx="453">
                  <c:v>31.986337585482261</c:v>
                </c:pt>
                <c:pt idx="454">
                  <c:v>31.990283124974894</c:v>
                </c:pt>
                <c:pt idx="455">
                  <c:v>31.994212798782655</c:v>
                </c:pt>
                <c:pt idx="456">
                  <c:v>31.998126731466527</c:v>
                </c:pt>
                <c:pt idx="457">
                  <c:v>32.002025045984965</c:v>
                </c:pt>
                <c:pt idx="458">
                  <c:v>32.005907863718903</c:v>
                </c:pt>
                <c:pt idx="459">
                  <c:v>32.00977530449336</c:v>
                </c:pt>
                <c:pt idx="460">
                  <c:v>32.0136274866029</c:v>
                </c:pt>
                <c:pt idx="461">
                  <c:v>32.01746452683301</c:v>
                </c:pt>
                <c:pt idx="462">
                  <c:v>32.021286540482834</c:v>
                </c:pt>
                <c:pt idx="463">
                  <c:v>32.025093641387684</c:v>
                </c:pt>
                <c:pt idx="464">
                  <c:v>32.028885941939961</c:v>
                </c:pt>
                <c:pt idx="465">
                  <c:v>32.032663553110979</c:v>
                </c:pt>
                <c:pt idx="466">
                  <c:v>32.036426584473247</c:v>
                </c:pt>
                <c:pt idx="467">
                  <c:v>32.040175144219347</c:v>
                </c:pt>
                <c:pt idx="468">
                  <c:v>32.043909339183983</c:v>
                </c:pt>
                <c:pt idx="469">
                  <c:v>32.047629274862402</c:v>
                </c:pt>
                <c:pt idx="470">
                  <c:v>32.051335055432219</c:v>
                </c:pt>
                <c:pt idx="471">
                  <c:v>32.055026783771609</c:v>
                </c:pt>
                <c:pt idx="472">
                  <c:v>32.05870456147909</c:v>
                </c:pt>
                <c:pt idx="473">
                  <c:v>32.062368488891934</c:v>
                </c:pt>
                <c:pt idx="474">
                  <c:v>32.06601866510573</c:v>
                </c:pt>
                <c:pt idx="475">
                  <c:v>32.069655187992339</c:v>
                </c:pt>
                <c:pt idx="476">
                  <c:v>32.07327815421695</c:v>
                </c:pt>
                <c:pt idx="477">
                  <c:v>32.076887659257864</c:v>
                </c:pt>
                <c:pt idx="478">
                  <c:v>32.08048379742263</c:v>
                </c:pt>
                <c:pt idx="479">
                  <c:v>32.084066661864881</c:v>
                </c:pt>
                <c:pt idx="480">
                  <c:v>32.087636344603425</c:v>
                </c:pt>
                <c:pt idx="481">
                  <c:v>32.0911929365368</c:v>
                </c:pt>
                <c:pt idx="482">
                  <c:v>32.094736527461237</c:v>
                </c:pt>
                <c:pt idx="483">
                  <c:v>32.098267206085893</c:v>
                </c:pt>
                <c:pt idx="484">
                  <c:v>32.101785060048996</c:v>
                </c:pt>
                <c:pt idx="485">
                  <c:v>32.105290175934215</c:v>
                </c:pt>
                <c:pt idx="486">
                  <c:v>32.108782639286119</c:v>
                </c:pt>
                <c:pt idx="487">
                  <c:v>32.112262534624506</c:v>
                </c:pt>
                <c:pt idx="488">
                  <c:v>32.115729945460089</c:v>
                </c:pt>
                <c:pt idx="489">
                  <c:v>32.119184954309276</c:v>
                </c:pt>
                <c:pt idx="490">
                  <c:v>32.122627642709404</c:v>
                </c:pt>
                <c:pt idx="491">
                  <c:v>32.126058091230789</c:v>
                </c:pt>
                <c:pt idx="492">
                  <c:v>32.129476379494236</c:v>
                </c:pt>
                <c:pt idx="493">
                  <c:v>32.132882586181722</c:v>
                </c:pt>
                <c:pt idx="494">
                  <c:v>32.136276789052545</c:v>
                </c:pt>
                <c:pt idx="495">
                  <c:v>32.13965906495514</c:v>
                </c:pt>
                <c:pt idx="496">
                  <c:v>32.143029489841183</c:v>
                </c:pt>
                <c:pt idx="497">
                  <c:v>32.146388138779002</c:v>
                </c:pt>
                <c:pt idx="498">
                  <c:v>32.149735085965176</c:v>
                </c:pt>
                <c:pt idx="499">
                  <c:v>32.153070404738401</c:v>
                </c:pt>
                <c:pt idx="500">
                  <c:v>32.156394167591998</c:v>
                </c:pt>
                <c:pt idx="501">
                  <c:v>32.159706446184828</c:v>
                </c:pt>
                <c:pt idx="502">
                  <c:v>32.163007311355159</c:v>
                </c:pt>
                <c:pt idx="503">
                  <c:v>32.16629683313181</c:v>
                </c:pt>
                <c:pt idx="504">
                  <c:v>32.169575080745517</c:v>
                </c:pt>
                <c:pt idx="505">
                  <c:v>32.172842122641214</c:v>
                </c:pt>
                <c:pt idx="506">
                  <c:v>32.176098026488262</c:v>
                </c:pt>
                <c:pt idx="507">
                  <c:v>32.179342859194094</c:v>
                </c:pt>
                <c:pt idx="508">
                  <c:v>32.182576686911943</c:v>
                </c:pt>
                <c:pt idx="509">
                  <c:v>32.185799575054489</c:v>
                </c:pt>
                <c:pt idx="510">
                  <c:v>32.189011588302947</c:v>
                </c:pt>
                <c:pt idx="511">
                  <c:v>32.192212790618896</c:v>
                </c:pt>
                <c:pt idx="512">
                  <c:v>32.195403245252919</c:v>
                </c:pt>
                <c:pt idx="513">
                  <c:v>32.198583014756878</c:v>
                </c:pt>
                <c:pt idx="514">
                  <c:v>32.201752160991873</c:v>
                </c:pt>
                <c:pt idx="515">
                  <c:v>32.204910745140296</c:v>
                </c:pt>
                <c:pt idx="516">
                  <c:v>32.208058827713558</c:v>
                </c:pt>
                <c:pt idx="517">
                  <c:v>32.211196468563685</c:v>
                </c:pt>
                <c:pt idx="518">
                  <c:v>32.214323726890598</c:v>
                </c:pt>
                <c:pt idx="519">
                  <c:v>32.217440661253931</c:v>
                </c:pt>
                <c:pt idx="520">
                  <c:v>32.220547329579631</c:v>
                </c:pt>
                <c:pt idx="521">
                  <c:v>32.223643789171319</c:v>
                </c:pt>
                <c:pt idx="522">
                  <c:v>32.226730096716892</c:v>
                </c:pt>
                <c:pt idx="523">
                  <c:v>32.229806308300567</c:v>
                </c:pt>
                <c:pt idx="524">
                  <c:v>32.232872479407661</c:v>
                </c:pt>
                <c:pt idx="525">
                  <c:v>32.235928664935273</c:v>
                </c:pt>
                <c:pt idx="526">
                  <c:v>32.238974919201155</c:v>
                </c:pt>
                <c:pt idx="527">
                  <c:v>32.242011295950078</c:v>
                </c:pt>
                <c:pt idx="528">
                  <c:v>32.245037848363836</c:v>
                </c:pt>
                <c:pt idx="529">
                  <c:v>32.248054629067838</c:v>
                </c:pt>
                <c:pt idx="530">
                  <c:v>32.25106169013975</c:v>
                </c:pt>
                <c:pt idx="531">
                  <c:v>32.254059083117454</c:v>
                </c:pt>
                <c:pt idx="532">
                  <c:v>32.257046859005641</c:v>
                </c:pt>
                <c:pt idx="533">
                  <c:v>32.260025068284449</c:v>
                </c:pt>
                <c:pt idx="534">
                  <c:v>32.262993760915606</c:v>
                </c:pt>
                <c:pt idx="535">
                  <c:v>32.265952986351522</c:v>
                </c:pt>
                <c:pt idx="536">
                  <c:v>32.268902793540974</c:v>
                </c:pt>
                <c:pt idx="537">
                  <c:v>32.271843230936838</c:v>
                </c:pt>
                <c:pt idx="538">
                  <c:v>32.274774346503136</c:v>
                </c:pt>
                <c:pt idx="539">
                  <c:v>32.277696187721176</c:v>
                </c:pt>
                <c:pt idx="540">
                  <c:v>32.2806088015966</c:v>
                </c:pt>
                <c:pt idx="541">
                  <c:v>32.283512234666887</c:v>
                </c:pt>
                <c:pt idx="542">
                  <c:v>32.286406533007039</c:v>
                </c:pt>
                <c:pt idx="543">
                  <c:v>32.289291742236173</c:v>
                </c:pt>
                <c:pt idx="544">
                  <c:v>32.292167907524117</c:v>
                </c:pt>
                <c:pt idx="545">
                  <c:v>32.295035073597319</c:v>
                </c:pt>
                <c:pt idx="546">
                  <c:v>32.297893284744987</c:v>
                </c:pt>
                <c:pt idx="547">
                  <c:v>32.300742584826139</c:v>
                </c:pt>
                <c:pt idx="548">
                  <c:v>32.30358301727415</c:v>
                </c:pt>
                <c:pt idx="549">
                  <c:v>32.306414625103571</c:v>
                </c:pt>
                <c:pt idx="550">
                  <c:v>32.309237450915589</c:v>
                </c:pt>
                <c:pt idx="551">
                  <c:v>32.312051536904164</c:v>
                </c:pt>
                <c:pt idx="552">
                  <c:v>32.314856924860806</c:v>
                </c:pt>
                <c:pt idx="553">
                  <c:v>32.31765365618071</c:v>
                </c:pt>
                <c:pt idx="554">
                  <c:v>32.3204417718689</c:v>
                </c:pt>
                <c:pt idx="555">
                  <c:v>32.323221312543637</c:v>
                </c:pt>
                <c:pt idx="556">
                  <c:v>32.32599231844415</c:v>
                </c:pt>
                <c:pt idx="557">
                  <c:v>32.328754829433365</c:v>
                </c:pt>
                <c:pt idx="558">
                  <c:v>32.331508885005405</c:v>
                </c:pt>
                <c:pt idx="559">
                  <c:v>32.334254524288554</c:v>
                </c:pt>
                <c:pt idx="560">
                  <c:v>32.336991786052295</c:v>
                </c:pt>
                <c:pt idx="561">
                  <c:v>32.339720708710047</c:v>
                </c:pt>
                <c:pt idx="562">
                  <c:v>32.342441330325983</c:v>
                </c:pt>
                <c:pt idx="563">
                  <c:v>32.345153688618439</c:v>
                </c:pt>
                <c:pt idx="564">
                  <c:v>32.347857820965146</c:v>
                </c:pt>
                <c:pt idx="565">
                  <c:v>32.35055376440755</c:v>
                </c:pt>
                <c:pt idx="566">
                  <c:v>32.353241555656041</c:v>
                </c:pt>
                <c:pt idx="567">
                  <c:v>32.355921231093589</c:v>
                </c:pt>
                <c:pt idx="568">
                  <c:v>32.358592826780523</c:v>
                </c:pt>
                <c:pt idx="569">
                  <c:v>32.361256378459075</c:v>
                </c:pt>
                <c:pt idx="570">
                  <c:v>32.363911921557246</c:v>
                </c:pt>
                <c:pt idx="571">
                  <c:v>32.366559491193584</c:v>
                </c:pt>
                <c:pt idx="572">
                  <c:v>32.369199122180589</c:v>
                </c:pt>
                <c:pt idx="573">
                  <c:v>32.37183084902972</c:v>
                </c:pt>
                <c:pt idx="574">
                  <c:v>32.37445470595344</c:v>
                </c:pt>
                <c:pt idx="575">
                  <c:v>32.377070726872944</c:v>
                </c:pt>
                <c:pt idx="576">
                  <c:v>32.379678945417936</c:v>
                </c:pt>
                <c:pt idx="577">
                  <c:v>32.382279394933221</c:v>
                </c:pt>
                <c:pt idx="578">
                  <c:v>32.384872108481204</c:v>
                </c:pt>
                <c:pt idx="579">
                  <c:v>32.387457118845759</c:v>
                </c:pt>
                <c:pt idx="580">
                  <c:v>32.390034458537002</c:v>
                </c:pt>
                <c:pt idx="581">
                  <c:v>32.392604159793564</c:v>
                </c:pt>
                <c:pt idx="582">
                  <c:v>32.395166254586229</c:v>
                </c:pt>
                <c:pt idx="583">
                  <c:v>32.397720774622712</c:v>
                </c:pt>
                <c:pt idx="584">
                  <c:v>32.400267751349929</c:v>
                </c:pt>
                <c:pt idx="585">
                  <c:v>32.402807215956955</c:v>
                </c:pt>
                <c:pt idx="586">
                  <c:v>32.405339199380251</c:v>
                </c:pt>
                <c:pt idx="587">
                  <c:v>32.407863732305714</c:v>
                </c:pt>
                <c:pt idx="588">
                  <c:v>32.41038084517254</c:v>
                </c:pt>
                <c:pt idx="589">
                  <c:v>32.412890568174589</c:v>
                </c:pt>
                <c:pt idx="590">
                  <c:v>32.415392931266751</c:v>
                </c:pt>
                <c:pt idx="591">
                  <c:v>32.417887964164265</c:v>
                </c:pt>
                <c:pt idx="592">
                  <c:v>32.42037569635022</c:v>
                </c:pt>
                <c:pt idx="593">
                  <c:v>32.422856157074875</c:v>
                </c:pt>
                <c:pt idx="594">
                  <c:v>32.425329375359752</c:v>
                </c:pt>
                <c:pt idx="595">
                  <c:v>32.427795380001044</c:v>
                </c:pt>
                <c:pt idx="596">
                  <c:v>32.430254199572346</c:v>
                </c:pt>
                <c:pt idx="597">
                  <c:v>32.432705862427383</c:v>
                </c:pt>
                <c:pt idx="598">
                  <c:v>32.435150396702284</c:v>
                </c:pt>
                <c:pt idx="599">
                  <c:v>32.437587830319899</c:v>
                </c:pt>
                <c:pt idx="600">
                  <c:v>32.440018190990713</c:v>
                </c:pt>
                <c:pt idx="601">
                  <c:v>32.442441506216028</c:v>
                </c:pt>
                <c:pt idx="602">
                  <c:v>32.444857803291598</c:v>
                </c:pt>
                <c:pt idx="603">
                  <c:v>32.447267109309678</c:v>
                </c:pt>
                <c:pt idx="604">
                  <c:v>32.449669451160844</c:v>
                </c:pt>
                <c:pt idx="605">
                  <c:v>32.452064855536491</c:v>
                </c:pt>
                <c:pt idx="606">
                  <c:v>32.454453348933839</c:v>
                </c:pt>
                <c:pt idx="607">
                  <c:v>32.456834957654792</c:v>
                </c:pt>
                <c:pt idx="608">
                  <c:v>32.459209707810942</c:v>
                </c:pt>
                <c:pt idx="609">
                  <c:v>32.461577625324253</c:v>
                </c:pt>
                <c:pt idx="610">
                  <c:v>32.463938735931151</c:v>
                </c:pt>
                <c:pt idx="611">
                  <c:v>32.466293065182526</c:v>
                </c:pt>
                <c:pt idx="612">
                  <c:v>32.46864063844896</c:v>
                </c:pt>
                <c:pt idx="613">
                  <c:v>32.4709814809205</c:v>
                </c:pt>
                <c:pt idx="614">
                  <c:v>32.473315617609842</c:v>
                </c:pt>
                <c:pt idx="615">
                  <c:v>32.475643073354149</c:v>
                </c:pt>
                <c:pt idx="616">
                  <c:v>32.477963872817782</c:v>
                </c:pt>
                <c:pt idx="617">
                  <c:v>32.480278040494113</c:v>
                </c:pt>
                <c:pt idx="618">
                  <c:v>32.482585600707353</c:v>
                </c:pt>
                <c:pt idx="619">
                  <c:v>32.484886577615043</c:v>
                </c:pt>
                <c:pt idx="620">
                  <c:v>32.487180995209883</c:v>
                </c:pt>
                <c:pt idx="621">
                  <c:v>32.48946887732086</c:v>
                </c:pt>
                <c:pt idx="622">
                  <c:v>32.491750247617119</c:v>
                </c:pt>
                <c:pt idx="623">
                  <c:v>32.494025129608417</c:v>
                </c:pt>
                <c:pt idx="624">
                  <c:v>32.496293546646939</c:v>
                </c:pt>
                <c:pt idx="625">
                  <c:v>32.498555521930484</c:v>
                </c:pt>
                <c:pt idx="626">
                  <c:v>32.500811078502693</c:v>
                </c:pt>
                <c:pt idx="627">
                  <c:v>32.503060239256911</c:v>
                </c:pt>
                <c:pt idx="628">
                  <c:v>32.505303026935053</c:v>
                </c:pt>
                <c:pt idx="629">
                  <c:v>32.507539464132833</c:v>
                </c:pt>
                <c:pt idx="630">
                  <c:v>32.509769573297717</c:v>
                </c:pt>
                <c:pt idx="631">
                  <c:v>32.511993376733926</c:v>
                </c:pt>
                <c:pt idx="632">
                  <c:v>32.51421089660289</c:v>
                </c:pt>
                <c:pt idx="633">
                  <c:v>32.516422154924612</c:v>
                </c:pt>
                <c:pt idx="634">
                  <c:v>32.518627173579716</c:v>
                </c:pt>
                <c:pt idx="635">
                  <c:v>32.520825974310355</c:v>
                </c:pt>
                <c:pt idx="636">
                  <c:v>32.523018578723395</c:v>
                </c:pt>
                <c:pt idx="637">
                  <c:v>32.525205008289959</c:v>
                </c:pt>
                <c:pt idx="638">
                  <c:v>32.527385284348156</c:v>
                </c:pt>
                <c:pt idx="639">
                  <c:v>32.529559428105131</c:v>
                </c:pt>
                <c:pt idx="640">
                  <c:v>32.531727460637512</c:v>
                </c:pt>
                <c:pt idx="641">
                  <c:v>32.533889402892783</c:v>
                </c:pt>
                <c:pt idx="642">
                  <c:v>32.536045275692231</c:v>
                </c:pt>
                <c:pt idx="643">
                  <c:v>32.538195099730501</c:v>
                </c:pt>
                <c:pt idx="644">
                  <c:v>32.540338895577861</c:v>
                </c:pt>
                <c:pt idx="645">
                  <c:v>32.542476683682253</c:v>
                </c:pt>
                <c:pt idx="646">
                  <c:v>32.544608484369746</c:v>
                </c:pt>
                <c:pt idx="647">
                  <c:v>32.546734317845676</c:v>
                </c:pt>
                <c:pt idx="648">
                  <c:v>32.548854204197823</c:v>
                </c:pt>
                <c:pt idx="649">
                  <c:v>32.550968163395055</c:v>
                </c:pt>
                <c:pt idx="650">
                  <c:v>32.553076215290275</c:v>
                </c:pt>
                <c:pt idx="651">
                  <c:v>32.555178379621793</c:v>
                </c:pt>
                <c:pt idx="652">
                  <c:v>32.557274676014231</c:v>
                </c:pt>
                <c:pt idx="653">
                  <c:v>32.55936512397966</c:v>
                </c:pt>
                <c:pt idx="654">
                  <c:v>32.56144974291874</c:v>
                </c:pt>
                <c:pt idx="655">
                  <c:v>32.563528552122534</c:v>
                </c:pt>
                <c:pt idx="656">
                  <c:v>32.56560157077206</c:v>
                </c:pt>
                <c:pt idx="657">
                  <c:v>32.567668817942831</c:v>
                </c:pt>
                <c:pt idx="658">
                  <c:v>32.569730312601905</c:v>
                </c:pt>
                <c:pt idx="659">
                  <c:v>32.571786073611747</c:v>
                </c:pt>
                <c:pt idx="660">
                  <c:v>32.573836119730231</c:v>
                </c:pt>
                <c:pt idx="661">
                  <c:v>32.575880469612912</c:v>
                </c:pt>
                <c:pt idx="662">
                  <c:v>32.577919141812572</c:v>
                </c:pt>
                <c:pt idx="663">
                  <c:v>32.579952154781495</c:v>
                </c:pt>
                <c:pt idx="664">
                  <c:v>32.581979526871464</c:v>
                </c:pt>
                <c:pt idx="665">
                  <c:v>32.584001276336039</c:v>
                </c:pt>
                <c:pt idx="666">
                  <c:v>32.58601742133078</c:v>
                </c:pt>
                <c:pt idx="667">
                  <c:v>32.588027979914386</c:v>
                </c:pt>
                <c:pt idx="668">
                  <c:v>32.590032970050515</c:v>
                </c:pt>
                <c:pt idx="669">
                  <c:v>32.592032409606418</c:v>
                </c:pt>
                <c:pt idx="670">
                  <c:v>32.594026316356576</c:v>
                </c:pt>
                <c:pt idx="671">
                  <c:v>32.596014707982704</c:v>
                </c:pt>
                <c:pt idx="672">
                  <c:v>32.597997602074656</c:v>
                </c:pt>
                <c:pt idx="673">
                  <c:v>32.599975016131111</c:v>
                </c:pt>
                <c:pt idx="674">
                  <c:v>32.60194696756048</c:v>
                </c:pt>
                <c:pt idx="675">
                  <c:v>32.603913473682496</c:v>
                </c:pt>
                <c:pt idx="676">
                  <c:v>32.605874551727993</c:v>
                </c:pt>
                <c:pt idx="677">
                  <c:v>32.607830218840945</c:v>
                </c:pt>
                <c:pt idx="678">
                  <c:v>32.609780492079153</c:v>
                </c:pt>
                <c:pt idx="679">
                  <c:v>32.611725388413788</c:v>
                </c:pt>
                <c:pt idx="680">
                  <c:v>32.61366492473212</c:v>
                </c:pt>
                <c:pt idx="681">
                  <c:v>32.615599117837291</c:v>
                </c:pt>
                <c:pt idx="682">
                  <c:v>32.617527984448998</c:v>
                </c:pt>
                <c:pt idx="683">
                  <c:v>32.619451541205081</c:v>
                </c:pt>
                <c:pt idx="684">
                  <c:v>32.621369804661526</c:v>
                </c:pt>
                <c:pt idx="685">
                  <c:v>32.623282791294059</c:v>
                </c:pt>
                <c:pt idx="686">
                  <c:v>32.625190517497686</c:v>
                </c:pt>
                <c:pt idx="687">
                  <c:v>32.62709299958874</c:v>
                </c:pt>
                <c:pt idx="688">
                  <c:v>32.628990253805341</c:v>
                </c:pt>
                <c:pt idx="689">
                  <c:v>32.630882296307618</c:v>
                </c:pt>
                <c:pt idx="690">
                  <c:v>32.632769143178621</c:v>
                </c:pt>
                <c:pt idx="691">
                  <c:v>32.634650810425228</c:v>
                </c:pt>
                <c:pt idx="692">
                  <c:v>32.636527313979514</c:v>
                </c:pt>
                <c:pt idx="693">
                  <c:v>32.638398669698745</c:v>
                </c:pt>
                <c:pt idx="694">
                  <c:v>32.640264893364247</c:v>
                </c:pt>
                <c:pt idx="695">
                  <c:v>32.642126000686403</c:v>
                </c:pt>
                <c:pt idx="696">
                  <c:v>32.643982007301702</c:v>
                </c:pt>
                <c:pt idx="697">
                  <c:v>32.64583292877478</c:v>
                </c:pt>
                <c:pt idx="698">
                  <c:v>32.647678780598653</c:v>
                </c:pt>
                <c:pt idx="699">
                  <c:v>32.649519578195623</c:v>
                </c:pt>
                <c:pt idx="700">
                  <c:v>32.651355336918641</c:v>
                </c:pt>
                <c:pt idx="701">
                  <c:v>32.653186072050175</c:v>
                </c:pt>
                <c:pt idx="702">
                  <c:v>32.655011798804026</c:v>
                </c:pt>
                <c:pt idx="703">
                  <c:v>32.656832532326689</c:v>
                </c:pt>
                <c:pt idx="704">
                  <c:v>32.658648287695996</c:v>
                </c:pt>
                <c:pt idx="705">
                  <c:v>32.660459079923385</c:v>
                </c:pt>
                <c:pt idx="706">
                  <c:v>32.662264923953671</c:v>
                </c:pt>
                <c:pt idx="707">
                  <c:v>32.66406583466528</c:v>
                </c:pt>
                <c:pt idx="708">
                  <c:v>32.665861826872515</c:v>
                </c:pt>
                <c:pt idx="709">
                  <c:v>32.66765291532397</c:v>
                </c:pt>
                <c:pt idx="710">
                  <c:v>32.669439114705256</c:v>
                </c:pt>
                <c:pt idx="711">
                  <c:v>32.671220439636727</c:v>
                </c:pt>
                <c:pt idx="712">
                  <c:v>32.672996904677575</c:v>
                </c:pt>
                <c:pt idx="713">
                  <c:v>32.674768524322417</c:v>
                </c:pt>
                <c:pt idx="714">
                  <c:v>32.676535313006525</c:v>
                </c:pt>
                <c:pt idx="715">
                  <c:v>32.678297285101507</c:v>
                </c:pt>
                <c:pt idx="716">
                  <c:v>32.680054454918491</c:v>
                </c:pt>
                <c:pt idx="717">
                  <c:v>32.681806836708802</c:v>
                </c:pt>
                <c:pt idx="718">
                  <c:v>32.683554444663514</c:v>
                </c:pt>
                <c:pt idx="719">
                  <c:v>32.685297292915493</c:v>
                </c:pt>
                <c:pt idx="720">
                  <c:v>32.687035395535531</c:v>
                </c:pt>
                <c:pt idx="721">
                  <c:v>32.688768766539397</c:v>
                </c:pt>
                <c:pt idx="722">
                  <c:v>32.690497419883741</c:v>
                </c:pt>
                <c:pt idx="723">
                  <c:v>32.692221369466097</c:v>
                </c:pt>
                <c:pt idx="724">
                  <c:v>32.693940629128974</c:v>
                </c:pt>
                <c:pt idx="725">
                  <c:v>32.695655212658494</c:v>
                </c:pt>
                <c:pt idx="726">
                  <c:v>32.697365133783478</c:v>
                </c:pt>
                <c:pt idx="727">
                  <c:v>32.699070406176816</c:v>
                </c:pt>
                <c:pt idx="728">
                  <c:v>32.700771043457735</c:v>
                </c:pt>
                <c:pt idx="729">
                  <c:v>32.702467059188621</c:v>
                </c:pt>
                <c:pt idx="730">
                  <c:v>32.704158466880017</c:v>
                </c:pt>
                <c:pt idx="731">
                  <c:v>32.705845279986534</c:v>
                </c:pt>
                <c:pt idx="732">
                  <c:v>32.707527511910939</c:v>
                </c:pt>
                <c:pt idx="733">
                  <c:v>32.709205176000069</c:v>
                </c:pt>
                <c:pt idx="734">
                  <c:v>32.710878285551189</c:v>
                </c:pt>
                <c:pt idx="735">
                  <c:v>32.712546853808362</c:v>
                </c:pt>
                <c:pt idx="736">
                  <c:v>32.714210893961535</c:v>
                </c:pt>
                <c:pt idx="737">
                  <c:v>32.715870419153362</c:v>
                </c:pt>
                <c:pt idx="738">
                  <c:v>32.717525442471015</c:v>
                </c:pt>
                <c:pt idx="739">
                  <c:v>32.71917597695483</c:v>
                </c:pt>
                <c:pt idx="740">
                  <c:v>32.720822035591482</c:v>
                </c:pt>
                <c:pt idx="741">
                  <c:v>32.722463631320352</c:v>
                </c:pt>
                <c:pt idx="742">
                  <c:v>32.724100777029435</c:v>
                </c:pt>
                <c:pt idx="743">
                  <c:v>32.725733485558067</c:v>
                </c:pt>
                <c:pt idx="744">
                  <c:v>32.727361769697382</c:v>
                </c:pt>
                <c:pt idx="745">
                  <c:v>32.728985642188491</c:v>
                </c:pt>
                <c:pt idx="746">
                  <c:v>32.730605115725666</c:v>
                </c:pt>
                <c:pt idx="747">
                  <c:v>32.732220202954522</c:v>
                </c:pt>
                <c:pt idx="748">
                  <c:v>32.733830916473835</c:v>
                </c:pt>
                <c:pt idx="749">
                  <c:v>32.73543726883463</c:v>
                </c:pt>
                <c:pt idx="750">
                  <c:v>32.737039272542461</c:v>
                </c:pt>
                <c:pt idx="751">
                  <c:v>32.738636940054221</c:v>
                </c:pt>
                <c:pt idx="752">
                  <c:v>32.740230283783148</c:v>
                </c:pt>
                <c:pt idx="753">
                  <c:v>32.741819316093824</c:v>
                </c:pt>
                <c:pt idx="754">
                  <c:v>32.743404049308083</c:v>
                </c:pt>
                <c:pt idx="755">
                  <c:v>32.744984495700464</c:v>
                </c:pt>
                <c:pt idx="756">
                  <c:v>32.746560667502308</c:v>
                </c:pt>
                <c:pt idx="757">
                  <c:v>32.74813257689857</c:v>
                </c:pt>
                <c:pt idx="758">
                  <c:v>32.749700236031913</c:v>
                </c:pt>
                <c:pt idx="759">
                  <c:v>32.751263656998617</c:v>
                </c:pt>
                <c:pt idx="760">
                  <c:v>32.752822851854489</c:v>
                </c:pt>
                <c:pt idx="761">
                  <c:v>32.754377832608498</c:v>
                </c:pt>
                <c:pt idx="762">
                  <c:v>32.755928611229592</c:v>
                </c:pt>
                <c:pt idx="763">
                  <c:v>32.757475199640794</c:v>
                </c:pt>
                <c:pt idx="764">
                  <c:v>32.759017609726016</c:v>
                </c:pt>
                <c:pt idx="765">
                  <c:v>32.760555853323694</c:v>
                </c:pt>
                <c:pt idx="766">
                  <c:v>32.762089942231796</c:v>
                </c:pt>
                <c:pt idx="767">
                  <c:v>32.763619888207813</c:v>
                </c:pt>
                <c:pt idx="768">
                  <c:v>32.765145702965583</c:v>
                </c:pt>
                <c:pt idx="769">
                  <c:v>32.76666739817847</c:v>
                </c:pt>
                <c:pt idx="770">
                  <c:v>32.768184985480275</c:v>
                </c:pt>
                <c:pt idx="771">
                  <c:v>32.769698476461144</c:v>
                </c:pt>
                <c:pt idx="772">
                  <c:v>32.77120788267348</c:v>
                </c:pt>
                <c:pt idx="773">
                  <c:v>32.77271321562921</c:v>
                </c:pt>
                <c:pt idx="774">
                  <c:v>32.774214486799337</c:v>
                </c:pt>
                <c:pt idx="775">
                  <c:v>32.775711707616665</c:v>
                </c:pt>
                <c:pt idx="776">
                  <c:v>32.777204889472159</c:v>
                </c:pt>
                <c:pt idx="777">
                  <c:v>32.778694043720861</c:v>
                </c:pt>
                <c:pt idx="778">
                  <c:v>32.780179181675521</c:v>
                </c:pt>
                <c:pt idx="779">
                  <c:v>32.781660314613873</c:v>
                </c:pt>
                <c:pt idx="780">
                  <c:v>32.78313745377136</c:v>
                </c:pt>
                <c:pt idx="781">
                  <c:v>32.784610610347954</c:v>
                </c:pt>
                <c:pt idx="782">
                  <c:v>32.78607979550452</c:v>
                </c:pt>
                <c:pt idx="783">
                  <c:v>32.787545020364178</c:v>
                </c:pt>
                <c:pt idx="784">
                  <c:v>32.789006296012758</c:v>
                </c:pt>
                <c:pt idx="785">
                  <c:v>32.790463633499257</c:v>
                </c:pt>
                <c:pt idx="786">
                  <c:v>32.791917043834019</c:v>
                </c:pt>
                <c:pt idx="787">
                  <c:v>32.793366537992824</c:v>
                </c:pt>
                <c:pt idx="788">
                  <c:v>32.794812126911893</c:v>
                </c:pt>
                <c:pt idx="789">
                  <c:v>32.796253821493337</c:v>
                </c:pt>
                <c:pt idx="790">
                  <c:v>32.797691632602891</c:v>
                </c:pt>
                <c:pt idx="791">
                  <c:v>32.799125571068089</c:v>
                </c:pt>
                <c:pt idx="792">
                  <c:v>32.800555647682813</c:v>
                </c:pt>
                <c:pt idx="793">
                  <c:v>32.801981873205023</c:v>
                </c:pt>
                <c:pt idx="794">
                  <c:v>32.80340425835675</c:v>
                </c:pt>
                <c:pt idx="795">
                  <c:v>32.804822813824558</c:v>
                </c:pt>
                <c:pt idx="796">
                  <c:v>32.806237550259539</c:v>
                </c:pt>
                <c:pt idx="797">
                  <c:v>32.807648478279589</c:v>
                </c:pt>
                <c:pt idx="798">
                  <c:v>32.809055608466679</c:v>
                </c:pt>
                <c:pt idx="799">
                  <c:v>32.810458951368673</c:v>
                </c:pt>
                <c:pt idx="800">
                  <c:v>32.811858517499331</c:v>
                </c:pt>
                <c:pt idx="801">
                  <c:v>32.813254317336941</c:v>
                </c:pt>
                <c:pt idx="802">
                  <c:v>32.814646361328414</c:v>
                </c:pt>
                <c:pt idx="803">
                  <c:v>32.81603465988519</c:v>
                </c:pt>
                <c:pt idx="804">
                  <c:v>32.817419223385969</c:v>
                </c:pt>
                <c:pt idx="805">
                  <c:v>32.818800062174432</c:v>
                </c:pt>
                <c:pt idx="806">
                  <c:v>32.820177186563342</c:v>
                </c:pt>
                <c:pt idx="807">
                  <c:v>32.821550606829987</c:v>
                </c:pt>
                <c:pt idx="808">
                  <c:v>32.822920333221646</c:v>
                </c:pt>
                <c:pt idx="809">
                  <c:v>32.824286375950123</c:v>
                </c:pt>
                <c:pt idx="810">
                  <c:v>32.825648745197668</c:v>
                </c:pt>
                <c:pt idx="811">
                  <c:v>32.827007451111058</c:v>
                </c:pt>
                <c:pt idx="812">
                  <c:v>32.828362503806602</c:v>
                </c:pt>
                <c:pt idx="813">
                  <c:v>32.829713913368778</c:v>
                </c:pt>
                <c:pt idx="814">
                  <c:v>32.831061689849321</c:v>
                </c:pt>
                <c:pt idx="815">
                  <c:v>32.832405843269044</c:v>
                </c:pt>
                <c:pt idx="816">
                  <c:v>32.833746383616926</c:v>
                </c:pt>
                <c:pt idx="817">
                  <c:v>32.835083320851027</c:v>
                </c:pt>
                <c:pt idx="818">
                  <c:v>32.83641666489666</c:v>
                </c:pt>
                <c:pt idx="819">
                  <c:v>32.837746425650039</c:v>
                </c:pt>
                <c:pt idx="820">
                  <c:v>32.839072612975087</c:v>
                </c:pt>
                <c:pt idx="821">
                  <c:v>32.840395236705263</c:v>
                </c:pt>
                <c:pt idx="822">
                  <c:v>32.841714306644917</c:v>
                </c:pt>
                <c:pt idx="823">
                  <c:v>32.843029832565662</c:v>
                </c:pt>
                <c:pt idx="824">
                  <c:v>32.84434182420955</c:v>
                </c:pt>
                <c:pt idx="825">
                  <c:v>32.845650291289076</c:v>
                </c:pt>
                <c:pt idx="826">
                  <c:v>32.846955243485809</c:v>
                </c:pt>
                <c:pt idx="827">
                  <c:v>32.848256690452217</c:v>
                </c:pt>
                <c:pt idx="828">
                  <c:v>32.849554641810755</c:v>
                </c:pt>
                <c:pt idx="829">
                  <c:v>32.850849107154772</c:v>
                </c:pt>
                <c:pt idx="830">
                  <c:v>32.852140096046696</c:v>
                </c:pt>
                <c:pt idx="831">
                  <c:v>32.853427618022124</c:v>
                </c:pt>
                <c:pt idx="832">
                  <c:v>32.854711682584366</c:v>
                </c:pt>
                <c:pt idx="833">
                  <c:v>32.855992299210357</c:v>
                </c:pt>
                <c:pt idx="834">
                  <c:v>32.857269477346108</c:v>
                </c:pt>
                <c:pt idx="835">
                  <c:v>32.858543226409438</c:v>
                </c:pt>
                <c:pt idx="836">
                  <c:v>32.859813555791334</c:v>
                </c:pt>
                <c:pt idx="837">
                  <c:v>32.86108047485186</c:v>
                </c:pt>
                <c:pt idx="838">
                  <c:v>32.862343992922888</c:v>
                </c:pt>
                <c:pt idx="839">
                  <c:v>32.863604119310367</c:v>
                </c:pt>
                <c:pt idx="840">
                  <c:v>32.864860863288868</c:v>
                </c:pt>
                <c:pt idx="841">
                  <c:v>32.866114234107954</c:v>
                </c:pt>
                <c:pt idx="842">
                  <c:v>32.867364240986717</c:v>
                </c:pt>
                <c:pt idx="843">
                  <c:v>32.86861089311742</c:v>
                </c:pt>
                <c:pt idx="844">
                  <c:v>32.869854199666406</c:v>
                </c:pt>
                <c:pt idx="845">
                  <c:v>32.871094169769549</c:v>
                </c:pt>
                <c:pt idx="846">
                  <c:v>32.872330812537712</c:v>
                </c:pt>
                <c:pt idx="847">
                  <c:v>32.873564137053563</c:v>
                </c:pt>
                <c:pt idx="848">
                  <c:v>32.874794152371123</c:v>
                </c:pt>
                <c:pt idx="849">
                  <c:v>32.87602086752031</c:v>
                </c:pt>
                <c:pt idx="850">
                  <c:v>32.877244291502393</c:v>
                </c:pt>
                <c:pt idx="851">
                  <c:v>32.878464433291811</c:v>
                </c:pt>
                <c:pt idx="852">
                  <c:v>32.879681301836172</c:v>
                </c:pt>
                <c:pt idx="853">
                  <c:v>32.88089490605762</c:v>
                </c:pt>
                <c:pt idx="854">
                  <c:v>32.882105254850558</c:v>
                </c:pt>
                <c:pt idx="855">
                  <c:v>32.883312357083014</c:v>
                </c:pt>
                <c:pt idx="856">
                  <c:v>32.88451622159846</c:v>
                </c:pt>
                <c:pt idx="857">
                  <c:v>32.885716857212628</c:v>
                </c:pt>
                <c:pt idx="858">
                  <c:v>32.88691427271533</c:v>
                </c:pt>
                <c:pt idx="859">
                  <c:v>32.888108476870457</c:v>
                </c:pt>
                <c:pt idx="860">
                  <c:v>32.889299478417797</c:v>
                </c:pt>
                <c:pt idx="861">
                  <c:v>32.890487286068037</c:v>
                </c:pt>
                <c:pt idx="862">
                  <c:v>32.891671908509579</c:v>
                </c:pt>
                <c:pt idx="863">
                  <c:v>32.892853354403542</c:v>
                </c:pt>
                <c:pt idx="864">
                  <c:v>32.894031632386486</c:v>
                </c:pt>
                <c:pt idx="865">
                  <c:v>32.895206751068599</c:v>
                </c:pt>
                <c:pt idx="866">
                  <c:v>32.896378719035056</c:v>
                </c:pt>
                <c:pt idx="867">
                  <c:v>32.897547544847384</c:v>
                </c:pt>
                <c:pt idx="868">
                  <c:v>32.898713237040283</c:v>
                </c:pt>
                <c:pt idx="869">
                  <c:v>32.899875804125259</c:v>
                </c:pt>
                <c:pt idx="870">
                  <c:v>32.901035254587441</c:v>
                </c:pt>
                <c:pt idx="871">
                  <c:v>32.90219159688786</c:v>
                </c:pt>
                <c:pt idx="872">
                  <c:v>32.903344839463898</c:v>
                </c:pt>
                <c:pt idx="873">
                  <c:v>32.904494990727017</c:v>
                </c:pt>
                <c:pt idx="874">
                  <c:v>32.905642059064576</c:v>
                </c:pt>
                <c:pt idx="875">
                  <c:v>32.906786052840289</c:v>
                </c:pt>
                <c:pt idx="876">
                  <c:v>32.907926980392403</c:v>
                </c:pt>
                <c:pt idx="877">
                  <c:v>32.909064850037794</c:v>
                </c:pt>
                <c:pt idx="878">
                  <c:v>32.91019967006514</c:v>
                </c:pt>
                <c:pt idx="879">
                  <c:v>32.911331448742203</c:v>
                </c:pt>
                <c:pt idx="880">
                  <c:v>32.912460194312189</c:v>
                </c:pt>
                <c:pt idx="881">
                  <c:v>32.913585914994655</c:v>
                </c:pt>
                <c:pt idx="882">
                  <c:v>32.914708618984605</c:v>
                </c:pt>
                <c:pt idx="883">
                  <c:v>32.915828314454302</c:v>
                </c:pt>
                <c:pt idx="884">
                  <c:v>32.916945009553274</c:v>
                </c:pt>
                <c:pt idx="885">
                  <c:v>32.918058712406037</c:v>
                </c:pt>
                <c:pt idx="886">
                  <c:v>32.91916943111346</c:v>
                </c:pt>
                <c:pt idx="887">
                  <c:v>32.920277173755949</c:v>
                </c:pt>
                <c:pt idx="888">
                  <c:v>32.921381948387079</c:v>
                </c:pt>
                <c:pt idx="889">
                  <c:v>32.922483763040873</c:v>
                </c:pt>
                <c:pt idx="890">
                  <c:v>32.923582625725885</c:v>
                </c:pt>
                <c:pt idx="891">
                  <c:v>32.924678544429753</c:v>
                </c:pt>
                <c:pt idx="892">
                  <c:v>32.925771527114648</c:v>
                </c:pt>
                <c:pt idx="893">
                  <c:v>32.926861581722278</c:v>
                </c:pt>
                <c:pt idx="894">
                  <c:v>32.927948716172068</c:v>
                </c:pt>
                <c:pt idx="895">
                  <c:v>32.929032938357977</c:v>
                </c:pt>
                <c:pt idx="896">
                  <c:v>32.930114256154411</c:v>
                </c:pt>
                <c:pt idx="897">
                  <c:v>32.931192677413037</c:v>
                </c:pt>
                <c:pt idx="898">
                  <c:v>32.932268209960966</c:v>
                </c:pt>
                <c:pt idx="899">
                  <c:v>32.933340861606212</c:v>
                </c:pt>
                <c:pt idx="900">
                  <c:v>32.934410640131318</c:v>
                </c:pt>
                <c:pt idx="901">
                  <c:v>32.935477553299734</c:v>
                </c:pt>
                <c:pt idx="902">
                  <c:v>32.936541608851712</c:v>
                </c:pt>
                <c:pt idx="903">
                  <c:v>32.937602814504771</c:v>
                </c:pt>
                <c:pt idx="904">
                  <c:v>32.938661177955055</c:v>
                </c:pt>
                <c:pt idx="905">
                  <c:v>32.939716706878698</c:v>
                </c:pt>
                <c:pt idx="906">
                  <c:v>32.940769408927736</c:v>
                </c:pt>
                <c:pt idx="907">
                  <c:v>32.941819291733282</c:v>
                </c:pt>
                <c:pt idx="908">
                  <c:v>32.942866362905988</c:v>
                </c:pt>
                <c:pt idx="909">
                  <c:v>32.94391063003377</c:v>
                </c:pt>
                <c:pt idx="910">
                  <c:v>32.944952100682713</c:v>
                </c:pt>
                <c:pt idx="911">
                  <c:v>32.945990782400713</c:v>
                </c:pt>
                <c:pt idx="912">
                  <c:v>32.947026682710202</c:v>
                </c:pt>
                <c:pt idx="913">
                  <c:v>32.948059809115421</c:v>
                </c:pt>
                <c:pt idx="914">
                  <c:v>32.949090169098326</c:v>
                </c:pt>
                <c:pt idx="915">
                  <c:v>32.950117770120414</c:v>
                </c:pt>
                <c:pt idx="916">
                  <c:v>32.951142619620441</c:v>
                </c:pt>
                <c:pt idx="917">
                  <c:v>32.952164725019429</c:v>
                </c:pt>
                <c:pt idx="918">
                  <c:v>32.953184093715663</c:v>
                </c:pt>
                <c:pt idx="919">
                  <c:v>32.954200733086509</c:v>
                </c:pt>
                <c:pt idx="920">
                  <c:v>32.955214650489779</c:v>
                </c:pt>
                <c:pt idx="921">
                  <c:v>32.956225853260548</c:v>
                </c:pt>
                <c:pt idx="922">
                  <c:v>32.957234348716156</c:v>
                </c:pt>
                <c:pt idx="923">
                  <c:v>32.958240144151659</c:v>
                </c:pt>
                <c:pt idx="924">
                  <c:v>32.959243246842561</c:v>
                </c:pt>
                <c:pt idx="925">
                  <c:v>32.960243664043446</c:v>
                </c:pt>
                <c:pt idx="926">
                  <c:v>32.961241402988435</c:v>
                </c:pt>
                <c:pt idx="927">
                  <c:v>32.962236470893458</c:v>
                </c:pt>
                <c:pt idx="928">
                  <c:v>32.963228874951255</c:v>
                </c:pt>
                <c:pt idx="929">
                  <c:v>32.964218622336375</c:v>
                </c:pt>
                <c:pt idx="930">
                  <c:v>32.965205720203357</c:v>
                </c:pt>
                <c:pt idx="931">
                  <c:v>32.966190175686734</c:v>
                </c:pt>
                <c:pt idx="932">
                  <c:v>32.967171995900571</c:v>
                </c:pt>
                <c:pt idx="933">
                  <c:v>32.968151187939839</c:v>
                </c:pt>
                <c:pt idx="934">
                  <c:v>32.969127758880404</c:v>
                </c:pt>
                <c:pt idx="935">
                  <c:v>32.970101715775854</c:v>
                </c:pt>
                <c:pt idx="936">
                  <c:v>32.971073065662495</c:v>
                </c:pt>
                <c:pt idx="937">
                  <c:v>32.972041815557077</c:v>
                </c:pt>
                <c:pt idx="938">
                  <c:v>32.973007972455889</c:v>
                </c:pt>
                <c:pt idx="939">
                  <c:v>32.973971543335665</c:v>
                </c:pt>
                <c:pt idx="940">
                  <c:v>32.974932535156313</c:v>
                </c:pt>
                <c:pt idx="941">
                  <c:v>32.975890954854549</c:v>
                </c:pt>
                <c:pt idx="942">
                  <c:v>32.976846809350263</c:v>
                </c:pt>
                <c:pt idx="943">
                  <c:v>32.977800105544702</c:v>
                </c:pt>
                <c:pt idx="944">
                  <c:v>32.978750850317738</c:v>
                </c:pt>
                <c:pt idx="945">
                  <c:v>32.979699050532417</c:v>
                </c:pt>
                <c:pt idx="946">
                  <c:v>32.980644713032234</c:v>
                </c:pt>
                <c:pt idx="947">
                  <c:v>32.981587844640671</c:v>
                </c:pt>
                <c:pt idx="948">
                  <c:v>32.982528452163479</c:v>
                </c:pt>
                <c:pt idx="949">
                  <c:v>32.98346654238776</c:v>
                </c:pt>
                <c:pt idx="950">
                  <c:v>32.984402122080155</c:v>
                </c:pt>
                <c:pt idx="951">
                  <c:v>32.985335197992299</c:v>
                </c:pt>
                <c:pt idx="952">
                  <c:v>32.986265776852633</c:v>
                </c:pt>
                <c:pt idx="953">
                  <c:v>32.987193865373683</c:v>
                </c:pt>
                <c:pt idx="954">
                  <c:v>32.988119470249785</c:v>
                </c:pt>
                <c:pt idx="955">
                  <c:v>32.989042598154811</c:v>
                </c:pt>
                <c:pt idx="956">
                  <c:v>32.989963255746716</c:v>
                </c:pt>
                <c:pt idx="957">
                  <c:v>32.990881449663902</c:v>
                </c:pt>
                <c:pt idx="958">
                  <c:v>32.991797186525673</c:v>
                </c:pt>
                <c:pt idx="959">
                  <c:v>32.992710472934959</c:v>
                </c:pt>
                <c:pt idx="960">
                  <c:v>32.993621315474229</c:v>
                </c:pt>
                <c:pt idx="961">
                  <c:v>32.994529720710034</c:v>
                </c:pt>
                <c:pt idx="962">
                  <c:v>32.995435695190281</c:v>
                </c:pt>
                <c:pt idx="963">
                  <c:v>32.996339245444233</c:v>
                </c:pt>
                <c:pt idx="964">
                  <c:v>32.997240377983417</c:v>
                </c:pt>
                <c:pt idx="965">
                  <c:v>32.998139099302534</c:v>
                </c:pt>
                <c:pt idx="966">
                  <c:v>32.999035415876278</c:v>
                </c:pt>
                <c:pt idx="967">
                  <c:v>32.99992933416388</c:v>
                </c:pt>
                <c:pt idx="968">
                  <c:v>33.000820860605927</c:v>
                </c:pt>
                <c:pt idx="969">
                  <c:v>33.001710001624815</c:v>
                </c:pt>
                <c:pt idx="970">
                  <c:v>33.002596763626116</c:v>
                </c:pt>
                <c:pt idx="971">
                  <c:v>33.00348115299812</c:v>
                </c:pt>
                <c:pt idx="972">
                  <c:v>33.004363176109564</c:v>
                </c:pt>
                <c:pt idx="973">
                  <c:v>33.005242839314633</c:v>
                </c:pt>
                <c:pt idx="974">
                  <c:v>33.006120148948412</c:v>
                </c:pt>
                <c:pt idx="975">
                  <c:v>33.006995111329161</c:v>
                </c:pt>
                <c:pt idx="976">
                  <c:v>33.007867732756495</c:v>
                </c:pt>
                <c:pt idx="977">
                  <c:v>33.008738019515476</c:v>
                </c:pt>
                <c:pt idx="978">
                  <c:v>33.009605977871615</c:v>
                </c:pt>
                <c:pt idx="979">
                  <c:v>33.010471614074959</c:v>
                </c:pt>
                <c:pt idx="980">
                  <c:v>33.01133493435691</c:v>
                </c:pt>
                <c:pt idx="981">
                  <c:v>33.012195944932955</c:v>
                </c:pt>
                <c:pt idx="982">
                  <c:v>33.013054652000392</c:v>
                </c:pt>
                <c:pt idx="983">
                  <c:v>33.01391106174151</c:v>
                </c:pt>
                <c:pt idx="984">
                  <c:v>33.014765180320865</c:v>
                </c:pt>
                <c:pt idx="985">
                  <c:v>33.015617013885276</c:v>
                </c:pt>
                <c:pt idx="986">
                  <c:v>33.016466568565647</c:v>
                </c:pt>
                <c:pt idx="987">
                  <c:v>33.017313850476512</c:v>
                </c:pt>
                <c:pt idx="988">
                  <c:v>33.018158865714668</c:v>
                </c:pt>
                <c:pt idx="989">
                  <c:v>33.019001620360996</c:v>
                </c:pt>
                <c:pt idx="990">
                  <c:v>33.019842120480007</c:v>
                </c:pt>
                <c:pt idx="991">
                  <c:v>33.020680372118932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38C-2848-9071-C6C7EF585CA1}"/>
            </c:ext>
          </c:extLst>
        </c:ser>
        <c:ser>
          <c:idx val="2"/>
          <c:order val="2"/>
          <c:tx>
            <c:strRef>
              <c:f>'3COMP'!$F$8</c:f>
              <c:strCache>
                <c:ptCount val="1"/>
                <c:pt idx="0">
                  <c:v>V3</c:v>
                </c:pt>
              </c:strCache>
            </c:strRef>
          </c:tx>
          <c:spPr>
            <a:ln w="28575" cap="rnd">
              <a:solidFill>
                <a:srgbClr val="00FA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'3COMP'!$B$9:$B$1000</c:f>
              <c:numCache>
                <c:formatCode>General</c:formatCode>
                <c:ptCount val="992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  <c:pt idx="303">
                  <c:v>303</c:v>
                </c:pt>
                <c:pt idx="304">
                  <c:v>304</c:v>
                </c:pt>
                <c:pt idx="305">
                  <c:v>305</c:v>
                </c:pt>
                <c:pt idx="306">
                  <c:v>306</c:v>
                </c:pt>
                <c:pt idx="307">
                  <c:v>307</c:v>
                </c:pt>
                <c:pt idx="308">
                  <c:v>308</c:v>
                </c:pt>
                <c:pt idx="309">
                  <c:v>309</c:v>
                </c:pt>
                <c:pt idx="310">
                  <c:v>310</c:v>
                </c:pt>
                <c:pt idx="311">
                  <c:v>311</c:v>
                </c:pt>
                <c:pt idx="312">
                  <c:v>312</c:v>
                </c:pt>
                <c:pt idx="313">
                  <c:v>313</c:v>
                </c:pt>
                <c:pt idx="314">
                  <c:v>314</c:v>
                </c:pt>
                <c:pt idx="315">
                  <c:v>315</c:v>
                </c:pt>
                <c:pt idx="316">
                  <c:v>316</c:v>
                </c:pt>
                <c:pt idx="317">
                  <c:v>317</c:v>
                </c:pt>
                <c:pt idx="318">
                  <c:v>318</c:v>
                </c:pt>
                <c:pt idx="319">
                  <c:v>319</c:v>
                </c:pt>
                <c:pt idx="320">
                  <c:v>320</c:v>
                </c:pt>
                <c:pt idx="321">
                  <c:v>321</c:v>
                </c:pt>
                <c:pt idx="322">
                  <c:v>322</c:v>
                </c:pt>
                <c:pt idx="323">
                  <c:v>323</c:v>
                </c:pt>
                <c:pt idx="324">
                  <c:v>324</c:v>
                </c:pt>
                <c:pt idx="325">
                  <c:v>325</c:v>
                </c:pt>
                <c:pt idx="326">
                  <c:v>326</c:v>
                </c:pt>
                <c:pt idx="327">
                  <c:v>327</c:v>
                </c:pt>
                <c:pt idx="328">
                  <c:v>328</c:v>
                </c:pt>
                <c:pt idx="329">
                  <c:v>329</c:v>
                </c:pt>
                <c:pt idx="330">
                  <c:v>330</c:v>
                </c:pt>
                <c:pt idx="331">
                  <c:v>331</c:v>
                </c:pt>
                <c:pt idx="332">
                  <c:v>332</c:v>
                </c:pt>
                <c:pt idx="333">
                  <c:v>333</c:v>
                </c:pt>
                <c:pt idx="334">
                  <c:v>334</c:v>
                </c:pt>
                <c:pt idx="335">
                  <c:v>335</c:v>
                </c:pt>
                <c:pt idx="336">
                  <c:v>336</c:v>
                </c:pt>
                <c:pt idx="337">
                  <c:v>337</c:v>
                </c:pt>
                <c:pt idx="338">
                  <c:v>338</c:v>
                </c:pt>
                <c:pt idx="339">
                  <c:v>339</c:v>
                </c:pt>
                <c:pt idx="340">
                  <c:v>340</c:v>
                </c:pt>
                <c:pt idx="341">
                  <c:v>341</c:v>
                </c:pt>
                <c:pt idx="342">
                  <c:v>342</c:v>
                </c:pt>
                <c:pt idx="343">
                  <c:v>343</c:v>
                </c:pt>
                <c:pt idx="344">
                  <c:v>344</c:v>
                </c:pt>
                <c:pt idx="345">
                  <c:v>345</c:v>
                </c:pt>
                <c:pt idx="346">
                  <c:v>346</c:v>
                </c:pt>
                <c:pt idx="347">
                  <c:v>347</c:v>
                </c:pt>
                <c:pt idx="348">
                  <c:v>348</c:v>
                </c:pt>
                <c:pt idx="349">
                  <c:v>349</c:v>
                </c:pt>
                <c:pt idx="350">
                  <c:v>350</c:v>
                </c:pt>
                <c:pt idx="351">
                  <c:v>351</c:v>
                </c:pt>
                <c:pt idx="352">
                  <c:v>352</c:v>
                </c:pt>
                <c:pt idx="353">
                  <c:v>353</c:v>
                </c:pt>
                <c:pt idx="354">
                  <c:v>354</c:v>
                </c:pt>
                <c:pt idx="355">
                  <c:v>355</c:v>
                </c:pt>
                <c:pt idx="356">
                  <c:v>356</c:v>
                </c:pt>
                <c:pt idx="357">
                  <c:v>357</c:v>
                </c:pt>
                <c:pt idx="358">
                  <c:v>358</c:v>
                </c:pt>
                <c:pt idx="359">
                  <c:v>359</c:v>
                </c:pt>
                <c:pt idx="360">
                  <c:v>360</c:v>
                </c:pt>
                <c:pt idx="361">
                  <c:v>361</c:v>
                </c:pt>
                <c:pt idx="362">
                  <c:v>362</c:v>
                </c:pt>
                <c:pt idx="363">
                  <c:v>363</c:v>
                </c:pt>
                <c:pt idx="364">
                  <c:v>364</c:v>
                </c:pt>
                <c:pt idx="365">
                  <c:v>365</c:v>
                </c:pt>
                <c:pt idx="366">
                  <c:v>366</c:v>
                </c:pt>
                <c:pt idx="367">
                  <c:v>367</c:v>
                </c:pt>
                <c:pt idx="368">
                  <c:v>368</c:v>
                </c:pt>
                <c:pt idx="369">
                  <c:v>369</c:v>
                </c:pt>
                <c:pt idx="370">
                  <c:v>370</c:v>
                </c:pt>
                <c:pt idx="371">
                  <c:v>371</c:v>
                </c:pt>
                <c:pt idx="372">
                  <c:v>372</c:v>
                </c:pt>
                <c:pt idx="373">
                  <c:v>373</c:v>
                </c:pt>
                <c:pt idx="374">
                  <c:v>374</c:v>
                </c:pt>
                <c:pt idx="375">
                  <c:v>375</c:v>
                </c:pt>
                <c:pt idx="376">
                  <c:v>376</c:v>
                </c:pt>
                <c:pt idx="377">
                  <c:v>377</c:v>
                </c:pt>
                <c:pt idx="378">
                  <c:v>378</c:v>
                </c:pt>
                <c:pt idx="379">
                  <c:v>379</c:v>
                </c:pt>
                <c:pt idx="380">
                  <c:v>380</c:v>
                </c:pt>
                <c:pt idx="381">
                  <c:v>381</c:v>
                </c:pt>
                <c:pt idx="382">
                  <c:v>382</c:v>
                </c:pt>
                <c:pt idx="383">
                  <c:v>383</c:v>
                </c:pt>
                <c:pt idx="384">
                  <c:v>384</c:v>
                </c:pt>
                <c:pt idx="385">
                  <c:v>385</c:v>
                </c:pt>
                <c:pt idx="386">
                  <c:v>386</c:v>
                </c:pt>
                <c:pt idx="387">
                  <c:v>387</c:v>
                </c:pt>
                <c:pt idx="388">
                  <c:v>388</c:v>
                </c:pt>
                <c:pt idx="389">
                  <c:v>389</c:v>
                </c:pt>
                <c:pt idx="390">
                  <c:v>390</c:v>
                </c:pt>
                <c:pt idx="391">
                  <c:v>391</c:v>
                </c:pt>
                <c:pt idx="392">
                  <c:v>392</c:v>
                </c:pt>
                <c:pt idx="393">
                  <c:v>393</c:v>
                </c:pt>
                <c:pt idx="394">
                  <c:v>394</c:v>
                </c:pt>
                <c:pt idx="395">
                  <c:v>395</c:v>
                </c:pt>
                <c:pt idx="396">
                  <c:v>396</c:v>
                </c:pt>
                <c:pt idx="397">
                  <c:v>397</c:v>
                </c:pt>
                <c:pt idx="398">
                  <c:v>398</c:v>
                </c:pt>
                <c:pt idx="399">
                  <c:v>399</c:v>
                </c:pt>
                <c:pt idx="400">
                  <c:v>400</c:v>
                </c:pt>
                <c:pt idx="401">
                  <c:v>401</c:v>
                </c:pt>
                <c:pt idx="402">
                  <c:v>402</c:v>
                </c:pt>
                <c:pt idx="403">
                  <c:v>403</c:v>
                </c:pt>
                <c:pt idx="404">
                  <c:v>404</c:v>
                </c:pt>
                <c:pt idx="405">
                  <c:v>405</c:v>
                </c:pt>
                <c:pt idx="406">
                  <c:v>406</c:v>
                </c:pt>
                <c:pt idx="407">
                  <c:v>407</c:v>
                </c:pt>
                <c:pt idx="408">
                  <c:v>408</c:v>
                </c:pt>
                <c:pt idx="409">
                  <c:v>409</c:v>
                </c:pt>
                <c:pt idx="410">
                  <c:v>410</c:v>
                </c:pt>
                <c:pt idx="411">
                  <c:v>411</c:v>
                </c:pt>
                <c:pt idx="412">
                  <c:v>412</c:v>
                </c:pt>
                <c:pt idx="413">
                  <c:v>413</c:v>
                </c:pt>
                <c:pt idx="414">
                  <c:v>414</c:v>
                </c:pt>
                <c:pt idx="415">
                  <c:v>415</c:v>
                </c:pt>
                <c:pt idx="416">
                  <c:v>416</c:v>
                </c:pt>
                <c:pt idx="417">
                  <c:v>417</c:v>
                </c:pt>
                <c:pt idx="418">
                  <c:v>418</c:v>
                </c:pt>
                <c:pt idx="419">
                  <c:v>419</c:v>
                </c:pt>
                <c:pt idx="420">
                  <c:v>420</c:v>
                </c:pt>
                <c:pt idx="421">
                  <c:v>421</c:v>
                </c:pt>
                <c:pt idx="422">
                  <c:v>422</c:v>
                </c:pt>
                <c:pt idx="423">
                  <c:v>423</c:v>
                </c:pt>
                <c:pt idx="424">
                  <c:v>424</c:v>
                </c:pt>
                <c:pt idx="425">
                  <c:v>425</c:v>
                </c:pt>
                <c:pt idx="426">
                  <c:v>426</c:v>
                </c:pt>
                <c:pt idx="427">
                  <c:v>427</c:v>
                </c:pt>
                <c:pt idx="428">
                  <c:v>428</c:v>
                </c:pt>
                <c:pt idx="429">
                  <c:v>429</c:v>
                </c:pt>
                <c:pt idx="430">
                  <c:v>430</c:v>
                </c:pt>
                <c:pt idx="431">
                  <c:v>431</c:v>
                </c:pt>
                <c:pt idx="432">
                  <c:v>432</c:v>
                </c:pt>
                <c:pt idx="433">
                  <c:v>433</c:v>
                </c:pt>
                <c:pt idx="434">
                  <c:v>434</c:v>
                </c:pt>
                <c:pt idx="435">
                  <c:v>435</c:v>
                </c:pt>
                <c:pt idx="436">
                  <c:v>436</c:v>
                </c:pt>
                <c:pt idx="437">
                  <c:v>437</c:v>
                </c:pt>
                <c:pt idx="438">
                  <c:v>438</c:v>
                </c:pt>
                <c:pt idx="439">
                  <c:v>439</c:v>
                </c:pt>
                <c:pt idx="440">
                  <c:v>440</c:v>
                </c:pt>
                <c:pt idx="441">
                  <c:v>441</c:v>
                </c:pt>
                <c:pt idx="442">
                  <c:v>442</c:v>
                </c:pt>
                <c:pt idx="443">
                  <c:v>443</c:v>
                </c:pt>
                <c:pt idx="444">
                  <c:v>444</c:v>
                </c:pt>
                <c:pt idx="445">
                  <c:v>445</c:v>
                </c:pt>
                <c:pt idx="446">
                  <c:v>446</c:v>
                </c:pt>
                <c:pt idx="447">
                  <c:v>447</c:v>
                </c:pt>
                <c:pt idx="448">
                  <c:v>448</c:v>
                </c:pt>
                <c:pt idx="449">
                  <c:v>449</c:v>
                </c:pt>
                <c:pt idx="450">
                  <c:v>450</c:v>
                </c:pt>
                <c:pt idx="451">
                  <c:v>451</c:v>
                </c:pt>
                <c:pt idx="452">
                  <c:v>452</c:v>
                </c:pt>
                <c:pt idx="453">
                  <c:v>453</c:v>
                </c:pt>
                <c:pt idx="454">
                  <c:v>454</c:v>
                </c:pt>
                <c:pt idx="455">
                  <c:v>455</c:v>
                </c:pt>
                <c:pt idx="456">
                  <c:v>456</c:v>
                </c:pt>
                <c:pt idx="457">
                  <c:v>457</c:v>
                </c:pt>
                <c:pt idx="458">
                  <c:v>458</c:v>
                </c:pt>
                <c:pt idx="459">
                  <c:v>459</c:v>
                </c:pt>
                <c:pt idx="460">
                  <c:v>460</c:v>
                </c:pt>
                <c:pt idx="461">
                  <c:v>461</c:v>
                </c:pt>
                <c:pt idx="462">
                  <c:v>462</c:v>
                </c:pt>
                <c:pt idx="463">
                  <c:v>463</c:v>
                </c:pt>
                <c:pt idx="464">
                  <c:v>464</c:v>
                </c:pt>
                <c:pt idx="465">
                  <c:v>465</c:v>
                </c:pt>
                <c:pt idx="466">
                  <c:v>466</c:v>
                </c:pt>
                <c:pt idx="467">
                  <c:v>467</c:v>
                </c:pt>
                <c:pt idx="468">
                  <c:v>468</c:v>
                </c:pt>
                <c:pt idx="469">
                  <c:v>469</c:v>
                </c:pt>
                <c:pt idx="470">
                  <c:v>470</c:v>
                </c:pt>
                <c:pt idx="471">
                  <c:v>471</c:v>
                </c:pt>
                <c:pt idx="472">
                  <c:v>472</c:v>
                </c:pt>
                <c:pt idx="473">
                  <c:v>473</c:v>
                </c:pt>
                <c:pt idx="474">
                  <c:v>474</c:v>
                </c:pt>
                <c:pt idx="475">
                  <c:v>475</c:v>
                </c:pt>
                <c:pt idx="476">
                  <c:v>476</c:v>
                </c:pt>
                <c:pt idx="477">
                  <c:v>477</c:v>
                </c:pt>
                <c:pt idx="478">
                  <c:v>478</c:v>
                </c:pt>
                <c:pt idx="479">
                  <c:v>479</c:v>
                </c:pt>
                <c:pt idx="480">
                  <c:v>480</c:v>
                </c:pt>
                <c:pt idx="481">
                  <c:v>481</c:v>
                </c:pt>
                <c:pt idx="482">
                  <c:v>482</c:v>
                </c:pt>
                <c:pt idx="483">
                  <c:v>483</c:v>
                </c:pt>
                <c:pt idx="484">
                  <c:v>484</c:v>
                </c:pt>
                <c:pt idx="485">
                  <c:v>485</c:v>
                </c:pt>
                <c:pt idx="486">
                  <c:v>486</c:v>
                </c:pt>
                <c:pt idx="487">
                  <c:v>487</c:v>
                </c:pt>
                <c:pt idx="488">
                  <c:v>488</c:v>
                </c:pt>
                <c:pt idx="489">
                  <c:v>489</c:v>
                </c:pt>
                <c:pt idx="490">
                  <c:v>490</c:v>
                </c:pt>
                <c:pt idx="491">
                  <c:v>491</c:v>
                </c:pt>
                <c:pt idx="492">
                  <c:v>492</c:v>
                </c:pt>
                <c:pt idx="493">
                  <c:v>493</c:v>
                </c:pt>
                <c:pt idx="494">
                  <c:v>494</c:v>
                </c:pt>
                <c:pt idx="495">
                  <c:v>495</c:v>
                </c:pt>
                <c:pt idx="496">
                  <c:v>496</c:v>
                </c:pt>
                <c:pt idx="497">
                  <c:v>497</c:v>
                </c:pt>
                <c:pt idx="498">
                  <c:v>498</c:v>
                </c:pt>
                <c:pt idx="499">
                  <c:v>499</c:v>
                </c:pt>
                <c:pt idx="500">
                  <c:v>500</c:v>
                </c:pt>
                <c:pt idx="501">
                  <c:v>501</c:v>
                </c:pt>
                <c:pt idx="502">
                  <c:v>502</c:v>
                </c:pt>
                <c:pt idx="503">
                  <c:v>503</c:v>
                </c:pt>
                <c:pt idx="504">
                  <c:v>504</c:v>
                </c:pt>
                <c:pt idx="505">
                  <c:v>505</c:v>
                </c:pt>
                <c:pt idx="506">
                  <c:v>506</c:v>
                </c:pt>
                <c:pt idx="507">
                  <c:v>507</c:v>
                </c:pt>
                <c:pt idx="508">
                  <c:v>508</c:v>
                </c:pt>
                <c:pt idx="509">
                  <c:v>509</c:v>
                </c:pt>
                <c:pt idx="510">
                  <c:v>510</c:v>
                </c:pt>
                <c:pt idx="511">
                  <c:v>511</c:v>
                </c:pt>
                <c:pt idx="512">
                  <c:v>512</c:v>
                </c:pt>
                <c:pt idx="513">
                  <c:v>513</c:v>
                </c:pt>
                <c:pt idx="514">
                  <c:v>514</c:v>
                </c:pt>
                <c:pt idx="515">
                  <c:v>515</c:v>
                </c:pt>
                <c:pt idx="516">
                  <c:v>516</c:v>
                </c:pt>
                <c:pt idx="517">
                  <c:v>517</c:v>
                </c:pt>
                <c:pt idx="518">
                  <c:v>518</c:v>
                </c:pt>
                <c:pt idx="519">
                  <c:v>519</c:v>
                </c:pt>
                <c:pt idx="520">
                  <c:v>520</c:v>
                </c:pt>
                <c:pt idx="521">
                  <c:v>521</c:v>
                </c:pt>
                <c:pt idx="522">
                  <c:v>522</c:v>
                </c:pt>
                <c:pt idx="523">
                  <c:v>523</c:v>
                </c:pt>
                <c:pt idx="524">
                  <c:v>524</c:v>
                </c:pt>
                <c:pt idx="525">
                  <c:v>525</c:v>
                </c:pt>
                <c:pt idx="526">
                  <c:v>526</c:v>
                </c:pt>
                <c:pt idx="527">
                  <c:v>527</c:v>
                </c:pt>
                <c:pt idx="528">
                  <c:v>528</c:v>
                </c:pt>
                <c:pt idx="529">
                  <c:v>529</c:v>
                </c:pt>
                <c:pt idx="530">
                  <c:v>530</c:v>
                </c:pt>
                <c:pt idx="531">
                  <c:v>531</c:v>
                </c:pt>
                <c:pt idx="532">
                  <c:v>532</c:v>
                </c:pt>
                <c:pt idx="533">
                  <c:v>533</c:v>
                </c:pt>
                <c:pt idx="534">
                  <c:v>534</c:v>
                </c:pt>
                <c:pt idx="535">
                  <c:v>535</c:v>
                </c:pt>
                <c:pt idx="536">
                  <c:v>536</c:v>
                </c:pt>
                <c:pt idx="537">
                  <c:v>537</c:v>
                </c:pt>
                <c:pt idx="538">
                  <c:v>538</c:v>
                </c:pt>
                <c:pt idx="539">
                  <c:v>539</c:v>
                </c:pt>
                <c:pt idx="540">
                  <c:v>540</c:v>
                </c:pt>
                <c:pt idx="541">
                  <c:v>541</c:v>
                </c:pt>
                <c:pt idx="542">
                  <c:v>542</c:v>
                </c:pt>
                <c:pt idx="543">
                  <c:v>543</c:v>
                </c:pt>
                <c:pt idx="544">
                  <c:v>544</c:v>
                </c:pt>
                <c:pt idx="545">
                  <c:v>545</c:v>
                </c:pt>
                <c:pt idx="546">
                  <c:v>546</c:v>
                </c:pt>
                <c:pt idx="547">
                  <c:v>547</c:v>
                </c:pt>
                <c:pt idx="548">
                  <c:v>548</c:v>
                </c:pt>
                <c:pt idx="549">
                  <c:v>549</c:v>
                </c:pt>
                <c:pt idx="550">
                  <c:v>550</c:v>
                </c:pt>
                <c:pt idx="551">
                  <c:v>551</c:v>
                </c:pt>
                <c:pt idx="552">
                  <c:v>552</c:v>
                </c:pt>
                <c:pt idx="553">
                  <c:v>553</c:v>
                </c:pt>
                <c:pt idx="554">
                  <c:v>554</c:v>
                </c:pt>
                <c:pt idx="555">
                  <c:v>555</c:v>
                </c:pt>
                <c:pt idx="556">
                  <c:v>556</c:v>
                </c:pt>
                <c:pt idx="557">
                  <c:v>557</c:v>
                </c:pt>
                <c:pt idx="558">
                  <c:v>558</c:v>
                </c:pt>
                <c:pt idx="559">
                  <c:v>559</c:v>
                </c:pt>
                <c:pt idx="560">
                  <c:v>560</c:v>
                </c:pt>
                <c:pt idx="561">
                  <c:v>561</c:v>
                </c:pt>
                <c:pt idx="562">
                  <c:v>562</c:v>
                </c:pt>
                <c:pt idx="563">
                  <c:v>563</c:v>
                </c:pt>
                <c:pt idx="564">
                  <c:v>564</c:v>
                </c:pt>
                <c:pt idx="565">
                  <c:v>565</c:v>
                </c:pt>
                <c:pt idx="566">
                  <c:v>566</c:v>
                </c:pt>
                <c:pt idx="567">
                  <c:v>567</c:v>
                </c:pt>
                <c:pt idx="568">
                  <c:v>568</c:v>
                </c:pt>
                <c:pt idx="569">
                  <c:v>569</c:v>
                </c:pt>
                <c:pt idx="570">
                  <c:v>570</c:v>
                </c:pt>
                <c:pt idx="571">
                  <c:v>571</c:v>
                </c:pt>
                <c:pt idx="572">
                  <c:v>572</c:v>
                </c:pt>
                <c:pt idx="573">
                  <c:v>573</c:v>
                </c:pt>
                <c:pt idx="574">
                  <c:v>574</c:v>
                </c:pt>
                <c:pt idx="575">
                  <c:v>575</c:v>
                </c:pt>
                <c:pt idx="576">
                  <c:v>576</c:v>
                </c:pt>
                <c:pt idx="577">
                  <c:v>577</c:v>
                </c:pt>
                <c:pt idx="578">
                  <c:v>578</c:v>
                </c:pt>
                <c:pt idx="579">
                  <c:v>579</c:v>
                </c:pt>
                <c:pt idx="580">
                  <c:v>580</c:v>
                </c:pt>
                <c:pt idx="581">
                  <c:v>581</c:v>
                </c:pt>
                <c:pt idx="582">
                  <c:v>582</c:v>
                </c:pt>
                <c:pt idx="583">
                  <c:v>583</c:v>
                </c:pt>
                <c:pt idx="584">
                  <c:v>584</c:v>
                </c:pt>
                <c:pt idx="585">
                  <c:v>585</c:v>
                </c:pt>
                <c:pt idx="586">
                  <c:v>586</c:v>
                </c:pt>
                <c:pt idx="587">
                  <c:v>587</c:v>
                </c:pt>
                <c:pt idx="588">
                  <c:v>588</c:v>
                </c:pt>
                <c:pt idx="589">
                  <c:v>589</c:v>
                </c:pt>
                <c:pt idx="590">
                  <c:v>590</c:v>
                </c:pt>
                <c:pt idx="591">
                  <c:v>591</c:v>
                </c:pt>
                <c:pt idx="592">
                  <c:v>592</c:v>
                </c:pt>
                <c:pt idx="593">
                  <c:v>593</c:v>
                </c:pt>
                <c:pt idx="594">
                  <c:v>594</c:v>
                </c:pt>
                <c:pt idx="595">
                  <c:v>595</c:v>
                </c:pt>
                <c:pt idx="596">
                  <c:v>596</c:v>
                </c:pt>
                <c:pt idx="597">
                  <c:v>597</c:v>
                </c:pt>
                <c:pt idx="598">
                  <c:v>598</c:v>
                </c:pt>
                <c:pt idx="599">
                  <c:v>599</c:v>
                </c:pt>
                <c:pt idx="600">
                  <c:v>600</c:v>
                </c:pt>
                <c:pt idx="601">
                  <c:v>601</c:v>
                </c:pt>
                <c:pt idx="602">
                  <c:v>602</c:v>
                </c:pt>
                <c:pt idx="603">
                  <c:v>603</c:v>
                </c:pt>
                <c:pt idx="604">
                  <c:v>604</c:v>
                </c:pt>
                <c:pt idx="605">
                  <c:v>605</c:v>
                </c:pt>
                <c:pt idx="606">
                  <c:v>606</c:v>
                </c:pt>
                <c:pt idx="607">
                  <c:v>607</c:v>
                </c:pt>
                <c:pt idx="608">
                  <c:v>608</c:v>
                </c:pt>
                <c:pt idx="609">
                  <c:v>609</c:v>
                </c:pt>
                <c:pt idx="610">
                  <c:v>610</c:v>
                </c:pt>
                <c:pt idx="611">
                  <c:v>611</c:v>
                </c:pt>
                <c:pt idx="612">
                  <c:v>612</c:v>
                </c:pt>
                <c:pt idx="613">
                  <c:v>613</c:v>
                </c:pt>
                <c:pt idx="614">
                  <c:v>614</c:v>
                </c:pt>
                <c:pt idx="615">
                  <c:v>615</c:v>
                </c:pt>
                <c:pt idx="616">
                  <c:v>616</c:v>
                </c:pt>
                <c:pt idx="617">
                  <c:v>617</c:v>
                </c:pt>
                <c:pt idx="618">
                  <c:v>618</c:v>
                </c:pt>
                <c:pt idx="619">
                  <c:v>619</c:v>
                </c:pt>
                <c:pt idx="620">
                  <c:v>620</c:v>
                </c:pt>
                <c:pt idx="621">
                  <c:v>621</c:v>
                </c:pt>
                <c:pt idx="622">
                  <c:v>622</c:v>
                </c:pt>
                <c:pt idx="623">
                  <c:v>623</c:v>
                </c:pt>
                <c:pt idx="624">
                  <c:v>624</c:v>
                </c:pt>
                <c:pt idx="625">
                  <c:v>625</c:v>
                </c:pt>
                <c:pt idx="626">
                  <c:v>626</c:v>
                </c:pt>
                <c:pt idx="627">
                  <c:v>627</c:v>
                </c:pt>
                <c:pt idx="628">
                  <c:v>628</c:v>
                </c:pt>
                <c:pt idx="629">
                  <c:v>629</c:v>
                </c:pt>
                <c:pt idx="630">
                  <c:v>630</c:v>
                </c:pt>
                <c:pt idx="631">
                  <c:v>631</c:v>
                </c:pt>
                <c:pt idx="632">
                  <c:v>632</c:v>
                </c:pt>
                <c:pt idx="633">
                  <c:v>633</c:v>
                </c:pt>
                <c:pt idx="634">
                  <c:v>634</c:v>
                </c:pt>
                <c:pt idx="635">
                  <c:v>635</c:v>
                </c:pt>
                <c:pt idx="636">
                  <c:v>636</c:v>
                </c:pt>
                <c:pt idx="637">
                  <c:v>637</c:v>
                </c:pt>
                <c:pt idx="638">
                  <c:v>638</c:v>
                </c:pt>
                <c:pt idx="639">
                  <c:v>639</c:v>
                </c:pt>
                <c:pt idx="640">
                  <c:v>640</c:v>
                </c:pt>
                <c:pt idx="641">
                  <c:v>641</c:v>
                </c:pt>
                <c:pt idx="642">
                  <c:v>642</c:v>
                </c:pt>
                <c:pt idx="643">
                  <c:v>643</c:v>
                </c:pt>
                <c:pt idx="644">
                  <c:v>644</c:v>
                </c:pt>
                <c:pt idx="645">
                  <c:v>645</c:v>
                </c:pt>
                <c:pt idx="646">
                  <c:v>646</c:v>
                </c:pt>
                <c:pt idx="647">
                  <c:v>647</c:v>
                </c:pt>
                <c:pt idx="648">
                  <c:v>648</c:v>
                </c:pt>
                <c:pt idx="649">
                  <c:v>649</c:v>
                </c:pt>
                <c:pt idx="650">
                  <c:v>650</c:v>
                </c:pt>
                <c:pt idx="651">
                  <c:v>651</c:v>
                </c:pt>
                <c:pt idx="652">
                  <c:v>652</c:v>
                </c:pt>
                <c:pt idx="653">
                  <c:v>653</c:v>
                </c:pt>
                <c:pt idx="654">
                  <c:v>654</c:v>
                </c:pt>
                <c:pt idx="655">
                  <c:v>655</c:v>
                </c:pt>
                <c:pt idx="656">
                  <c:v>656</c:v>
                </c:pt>
                <c:pt idx="657">
                  <c:v>657</c:v>
                </c:pt>
                <c:pt idx="658">
                  <c:v>658</c:v>
                </c:pt>
                <c:pt idx="659">
                  <c:v>659</c:v>
                </c:pt>
                <c:pt idx="660">
                  <c:v>660</c:v>
                </c:pt>
                <c:pt idx="661">
                  <c:v>661</c:v>
                </c:pt>
                <c:pt idx="662">
                  <c:v>662</c:v>
                </c:pt>
                <c:pt idx="663">
                  <c:v>663</c:v>
                </c:pt>
                <c:pt idx="664">
                  <c:v>664</c:v>
                </c:pt>
                <c:pt idx="665">
                  <c:v>665</c:v>
                </c:pt>
                <c:pt idx="666">
                  <c:v>666</c:v>
                </c:pt>
                <c:pt idx="667">
                  <c:v>667</c:v>
                </c:pt>
                <c:pt idx="668">
                  <c:v>668</c:v>
                </c:pt>
                <c:pt idx="669">
                  <c:v>669</c:v>
                </c:pt>
                <c:pt idx="670">
                  <c:v>670</c:v>
                </c:pt>
                <c:pt idx="671">
                  <c:v>671</c:v>
                </c:pt>
                <c:pt idx="672">
                  <c:v>672</c:v>
                </c:pt>
                <c:pt idx="673">
                  <c:v>673</c:v>
                </c:pt>
                <c:pt idx="674">
                  <c:v>674</c:v>
                </c:pt>
                <c:pt idx="675">
                  <c:v>675</c:v>
                </c:pt>
                <c:pt idx="676">
                  <c:v>676</c:v>
                </c:pt>
                <c:pt idx="677">
                  <c:v>677</c:v>
                </c:pt>
                <c:pt idx="678">
                  <c:v>678</c:v>
                </c:pt>
                <c:pt idx="679">
                  <c:v>679</c:v>
                </c:pt>
                <c:pt idx="680">
                  <c:v>680</c:v>
                </c:pt>
                <c:pt idx="681">
                  <c:v>681</c:v>
                </c:pt>
                <c:pt idx="682">
                  <c:v>682</c:v>
                </c:pt>
                <c:pt idx="683">
                  <c:v>683</c:v>
                </c:pt>
                <c:pt idx="684">
                  <c:v>684</c:v>
                </c:pt>
                <c:pt idx="685">
                  <c:v>685</c:v>
                </c:pt>
                <c:pt idx="686">
                  <c:v>686</c:v>
                </c:pt>
                <c:pt idx="687">
                  <c:v>687</c:v>
                </c:pt>
                <c:pt idx="688">
                  <c:v>688</c:v>
                </c:pt>
                <c:pt idx="689">
                  <c:v>689</c:v>
                </c:pt>
                <c:pt idx="690">
                  <c:v>690</c:v>
                </c:pt>
                <c:pt idx="691">
                  <c:v>691</c:v>
                </c:pt>
                <c:pt idx="692">
                  <c:v>692</c:v>
                </c:pt>
                <c:pt idx="693">
                  <c:v>693</c:v>
                </c:pt>
                <c:pt idx="694">
                  <c:v>694</c:v>
                </c:pt>
                <c:pt idx="695">
                  <c:v>695</c:v>
                </c:pt>
                <c:pt idx="696">
                  <c:v>696</c:v>
                </c:pt>
                <c:pt idx="697">
                  <c:v>697</c:v>
                </c:pt>
                <c:pt idx="698">
                  <c:v>698</c:v>
                </c:pt>
                <c:pt idx="699">
                  <c:v>699</c:v>
                </c:pt>
                <c:pt idx="700">
                  <c:v>700</c:v>
                </c:pt>
                <c:pt idx="701">
                  <c:v>701</c:v>
                </c:pt>
                <c:pt idx="702">
                  <c:v>702</c:v>
                </c:pt>
                <c:pt idx="703">
                  <c:v>703</c:v>
                </c:pt>
                <c:pt idx="704">
                  <c:v>704</c:v>
                </c:pt>
                <c:pt idx="705">
                  <c:v>705</c:v>
                </c:pt>
                <c:pt idx="706">
                  <c:v>706</c:v>
                </c:pt>
                <c:pt idx="707">
                  <c:v>707</c:v>
                </c:pt>
                <c:pt idx="708">
                  <c:v>708</c:v>
                </c:pt>
                <c:pt idx="709">
                  <c:v>709</c:v>
                </c:pt>
                <c:pt idx="710">
                  <c:v>710</c:v>
                </c:pt>
                <c:pt idx="711">
                  <c:v>711</c:v>
                </c:pt>
                <c:pt idx="712">
                  <c:v>712</c:v>
                </c:pt>
                <c:pt idx="713">
                  <c:v>713</c:v>
                </c:pt>
                <c:pt idx="714">
                  <c:v>714</c:v>
                </c:pt>
                <c:pt idx="715">
                  <c:v>715</c:v>
                </c:pt>
                <c:pt idx="716">
                  <c:v>716</c:v>
                </c:pt>
                <c:pt idx="717">
                  <c:v>717</c:v>
                </c:pt>
                <c:pt idx="718">
                  <c:v>718</c:v>
                </c:pt>
                <c:pt idx="719">
                  <c:v>719</c:v>
                </c:pt>
                <c:pt idx="720">
                  <c:v>720</c:v>
                </c:pt>
                <c:pt idx="721">
                  <c:v>721</c:v>
                </c:pt>
                <c:pt idx="722">
                  <c:v>722</c:v>
                </c:pt>
                <c:pt idx="723">
                  <c:v>723</c:v>
                </c:pt>
                <c:pt idx="724">
                  <c:v>724</c:v>
                </c:pt>
                <c:pt idx="725">
                  <c:v>725</c:v>
                </c:pt>
                <c:pt idx="726">
                  <c:v>726</c:v>
                </c:pt>
                <c:pt idx="727">
                  <c:v>727</c:v>
                </c:pt>
                <c:pt idx="728">
                  <c:v>728</c:v>
                </c:pt>
                <c:pt idx="729">
                  <c:v>729</c:v>
                </c:pt>
                <c:pt idx="730">
                  <c:v>730</c:v>
                </c:pt>
                <c:pt idx="731">
                  <c:v>731</c:v>
                </c:pt>
                <c:pt idx="732">
                  <c:v>732</c:v>
                </c:pt>
                <c:pt idx="733">
                  <c:v>733</c:v>
                </c:pt>
                <c:pt idx="734">
                  <c:v>734</c:v>
                </c:pt>
                <c:pt idx="735">
                  <c:v>735</c:v>
                </c:pt>
                <c:pt idx="736">
                  <c:v>736</c:v>
                </c:pt>
                <c:pt idx="737">
                  <c:v>737</c:v>
                </c:pt>
                <c:pt idx="738">
                  <c:v>738</c:v>
                </c:pt>
                <c:pt idx="739">
                  <c:v>739</c:v>
                </c:pt>
                <c:pt idx="740">
                  <c:v>740</c:v>
                </c:pt>
                <c:pt idx="741">
                  <c:v>741</c:v>
                </c:pt>
                <c:pt idx="742">
                  <c:v>742</c:v>
                </c:pt>
                <c:pt idx="743">
                  <c:v>743</c:v>
                </c:pt>
                <c:pt idx="744">
                  <c:v>744</c:v>
                </c:pt>
                <c:pt idx="745">
                  <c:v>745</c:v>
                </c:pt>
                <c:pt idx="746">
                  <c:v>746</c:v>
                </c:pt>
                <c:pt idx="747">
                  <c:v>747</c:v>
                </c:pt>
                <c:pt idx="748">
                  <c:v>748</c:v>
                </c:pt>
                <c:pt idx="749">
                  <c:v>749</c:v>
                </c:pt>
                <c:pt idx="750">
                  <c:v>750</c:v>
                </c:pt>
                <c:pt idx="751">
                  <c:v>751</c:v>
                </c:pt>
                <c:pt idx="752">
                  <c:v>752</c:v>
                </c:pt>
                <c:pt idx="753">
                  <c:v>753</c:v>
                </c:pt>
                <c:pt idx="754">
                  <c:v>754</c:v>
                </c:pt>
                <c:pt idx="755">
                  <c:v>755</c:v>
                </c:pt>
                <c:pt idx="756">
                  <c:v>756</c:v>
                </c:pt>
                <c:pt idx="757">
                  <c:v>757</c:v>
                </c:pt>
                <c:pt idx="758">
                  <c:v>758</c:v>
                </c:pt>
                <c:pt idx="759">
                  <c:v>759</c:v>
                </c:pt>
                <c:pt idx="760">
                  <c:v>760</c:v>
                </c:pt>
                <c:pt idx="761">
                  <c:v>761</c:v>
                </c:pt>
                <c:pt idx="762">
                  <c:v>762</c:v>
                </c:pt>
                <c:pt idx="763">
                  <c:v>763</c:v>
                </c:pt>
                <c:pt idx="764">
                  <c:v>764</c:v>
                </c:pt>
                <c:pt idx="765">
                  <c:v>765</c:v>
                </c:pt>
                <c:pt idx="766">
                  <c:v>766</c:v>
                </c:pt>
                <c:pt idx="767">
                  <c:v>767</c:v>
                </c:pt>
                <c:pt idx="768">
                  <c:v>768</c:v>
                </c:pt>
                <c:pt idx="769">
                  <c:v>769</c:v>
                </c:pt>
                <c:pt idx="770">
                  <c:v>770</c:v>
                </c:pt>
                <c:pt idx="771">
                  <c:v>771</c:v>
                </c:pt>
                <c:pt idx="772">
                  <c:v>772</c:v>
                </c:pt>
                <c:pt idx="773">
                  <c:v>773</c:v>
                </c:pt>
                <c:pt idx="774">
                  <c:v>774</c:v>
                </c:pt>
                <c:pt idx="775">
                  <c:v>775</c:v>
                </c:pt>
                <c:pt idx="776">
                  <c:v>776</c:v>
                </c:pt>
                <c:pt idx="777">
                  <c:v>777</c:v>
                </c:pt>
                <c:pt idx="778">
                  <c:v>778</c:v>
                </c:pt>
                <c:pt idx="779">
                  <c:v>779</c:v>
                </c:pt>
                <c:pt idx="780">
                  <c:v>780</c:v>
                </c:pt>
                <c:pt idx="781">
                  <c:v>781</c:v>
                </c:pt>
                <c:pt idx="782">
                  <c:v>782</c:v>
                </c:pt>
                <c:pt idx="783">
                  <c:v>783</c:v>
                </c:pt>
                <c:pt idx="784">
                  <c:v>784</c:v>
                </c:pt>
                <c:pt idx="785">
                  <c:v>785</c:v>
                </c:pt>
                <c:pt idx="786">
                  <c:v>786</c:v>
                </c:pt>
                <c:pt idx="787">
                  <c:v>787</c:v>
                </c:pt>
                <c:pt idx="788">
                  <c:v>788</c:v>
                </c:pt>
                <c:pt idx="789">
                  <c:v>789</c:v>
                </c:pt>
                <c:pt idx="790">
                  <c:v>790</c:v>
                </c:pt>
                <c:pt idx="791">
                  <c:v>791</c:v>
                </c:pt>
                <c:pt idx="792">
                  <c:v>792</c:v>
                </c:pt>
                <c:pt idx="793">
                  <c:v>793</c:v>
                </c:pt>
                <c:pt idx="794">
                  <c:v>794</c:v>
                </c:pt>
                <c:pt idx="795">
                  <c:v>795</c:v>
                </c:pt>
                <c:pt idx="796">
                  <c:v>796</c:v>
                </c:pt>
                <c:pt idx="797">
                  <c:v>797</c:v>
                </c:pt>
                <c:pt idx="798">
                  <c:v>798</c:v>
                </c:pt>
                <c:pt idx="799">
                  <c:v>799</c:v>
                </c:pt>
                <c:pt idx="800">
                  <c:v>800</c:v>
                </c:pt>
                <c:pt idx="801">
                  <c:v>801</c:v>
                </c:pt>
                <c:pt idx="802">
                  <c:v>802</c:v>
                </c:pt>
                <c:pt idx="803">
                  <c:v>803</c:v>
                </c:pt>
                <c:pt idx="804">
                  <c:v>804</c:v>
                </c:pt>
                <c:pt idx="805">
                  <c:v>805</c:v>
                </c:pt>
                <c:pt idx="806">
                  <c:v>806</c:v>
                </c:pt>
                <c:pt idx="807">
                  <c:v>807</c:v>
                </c:pt>
                <c:pt idx="808">
                  <c:v>808</c:v>
                </c:pt>
                <c:pt idx="809">
                  <c:v>809</c:v>
                </c:pt>
                <c:pt idx="810">
                  <c:v>810</c:v>
                </c:pt>
                <c:pt idx="811">
                  <c:v>811</c:v>
                </c:pt>
                <c:pt idx="812">
                  <c:v>812</c:v>
                </c:pt>
                <c:pt idx="813">
                  <c:v>813</c:v>
                </c:pt>
                <c:pt idx="814">
                  <c:v>814</c:v>
                </c:pt>
                <c:pt idx="815">
                  <c:v>815</c:v>
                </c:pt>
                <c:pt idx="816">
                  <c:v>816</c:v>
                </c:pt>
                <c:pt idx="817">
                  <c:v>817</c:v>
                </c:pt>
                <c:pt idx="818">
                  <c:v>818</c:v>
                </c:pt>
                <c:pt idx="819">
                  <c:v>819</c:v>
                </c:pt>
                <c:pt idx="820">
                  <c:v>820</c:v>
                </c:pt>
                <c:pt idx="821">
                  <c:v>821</c:v>
                </c:pt>
                <c:pt idx="822">
                  <c:v>822</c:v>
                </c:pt>
                <c:pt idx="823">
                  <c:v>823</c:v>
                </c:pt>
                <c:pt idx="824">
                  <c:v>824</c:v>
                </c:pt>
                <c:pt idx="825">
                  <c:v>825</c:v>
                </c:pt>
                <c:pt idx="826">
                  <c:v>826</c:v>
                </c:pt>
                <c:pt idx="827">
                  <c:v>827</c:v>
                </c:pt>
                <c:pt idx="828">
                  <c:v>828</c:v>
                </c:pt>
                <c:pt idx="829">
                  <c:v>829</c:v>
                </c:pt>
                <c:pt idx="830">
                  <c:v>830</c:v>
                </c:pt>
                <c:pt idx="831">
                  <c:v>831</c:v>
                </c:pt>
                <c:pt idx="832">
                  <c:v>832</c:v>
                </c:pt>
                <c:pt idx="833">
                  <c:v>833</c:v>
                </c:pt>
                <c:pt idx="834">
                  <c:v>834</c:v>
                </c:pt>
                <c:pt idx="835">
                  <c:v>835</c:v>
                </c:pt>
                <c:pt idx="836">
                  <c:v>836</c:v>
                </c:pt>
                <c:pt idx="837">
                  <c:v>837</c:v>
                </c:pt>
                <c:pt idx="838">
                  <c:v>838</c:v>
                </c:pt>
                <c:pt idx="839">
                  <c:v>839</c:v>
                </c:pt>
                <c:pt idx="840">
                  <c:v>840</c:v>
                </c:pt>
                <c:pt idx="841">
                  <c:v>841</c:v>
                </c:pt>
                <c:pt idx="842">
                  <c:v>842</c:v>
                </c:pt>
                <c:pt idx="843">
                  <c:v>843</c:v>
                </c:pt>
                <c:pt idx="844">
                  <c:v>844</c:v>
                </c:pt>
                <c:pt idx="845">
                  <c:v>845</c:v>
                </c:pt>
                <c:pt idx="846">
                  <c:v>846</c:v>
                </c:pt>
                <c:pt idx="847">
                  <c:v>847</c:v>
                </c:pt>
                <c:pt idx="848">
                  <c:v>848</c:v>
                </c:pt>
                <c:pt idx="849">
                  <c:v>849</c:v>
                </c:pt>
                <c:pt idx="850">
                  <c:v>850</c:v>
                </c:pt>
                <c:pt idx="851">
                  <c:v>851</c:v>
                </c:pt>
                <c:pt idx="852">
                  <c:v>852</c:v>
                </c:pt>
                <c:pt idx="853">
                  <c:v>853</c:v>
                </c:pt>
                <c:pt idx="854">
                  <c:v>854</c:v>
                </c:pt>
                <c:pt idx="855">
                  <c:v>855</c:v>
                </c:pt>
                <c:pt idx="856">
                  <c:v>856</c:v>
                </c:pt>
                <c:pt idx="857">
                  <c:v>857</c:v>
                </c:pt>
                <c:pt idx="858">
                  <c:v>858</c:v>
                </c:pt>
                <c:pt idx="859">
                  <c:v>859</c:v>
                </c:pt>
                <c:pt idx="860">
                  <c:v>860</c:v>
                </c:pt>
                <c:pt idx="861">
                  <c:v>861</c:v>
                </c:pt>
                <c:pt idx="862">
                  <c:v>862</c:v>
                </c:pt>
                <c:pt idx="863">
                  <c:v>863</c:v>
                </c:pt>
                <c:pt idx="864">
                  <c:v>864</c:v>
                </c:pt>
                <c:pt idx="865">
                  <c:v>865</c:v>
                </c:pt>
                <c:pt idx="866">
                  <c:v>866</c:v>
                </c:pt>
                <c:pt idx="867">
                  <c:v>867</c:v>
                </c:pt>
                <c:pt idx="868">
                  <c:v>868</c:v>
                </c:pt>
                <c:pt idx="869">
                  <c:v>869</c:v>
                </c:pt>
                <c:pt idx="870">
                  <c:v>870</c:v>
                </c:pt>
                <c:pt idx="871">
                  <c:v>871</c:v>
                </c:pt>
                <c:pt idx="872">
                  <c:v>872</c:v>
                </c:pt>
                <c:pt idx="873">
                  <c:v>873</c:v>
                </c:pt>
                <c:pt idx="874">
                  <c:v>874</c:v>
                </c:pt>
                <c:pt idx="875">
                  <c:v>875</c:v>
                </c:pt>
                <c:pt idx="876">
                  <c:v>876</c:v>
                </c:pt>
                <c:pt idx="877">
                  <c:v>877</c:v>
                </c:pt>
                <c:pt idx="878">
                  <c:v>878</c:v>
                </c:pt>
                <c:pt idx="879">
                  <c:v>879</c:v>
                </c:pt>
                <c:pt idx="880">
                  <c:v>880</c:v>
                </c:pt>
                <c:pt idx="881">
                  <c:v>881</c:v>
                </c:pt>
                <c:pt idx="882">
                  <c:v>882</c:v>
                </c:pt>
                <c:pt idx="883">
                  <c:v>883</c:v>
                </c:pt>
                <c:pt idx="884">
                  <c:v>884</c:v>
                </c:pt>
                <c:pt idx="885">
                  <c:v>885</c:v>
                </c:pt>
                <c:pt idx="886">
                  <c:v>886</c:v>
                </c:pt>
                <c:pt idx="887">
                  <c:v>887</c:v>
                </c:pt>
                <c:pt idx="888">
                  <c:v>888</c:v>
                </c:pt>
                <c:pt idx="889">
                  <c:v>889</c:v>
                </c:pt>
                <c:pt idx="890">
                  <c:v>890</c:v>
                </c:pt>
                <c:pt idx="891">
                  <c:v>891</c:v>
                </c:pt>
                <c:pt idx="892">
                  <c:v>892</c:v>
                </c:pt>
                <c:pt idx="893">
                  <c:v>893</c:v>
                </c:pt>
                <c:pt idx="894">
                  <c:v>894</c:v>
                </c:pt>
                <c:pt idx="895">
                  <c:v>895</c:v>
                </c:pt>
                <c:pt idx="896">
                  <c:v>896</c:v>
                </c:pt>
                <c:pt idx="897">
                  <c:v>897</c:v>
                </c:pt>
                <c:pt idx="898">
                  <c:v>898</c:v>
                </c:pt>
                <c:pt idx="899">
                  <c:v>899</c:v>
                </c:pt>
                <c:pt idx="900">
                  <c:v>900</c:v>
                </c:pt>
                <c:pt idx="901">
                  <c:v>901</c:v>
                </c:pt>
                <c:pt idx="902">
                  <c:v>902</c:v>
                </c:pt>
                <c:pt idx="903">
                  <c:v>903</c:v>
                </c:pt>
                <c:pt idx="904">
                  <c:v>904</c:v>
                </c:pt>
                <c:pt idx="905">
                  <c:v>905</c:v>
                </c:pt>
                <c:pt idx="906">
                  <c:v>906</c:v>
                </c:pt>
                <c:pt idx="907">
                  <c:v>907</c:v>
                </c:pt>
                <c:pt idx="908">
                  <c:v>908</c:v>
                </c:pt>
                <c:pt idx="909">
                  <c:v>909</c:v>
                </c:pt>
                <c:pt idx="910">
                  <c:v>910</c:v>
                </c:pt>
                <c:pt idx="911">
                  <c:v>911</c:v>
                </c:pt>
                <c:pt idx="912">
                  <c:v>912</c:v>
                </c:pt>
                <c:pt idx="913">
                  <c:v>913</c:v>
                </c:pt>
                <c:pt idx="914">
                  <c:v>914</c:v>
                </c:pt>
                <c:pt idx="915">
                  <c:v>915</c:v>
                </c:pt>
                <c:pt idx="916">
                  <c:v>916</c:v>
                </c:pt>
                <c:pt idx="917">
                  <c:v>917</c:v>
                </c:pt>
                <c:pt idx="918">
                  <c:v>918</c:v>
                </c:pt>
                <c:pt idx="919">
                  <c:v>919</c:v>
                </c:pt>
                <c:pt idx="920">
                  <c:v>920</c:v>
                </c:pt>
                <c:pt idx="921">
                  <c:v>921</c:v>
                </c:pt>
                <c:pt idx="922">
                  <c:v>922</c:v>
                </c:pt>
                <c:pt idx="923">
                  <c:v>923</c:v>
                </c:pt>
                <c:pt idx="924">
                  <c:v>924</c:v>
                </c:pt>
                <c:pt idx="925">
                  <c:v>925</c:v>
                </c:pt>
                <c:pt idx="926">
                  <c:v>926</c:v>
                </c:pt>
                <c:pt idx="927">
                  <c:v>927</c:v>
                </c:pt>
                <c:pt idx="928">
                  <c:v>928</c:v>
                </c:pt>
                <c:pt idx="929">
                  <c:v>929</c:v>
                </c:pt>
                <c:pt idx="930">
                  <c:v>930</c:v>
                </c:pt>
                <c:pt idx="931">
                  <c:v>931</c:v>
                </c:pt>
                <c:pt idx="932">
                  <c:v>932</c:v>
                </c:pt>
                <c:pt idx="933">
                  <c:v>933</c:v>
                </c:pt>
                <c:pt idx="934">
                  <c:v>934</c:v>
                </c:pt>
                <c:pt idx="935">
                  <c:v>935</c:v>
                </c:pt>
                <c:pt idx="936">
                  <c:v>936</c:v>
                </c:pt>
                <c:pt idx="937">
                  <c:v>937</c:v>
                </c:pt>
                <c:pt idx="938">
                  <c:v>938</c:v>
                </c:pt>
                <c:pt idx="939">
                  <c:v>939</c:v>
                </c:pt>
                <c:pt idx="940">
                  <c:v>940</c:v>
                </c:pt>
                <c:pt idx="941">
                  <c:v>941</c:v>
                </c:pt>
                <c:pt idx="942">
                  <c:v>942</c:v>
                </c:pt>
                <c:pt idx="943">
                  <c:v>943</c:v>
                </c:pt>
                <c:pt idx="944">
                  <c:v>944</c:v>
                </c:pt>
                <c:pt idx="945">
                  <c:v>945</c:v>
                </c:pt>
                <c:pt idx="946">
                  <c:v>946</c:v>
                </c:pt>
                <c:pt idx="947">
                  <c:v>947</c:v>
                </c:pt>
                <c:pt idx="948">
                  <c:v>948</c:v>
                </c:pt>
                <c:pt idx="949">
                  <c:v>949</c:v>
                </c:pt>
                <c:pt idx="950">
                  <c:v>950</c:v>
                </c:pt>
                <c:pt idx="951">
                  <c:v>951</c:v>
                </c:pt>
                <c:pt idx="952">
                  <c:v>952</c:v>
                </c:pt>
                <c:pt idx="953">
                  <c:v>953</c:v>
                </c:pt>
                <c:pt idx="954">
                  <c:v>954</c:v>
                </c:pt>
                <c:pt idx="955">
                  <c:v>955</c:v>
                </c:pt>
                <c:pt idx="956">
                  <c:v>956</c:v>
                </c:pt>
                <c:pt idx="957">
                  <c:v>957</c:v>
                </c:pt>
                <c:pt idx="958">
                  <c:v>958</c:v>
                </c:pt>
                <c:pt idx="959">
                  <c:v>959</c:v>
                </c:pt>
                <c:pt idx="960">
                  <c:v>960</c:v>
                </c:pt>
                <c:pt idx="961">
                  <c:v>961</c:v>
                </c:pt>
                <c:pt idx="962">
                  <c:v>962</c:v>
                </c:pt>
                <c:pt idx="963">
                  <c:v>963</c:v>
                </c:pt>
                <c:pt idx="964">
                  <c:v>964</c:v>
                </c:pt>
                <c:pt idx="965">
                  <c:v>965</c:v>
                </c:pt>
                <c:pt idx="966">
                  <c:v>966</c:v>
                </c:pt>
                <c:pt idx="967">
                  <c:v>967</c:v>
                </c:pt>
                <c:pt idx="968">
                  <c:v>968</c:v>
                </c:pt>
                <c:pt idx="969">
                  <c:v>969</c:v>
                </c:pt>
                <c:pt idx="970">
                  <c:v>970</c:v>
                </c:pt>
                <c:pt idx="971">
                  <c:v>971</c:v>
                </c:pt>
                <c:pt idx="972">
                  <c:v>972</c:v>
                </c:pt>
                <c:pt idx="973">
                  <c:v>973</c:v>
                </c:pt>
                <c:pt idx="974">
                  <c:v>974</c:v>
                </c:pt>
                <c:pt idx="975">
                  <c:v>975</c:v>
                </c:pt>
                <c:pt idx="976">
                  <c:v>976</c:v>
                </c:pt>
                <c:pt idx="977">
                  <c:v>977</c:v>
                </c:pt>
                <c:pt idx="978">
                  <c:v>978</c:v>
                </c:pt>
                <c:pt idx="979">
                  <c:v>979</c:v>
                </c:pt>
                <c:pt idx="980">
                  <c:v>980</c:v>
                </c:pt>
                <c:pt idx="981">
                  <c:v>981</c:v>
                </c:pt>
                <c:pt idx="982">
                  <c:v>982</c:v>
                </c:pt>
                <c:pt idx="983">
                  <c:v>983</c:v>
                </c:pt>
                <c:pt idx="984">
                  <c:v>984</c:v>
                </c:pt>
                <c:pt idx="985">
                  <c:v>985</c:v>
                </c:pt>
                <c:pt idx="986">
                  <c:v>986</c:v>
                </c:pt>
                <c:pt idx="987">
                  <c:v>987</c:v>
                </c:pt>
                <c:pt idx="988">
                  <c:v>988</c:v>
                </c:pt>
                <c:pt idx="989">
                  <c:v>989</c:v>
                </c:pt>
                <c:pt idx="990">
                  <c:v>990</c:v>
                </c:pt>
                <c:pt idx="991">
                  <c:v>991</c:v>
                </c:pt>
              </c:numCache>
            </c:numRef>
          </c:xVal>
          <c:yVal>
            <c:numRef>
              <c:f>'3COMP'!$F$10:$F$1000</c:f>
              <c:numCache>
                <c:formatCode>0.00</c:formatCode>
                <c:ptCount val="991"/>
                <c:pt idx="0">
                  <c:v>0</c:v>
                </c:pt>
                <c:pt idx="1">
                  <c:v>3.0000000000000001E-3</c:v>
                </c:pt>
                <c:pt idx="2">
                  <c:v>8.5920000000000007E-3</c:v>
                </c:pt>
                <c:pt idx="3">
                  <c:v>1.6452318E-2</c:v>
                </c:pt>
                <c:pt idx="4">
                  <c:v>2.6323291871999999E-2</c:v>
                </c:pt>
                <c:pt idx="5">
                  <c:v>3.7998966833388E-2</c:v>
                </c:pt>
                <c:pt idx="6">
                  <c:v>5.1313900170457151E-2</c:v>
                </c:pt>
                <c:pt idx="7">
                  <c:v>6.6134404053823911E-2</c:v>
                </c:pt>
                <c:pt idx="8">
                  <c:v>8.2351695259845648E-2</c:v>
                </c:pt>
                <c:pt idx="9">
                  <c:v>9.987653634477961E-2</c:v>
                </c:pt>
                <c:pt idx="10">
                  <c:v>0.118635043335654</c:v>
                </c:pt>
                <c:pt idx="11">
                  <c:v>0.13856540579748067</c:v>
                </c:pt>
                <c:pt idx="12">
                  <c:v>0.15961532050739419</c:v>
                </c:pt>
                <c:pt idx="13">
                  <c:v>0.18173998327323335</c:v>
                </c:pt>
                <c:pt idx="14">
                  <c:v>0.20490051730545489</c:v>
                </c:pt>
                <c:pt idx="15">
                  <c:v>0.22906274304287241</c:v>
                </c:pt>
                <c:pt idx="16">
                  <c:v>0.25419621505242157</c:v>
                </c:pt>
                <c:pt idx="17">
                  <c:v>0.28027346782853135</c:v>
                </c:pt>
                <c:pt idx="18">
                  <c:v>0.30726942499228788</c:v>
                </c:pt>
                <c:pt idx="19">
                  <c:v>0.33516093630369437</c:v>
                </c:pt>
                <c:pt idx="20">
                  <c:v>0.36392641465361159</c:v>
                </c:pt>
                <c:pt idx="21">
                  <c:v>0.39354555126599361</c:v>
                </c:pt>
                <c:pt idx="22">
                  <c:v>0.42399909208385578</c:v>
                </c:pt>
                <c:pt idx="23">
                  <c:v>0.45526866202188954</c:v>
                </c:pt>
                <c:pt idx="24">
                  <c:v>0.48733662666990968</c:v>
                </c:pt>
                <c:pt idx="25">
                  <c:v>0.52018598330047794</c:v>
                </c:pt>
                <c:pt idx="26">
                  <c:v>0.55380027480880911</c:v>
                </c:pt>
                <c:pt idx="27">
                  <c:v>0.58816352160115537</c:v>
                </c:pt>
                <c:pt idx="28">
                  <c:v>0.62326016753352087</c:v>
                </c:pt>
                <c:pt idx="29">
                  <c:v>0.65907503685168656</c:v>
                </c:pt>
                <c:pt idx="30">
                  <c:v>0.69559329974763906</c:v>
                </c:pt>
                <c:pt idx="31">
                  <c:v>0.73280044466693317</c:v>
                </c:pt>
                <c:pt idx="32">
                  <c:v>0.77068225590777406</c:v>
                </c:pt>
                <c:pt idx="33">
                  <c:v>0.80922479537035064</c:v>
                </c:pt>
                <c:pt idx="34">
                  <c:v>0.84841438756348064</c:v>
                </c:pt>
                <c:pt idx="35">
                  <c:v>0.88823760716999456</c:v>
                </c:pt>
                <c:pt idx="36">
                  <c:v>0.92868126862432476</c:v>
                </c:pt>
                <c:pt idx="37">
                  <c:v>0.96973241727466852</c:v>
                </c:pt>
                <c:pt idx="38">
                  <c:v>1.0113783217950996</c:v>
                </c:pt>
                <c:pt idx="39">
                  <c:v>1.0536064675857444</c:v>
                </c:pt>
                <c:pt idx="40">
                  <c:v>1.0964045509560409</c:v>
                </c:pt>
                <c:pt idx="41">
                  <c:v>1.1397604739305904</c:v>
                </c:pt>
                <c:pt idx="42">
                  <c:v>1.1836623395519332</c:v>
                </c:pt>
                <c:pt idx="43">
                  <c:v>1.2280984475817993</c:v>
                </c:pt>
                <c:pt idx="44">
                  <c:v>1.2730572905236825</c:v>
                </c:pt>
                <c:pt idx="45">
                  <c:v>1.3185275499062519</c:v>
                </c:pt>
                <c:pt idx="46">
                  <c:v>1.3644980927801389</c:v>
                </c:pt>
                <c:pt idx="47">
                  <c:v>1.4109579683908415</c:v>
                </c:pt>
                <c:pt idx="48">
                  <c:v>1.4578964049984553</c:v>
                </c:pt>
                <c:pt idx="49">
                  <c:v>1.5053028068211873</c:v>
                </c:pt>
                <c:pt idx="50">
                  <c:v>1.55316675108449</c:v>
                </c:pt>
                <c:pt idx="51">
                  <c:v>1.6014779851614709</c:v>
                </c:pt>
                <c:pt idx="52">
                  <c:v>1.6502264237932298</c:v>
                </c:pt>
                <c:pt idx="53">
                  <c:v>1.6994021463801128</c:v>
                </c:pt>
                <c:pt idx="54">
                  <c:v>1.7489953943367027</c:v>
                </c:pt>
                <c:pt idx="55">
                  <c:v>1.7989965685048133</c:v>
                </c:pt>
                <c:pt idx="56">
                  <c:v>1.8493962266198616</c:v>
                </c:pt>
                <c:pt idx="57">
                  <c:v>1.9001850808268896</c:v>
                </c:pt>
                <c:pt idx="58">
                  <c:v>1.951353995243196</c:v>
                </c:pt>
                <c:pt idx="59">
                  <c:v>2.0028939835650643</c:v>
                </c:pt>
                <c:pt idx="60">
                  <c:v>2.0547962067165342</c:v>
                </c:pt>
                <c:pt idx="61">
                  <c:v>2.1070519705384569</c:v>
                </c:pt>
                <c:pt idx="62">
                  <c:v>2.1596527235163805</c:v>
                </c:pt>
                <c:pt idx="63">
                  <c:v>2.2125900545459785</c:v>
                </c:pt>
                <c:pt idx="64">
                  <c:v>2.2658556907349388</c:v>
                </c:pt>
                <c:pt idx="65">
                  <c:v>2.3194414952403322</c:v>
                </c:pt>
                <c:pt idx="66">
                  <c:v>2.3733394651405955</c:v>
                </c:pt>
                <c:pt idx="67">
                  <c:v>2.427541729341347</c:v>
                </c:pt>
                <c:pt idx="68">
                  <c:v>2.4820405465143112</c:v>
                </c:pt>
                <c:pt idx="69">
                  <c:v>2.5368283030686989</c:v>
                </c:pt>
                <c:pt idx="70">
                  <c:v>2.5918975111544107</c:v>
                </c:pt>
                <c:pt idx="71">
                  <c:v>2.6472408066964825</c:v>
                </c:pt>
                <c:pt idx="72">
                  <c:v>2.7028509474602247</c:v>
                </c:pt>
                <c:pt idx="73">
                  <c:v>2.7587208111465089</c:v>
                </c:pt>
                <c:pt idx="74">
                  <c:v>2.8148433935167079</c:v>
                </c:pt>
                <c:pt idx="75">
                  <c:v>2.8712118065467829</c:v>
                </c:pt>
                <c:pt idx="76">
                  <c:v>2.9278192766100446</c:v>
                </c:pt>
                <c:pt idx="77">
                  <c:v>2.9846591426881308</c:v>
                </c:pt>
                <c:pt idx="78">
                  <c:v>3.0417248546097304</c:v>
                </c:pt>
                <c:pt idx="79">
                  <c:v>3.0990099713166339</c:v>
                </c:pt>
                <c:pt idx="80">
                  <c:v>3.1565081591566577</c:v>
                </c:pt>
                <c:pt idx="81">
                  <c:v>3.2142131902030338</c:v>
                </c:pt>
                <c:pt idx="82">
                  <c:v>3.2721189405998388</c:v>
                </c:pt>
                <c:pt idx="83">
                  <c:v>3.3302193889330645</c:v>
                </c:pt>
                <c:pt idx="84">
                  <c:v>3.3885086146269217</c:v>
                </c:pt>
                <c:pt idx="85">
                  <c:v>3.4469807963649846</c:v>
                </c:pt>
                <c:pt idx="86">
                  <c:v>3.5056302105358021</c:v>
                </c:pt>
                <c:pt idx="87">
                  <c:v>3.5644512297025783</c:v>
                </c:pt>
                <c:pt idx="88">
                  <c:v>3.6234383210965579</c:v>
                </c:pt>
                <c:pt idx="89">
                  <c:v>3.6825860451337498</c:v>
                </c:pt>
                <c:pt idx="90">
                  <c:v>3.7418890539546279</c:v>
                </c:pt>
                <c:pt idx="91">
                  <c:v>3.8013420899864432</c:v>
                </c:pt>
                <c:pt idx="92">
                  <c:v>3.8609399845278132</c:v>
                </c:pt>
                <c:pt idx="93">
                  <c:v>3.9206776563552306</c:v>
                </c:pt>
                <c:pt idx="94">
                  <c:v>3.980550110351158</c:v>
                </c:pt>
                <c:pt idx="95">
                  <c:v>4.0405524361533747</c:v>
                </c:pt>
                <c:pt idx="96">
                  <c:v>4.1006798068252461</c:v>
                </c:pt>
                <c:pt idx="97">
                  <c:v>4.160927477546589</c:v>
                </c:pt>
                <c:pt idx="98">
                  <c:v>4.2212907843248226</c:v>
                </c:pt>
                <c:pt idx="99">
                  <c:v>4.2817651427260808</c:v>
                </c:pt>
                <c:pt idx="100">
                  <c:v>4.3423460466259876</c:v>
                </c:pt>
                <c:pt idx="101">
                  <c:v>4.40302906697978</c:v>
                </c:pt>
                <c:pt idx="102">
                  <c:v>4.463809850611498</c:v>
                </c:pt>
                <c:pt idx="103">
                  <c:v>4.5246841190219182</c:v>
                </c:pt>
                <c:pt idx="104">
                  <c:v>4.5856476672149746</c:v>
                </c:pt>
                <c:pt idx="105">
                  <c:v>4.6466963625423503</c:v>
                </c:pt>
                <c:pt idx="106">
                  <c:v>4.7078261435659865</c:v>
                </c:pt>
                <c:pt idx="107">
                  <c:v>4.7690330189382042</c:v>
                </c:pt>
                <c:pt idx="108">
                  <c:v>4.8303130662991896</c:v>
                </c:pt>
                <c:pt idx="109">
                  <c:v>4.891662431191568</c:v>
                </c:pt>
                <c:pt idx="110">
                  <c:v>4.9530773259917886</c:v>
                </c:pt>
                <c:pt idx="111">
                  <c:v>5.0145540288580843</c:v>
                </c:pt>
                <c:pt idx="112">
                  <c:v>5.0760888826947275</c:v>
                </c:pt>
                <c:pt idx="113">
                  <c:v>5.1376782941323444</c:v>
                </c:pt>
                <c:pt idx="114">
                  <c:v>5.1993187325240395</c:v>
                </c:pt>
                <c:pt idx="115">
                  <c:v>5.261006728957069</c:v>
                </c:pt>
                <c:pt idx="116">
                  <c:v>5.322738875279847</c:v>
                </c:pt>
                <c:pt idx="117">
                  <c:v>5.3845118231440345</c:v>
                </c:pt>
                <c:pt idx="118">
                  <c:v>5.4463222830614688</c:v>
                </c:pt>
                <c:pt idx="119">
                  <c:v>5.5081670234757292</c:v>
                </c:pt>
                <c:pt idx="120">
                  <c:v>5.5700428698480842</c:v>
                </c:pt>
                <c:pt idx="121">
                  <c:v>5.631946703757623</c:v>
                </c:pt>
                <c:pt idx="122">
                  <c:v>5.6938754620153347</c:v>
                </c:pt>
                <c:pt idx="123">
                  <c:v>5.7558261357919216</c:v>
                </c:pt>
                <c:pt idx="124">
                  <c:v>5.8177957697591482</c:v>
                </c:pt>
                <c:pt idx="125">
                  <c:v>5.8797814612444963</c:v>
                </c:pt>
                <c:pt idx="126">
                  <c:v>5.9417803593989378</c:v>
                </c:pt>
                <c:pt idx="127">
                  <c:v>6.0037896643776127</c:v>
                </c:pt>
                <c:pt idx="128">
                  <c:v>6.0658066265332131</c:v>
                </c:pt>
                <c:pt idx="129">
                  <c:v>6.1278285456218864</c:v>
                </c:pt>
                <c:pt idx="130">
                  <c:v>6.1898527700214467</c:v>
                </c:pt>
                <c:pt idx="131">
                  <c:v>6.2518766959617231</c:v>
                </c:pt>
                <c:pt idx="132">
                  <c:v>6.3138977667668392</c:v>
                </c:pt>
                <c:pt idx="133">
                  <c:v>6.3759134721092643</c:v>
                </c:pt>
                <c:pt idx="134">
                  <c:v>6.437921347275414</c:v>
                </c:pt>
                <c:pt idx="135">
                  <c:v>6.4999189724426731</c:v>
                </c:pt>
                <c:pt idx="136">
                  <c:v>6.5619039719676211</c:v>
                </c:pt>
                <c:pt idx="137">
                  <c:v>6.6238740136852972</c:v>
                </c:pt>
                <c:pt idx="138">
                  <c:v>6.6858268082193621</c:v>
                </c:pt>
                <c:pt idx="139">
                  <c:v>6.7477601083029466</c:v>
                </c:pt>
                <c:pt idx="140">
                  <c:v>6.8096717081100495</c:v>
                </c:pt>
                <c:pt idx="141">
                  <c:v>6.8715594425973148</c:v>
                </c:pt>
                <c:pt idx="142">
                  <c:v>6.933421186856016</c:v>
                </c:pt>
                <c:pt idx="143">
                  <c:v>6.9952548554741192</c:v>
                </c:pt>
                <c:pt idx="144">
                  <c:v>7.057058401908229</c:v>
                </c:pt>
                <c:pt idx="145">
                  <c:v>7.1188298178653024</c:v>
                </c:pt>
                <c:pt idx="146">
                  <c:v>7.1805671326939455</c:v>
                </c:pt>
                <c:pt idx="147">
                  <c:v>7.242268412785184</c:v>
                </c:pt>
                <c:pt idx="148">
                  <c:v>7.3039317609825147</c:v>
                </c:pt>
                <c:pt idx="149">
                  <c:v>7.3655553160011467</c:v>
                </c:pt>
                <c:pt idx="150">
                  <c:v>7.4271372518562284</c:v>
                </c:pt>
                <c:pt idx="151">
                  <c:v>7.4886757772999841</c:v>
                </c:pt>
                <c:pt idx="152">
                  <c:v>7.5501691352675815</c:v>
                </c:pt>
                <c:pt idx="153">
                  <c:v>7.6116156023316028</c:v>
                </c:pt>
                <c:pt idx="154">
                  <c:v>7.6730134881650116</c:v>
                </c:pt>
                <c:pt idx="155">
                  <c:v>7.7343611350124268</c:v>
                </c:pt>
                <c:pt idx="156">
                  <c:v>7.7956569171696461</c:v>
                </c:pt>
                <c:pt idx="157">
                  <c:v>7.8568992404712414</c:v>
                </c:pt>
                <c:pt idx="158">
                  <c:v>7.9180865417861179</c:v>
                </c:pt>
                <c:pt idx="159">
                  <c:v>7.9792172885209132</c:v>
                </c:pt>
                <c:pt idx="160">
                  <c:v>8.040289978131117</c:v>
                </c:pt>
                <c:pt idx="161">
                  <c:v>8.1013031376397837</c:v>
                </c:pt>
                <c:pt idx="162">
                  <c:v>8.162255323163734</c:v>
                </c:pt>
                <c:pt idx="163">
                  <c:v>8.2231451194471212</c:v>
                </c:pt>
                <c:pt idx="164">
                  <c:v>8.2839711394022348</c:v>
                </c:pt>
                <c:pt idx="165">
                  <c:v>8.3447320236574694</c:v>
                </c:pt>
                <c:pt idx="166">
                  <c:v>8.4054264401123042</c:v>
                </c:pt>
                <c:pt idx="167">
                  <c:v>8.4660530834991938</c:v>
                </c:pt>
                <c:pt idx="168">
                  <c:v>8.5266106749523107</c:v>
                </c:pt>
                <c:pt idx="169">
                  <c:v>8.5870979615829501</c:v>
                </c:pt>
                <c:pt idx="170">
                  <c:v>8.6475137160615656</c:v>
                </c:pt>
                <c:pt idx="171">
                  <c:v>8.7078567362063062</c:v>
                </c:pt>
                <c:pt idx="172">
                  <c:v>8.7681258445779413</c:v>
                </c:pt>
                <c:pt idx="173">
                  <c:v>8.8283198880811007</c:v>
                </c:pt>
                <c:pt idx="174">
                  <c:v>8.8884377375717172</c:v>
                </c:pt>
                <c:pt idx="175">
                  <c:v>8.9484782874705715</c:v>
                </c:pt>
                <c:pt idx="176">
                  <c:v>9.0084404553828588</c:v>
                </c:pt>
                <c:pt idx="177">
                  <c:v>9.0683231817236756</c:v>
                </c:pt>
                <c:pt idx="178">
                  <c:v>9.1281254293493301</c:v>
                </c:pt>
                <c:pt idx="179">
                  <c:v>9.1878461831944023</c:v>
                </c:pt>
                <c:pt idx="180">
                  <c:v>9.2474844499144524</c:v>
                </c:pt>
                <c:pt idx="181">
                  <c:v>9.3070392575342726</c:v>
                </c:pt>
                <c:pt idx="182">
                  <c:v>9.3665096551016607</c:v>
                </c:pt>
                <c:pt idx="183">
                  <c:v>9.4258947123465351</c:v>
                </c:pt>
                <c:pt idx="184">
                  <c:v>9.4851935193453993</c:v>
                </c:pt>
                <c:pt idx="185">
                  <c:v>9.5444051861910069</c:v>
                </c:pt>
                <c:pt idx="186">
                  <c:v>9.6035288426671919</c:v>
                </c:pt>
                <c:pt idx="187">
                  <c:v>9.6625636379287485</c:v>
                </c:pt>
                <c:pt idx="188">
                  <c:v>9.7215087401863141</c:v>
                </c:pt>
                <c:pt idx="189">
                  <c:v>9.7803633363961513</c:v>
                </c:pt>
                <c:pt idx="190">
                  <c:v>9.8391266319547785</c:v>
                </c:pt>
                <c:pt idx="191">
                  <c:v>9.897797850398339</c:v>
                </c:pt>
                <c:pt idx="192">
                  <c:v>9.9563762331066847</c:v>
                </c:pt>
                <c:pt idx="193">
                  <c:v>10.014861039012045</c:v>
                </c:pt>
                <c:pt idx="194">
                  <c:v>10.073251544312267</c:v>
                </c:pt>
                <c:pt idx="195">
                  <c:v>10.131547042188505</c:v>
                </c:pt>
                <c:pt idx="196">
                  <c:v>10.189746842527319</c:v>
                </c:pt>
                <c:pt idx="197">
                  <c:v>10.247850271647113</c:v>
                </c:pt>
                <c:pt idx="198">
                  <c:v>10.305856672028849</c:v>
                </c:pt>
                <c:pt idx="199">
                  <c:v>10.363765402050936</c:v>
                </c:pt>
                <c:pt idx="200">
                  <c:v>10.42157583572828</c:v>
                </c:pt>
                <c:pt idx="201">
                  <c:v>10.479287362455405</c:v>
                </c:pt>
                <c:pt idx="202">
                  <c:v>10.536899386753579</c:v>
                </c:pt>
                <c:pt idx="203">
                  <c:v>10.594411328021863</c:v>
                </c:pt>
                <c:pt idx="204">
                  <c:v>10.651822620292101</c:v>
                </c:pt>
                <c:pt idx="205">
                  <c:v>10.709132711987692</c:v>
                </c:pt>
                <c:pt idx="206">
                  <c:v>10.766341065686142</c:v>
                </c:pt>
                <c:pt idx="207">
                  <c:v>10.823447157885328</c:v>
                </c:pt>
                <c:pt idx="208">
                  <c:v>10.880450478773412</c:v>
                </c:pt>
                <c:pt idx="209">
                  <c:v>10.937350532002348</c:v>
                </c:pt>
                <c:pt idx="210">
                  <c:v>10.994146834464932</c:v>
                </c:pt>
                <c:pt idx="211">
                  <c:v>11.050838916075325</c:v>
                </c:pt>
                <c:pt idx="212">
                  <c:v>11.107426319553035</c:v>
                </c:pt>
                <c:pt idx="213">
                  <c:v>11.163908600210242</c:v>
                </c:pt>
                <c:pt idx="214">
                  <c:v>11.220285325742459</c:v>
                </c:pt>
                <c:pt idx="215">
                  <c:v>11.276556076022489</c:v>
                </c:pt>
                <c:pt idx="216">
                  <c:v>11.332720442897569</c:v>
                </c:pt>
                <c:pt idx="217">
                  <c:v>11.388778029989719</c:v>
                </c:pt>
                <c:pt idx="218">
                  <c:v>11.4447284524992</c:v>
                </c:pt>
                <c:pt idx="219">
                  <c:v>11.500571337011033</c:v>
                </c:pt>
                <c:pt idx="220">
                  <c:v>11.556306321304582</c:v>
                </c:pt>
                <c:pt idx="221">
                  <c:v>11.611933054166084</c:v>
                </c:pt>
                <c:pt idx="222">
                  <c:v>11.667451195204141</c:v>
                </c:pt>
                <c:pt idx="223">
                  <c:v>11.722860414668078</c:v>
                </c:pt>
                <c:pt idx="224">
                  <c:v>11.778160393269154</c:v>
                </c:pt>
                <c:pt idx="225">
                  <c:v>11.833350822004588</c:v>
                </c:pt>
                <c:pt idx="226">
                  <c:v>11.888431401984322</c:v>
                </c:pt>
                <c:pt idx="227">
                  <c:v>11.94340184426051</c:v>
                </c:pt>
                <c:pt idx="228">
                  <c:v>11.998261869659668</c:v>
                </c:pt>
                <c:pt idx="229">
                  <c:v>12.053011208617473</c:v>
                </c:pt>
                <c:pt idx="230">
                  <c:v>12.107649601016149</c:v>
                </c:pt>
                <c:pt idx="231">
                  <c:v>12.162176796024378</c:v>
                </c:pt>
                <c:pt idx="232">
                  <c:v>12.216592551939755</c:v>
                </c:pt>
                <c:pt idx="233">
                  <c:v>12.270896636033708</c:v>
                </c:pt>
                <c:pt idx="234">
                  <c:v>12.325088824398824</c:v>
                </c:pt>
                <c:pt idx="235">
                  <c:v>12.379168901798604</c:v>
                </c:pt>
                <c:pt idx="236">
                  <c:v>12.433136661519569</c:v>
                </c:pt>
                <c:pt idx="237">
                  <c:v>12.486991905225668</c:v>
                </c:pt>
                <c:pt idx="238">
                  <c:v>12.540734442815019</c:v>
                </c:pt>
                <c:pt idx="239">
                  <c:v>12.59436409227882</c:v>
                </c:pt>
                <c:pt idx="240">
                  <c:v>12.647880679562583</c:v>
                </c:pt>
                <c:pt idx="241">
                  <c:v>12.701284038429446</c:v>
                </c:pt>
                <c:pt idx="242">
                  <c:v>12.754574010325701</c:v>
                </c:pt>
                <c:pt idx="243">
                  <c:v>12.807750444248425</c:v>
                </c:pt>
                <c:pt idx="244">
                  <c:v>12.860813196615151</c:v>
                </c:pt>
                <c:pt idx="245">
                  <c:v>12.913762131135655</c:v>
                </c:pt>
                <c:pt idx="246">
                  <c:v>12.966597118685705</c:v>
                </c:pt>
                <c:pt idx="247">
                  <c:v>13.019318037182819</c:v>
                </c:pt>
                <c:pt idx="248">
                  <c:v>13.071924771463987</c:v>
                </c:pt>
                <c:pt idx="249">
                  <c:v>13.124417213165298</c:v>
                </c:pt>
                <c:pt idx="250">
                  <c:v>13.176795260603484</c:v>
                </c:pt>
                <c:pt idx="251">
                  <c:v>13.229058818659309</c:v>
                </c:pt>
                <c:pt idx="252">
                  <c:v>13.281207798662814</c:v>
                </c:pt>
                <c:pt idx="253">
                  <c:v>13.333242118280358</c:v>
                </c:pt>
                <c:pt idx="254">
                  <c:v>13.385161701403447</c:v>
                </c:pt>
                <c:pt idx="255">
                  <c:v>13.436966478039311</c:v>
                </c:pt>
                <c:pt idx="256">
                  <c:v>13.488656384203212</c:v>
                </c:pt>
                <c:pt idx="257">
                  <c:v>13.540231361812436</c:v>
                </c:pt>
                <c:pt idx="258">
                  <c:v>13.591691358581997</c:v>
                </c:pt>
                <c:pt idx="259">
                  <c:v>13.643036327921932</c:v>
                </c:pt>
                <c:pt idx="260">
                  <c:v>13.69426622883627</c:v>
                </c:pt>
                <c:pt idx="261">
                  <c:v>13.745381025823557</c:v>
                </c:pt>
                <c:pt idx="262">
                  <c:v>13.796380688778974</c:v>
                </c:pt>
                <c:pt idx="263">
                  <c:v>13.847265192898007</c:v>
                </c:pt>
                <c:pt idx="264">
                  <c:v>13.898034518581621</c:v>
                </c:pt>
                <c:pt idx="265">
                  <c:v>13.948688651342934</c:v>
                </c:pt>
                <c:pt idx="266">
                  <c:v>13.999227581715399</c:v>
                </c:pt>
                <c:pt idx="267">
                  <c:v>14.049651305162403</c:v>
                </c:pt>
                <c:pt idx="268">
                  <c:v>14.099959821988303</c:v>
                </c:pt>
                <c:pt idx="269">
                  <c:v>14.150153137250889</c:v>
                </c:pt>
                <c:pt idx="270">
                  <c:v>14.200231260675221</c:v>
                </c:pt>
                <c:pt idx="271">
                  <c:v>14.250194206568835</c:v>
                </c:pt>
                <c:pt idx="272">
                  <c:v>14.300041993738278</c:v>
                </c:pt>
                <c:pt idx="273">
                  <c:v>14.349774645406999</c:v>
                </c:pt>
                <c:pt idx="274">
                  <c:v>14.399392189134495</c:v>
                </c:pt>
                <c:pt idx="275">
                  <c:v>14.448894656736801</c:v>
                </c:pt>
                <c:pt idx="276">
                  <c:v>14.498282084208174</c:v>
                </c:pt>
                <c:pt idx="277">
                  <c:v>14.547554511644087</c:v>
                </c:pt>
                <c:pt idx="278">
                  <c:v>14.596711983165376</c:v>
                </c:pt>
                <c:pt idx="279">
                  <c:v>14.645754546843673</c:v>
                </c:pt>
                <c:pt idx="280">
                  <c:v>14.694682254627944</c:v>
                </c:pt>
                <c:pt idx="281">
                  <c:v>14.743495162272261</c:v>
                </c:pt>
                <c:pt idx="282">
                  <c:v>14.792193329264666</c:v>
                </c:pt>
                <c:pt idx="283">
                  <c:v>14.84077681875722</c:v>
                </c:pt>
                <c:pt idx="284">
                  <c:v>14.889245697497131</c:v>
                </c:pt>
                <c:pt idx="285">
                  <c:v>14.93760003575898</c:v>
                </c:pt>
                <c:pt idx="286">
                  <c:v>14.985839907278052</c:v>
                </c:pt>
                <c:pt idx="287">
                  <c:v>15.033965389184697</c:v>
                </c:pt>
                <c:pt idx="288">
                  <c:v>15.081976561939767</c:v>
                </c:pt>
                <c:pt idx="289">
                  <c:v>15.129873509271059</c:v>
                </c:pt>
                <c:pt idx="290">
                  <c:v>15.177656318110788</c:v>
                </c:pt>
                <c:pt idx="291">
                  <c:v>15.225325078534055</c:v>
                </c:pt>
                <c:pt idx="292">
                  <c:v>15.272879883698295</c:v>
                </c:pt>
                <c:pt idx="293">
                  <c:v>15.320320829783679</c:v>
                </c:pt>
                <c:pt idx="294">
                  <c:v>15.367648015934511</c:v>
                </c:pt>
                <c:pt idx="295">
                  <c:v>15.414861544201507</c:v>
                </c:pt>
                <c:pt idx="296">
                  <c:v>15.461961519485047</c:v>
                </c:pt>
                <c:pt idx="297">
                  <c:v>15.508948049479292</c:v>
                </c:pt>
                <c:pt idx="298">
                  <c:v>15.555821244617244</c:v>
                </c:pt>
                <c:pt idx="299">
                  <c:v>15.602581218016628</c:v>
                </c:pt>
                <c:pt idx="300">
                  <c:v>15.649228085426707</c:v>
                </c:pt>
                <c:pt idx="301">
                  <c:v>15.695761965175885</c:v>
                </c:pt>
                <c:pt idx="302">
                  <c:v>15.742182978120212</c:v>
                </c:pt>
                <c:pt idx="303">
                  <c:v>15.788491247592663</c:v>
                </c:pt>
                <c:pt idx="304">
                  <c:v>15.834686899353269</c:v>
                </c:pt>
                <c:pt idx="305">
                  <c:v>15.880770061540023</c:v>
                </c:pt>
                <c:pt idx="306">
                  <c:v>15.926740864620603</c:v>
                </c:pt>
                <c:pt idx="307">
                  <c:v>15.972599441344844</c:v>
                </c:pt>
                <c:pt idx="308">
                  <c:v>16.018345926698</c:v>
                </c:pt>
                <c:pt idx="309">
                  <c:v>16.063980457854733</c:v>
                </c:pt>
                <c:pt idx="310">
                  <c:v>16.109503174133874</c:v>
                </c:pt>
                <c:pt idx="311">
                  <c:v>16.15491421695387</c:v>
                </c:pt>
                <c:pt idx="312">
                  <c:v>16.200213729789009</c:v>
                </c:pt>
                <c:pt idx="313">
                  <c:v>16.2454018581263</c:v>
                </c:pt>
                <c:pt idx="314">
                  <c:v>16.29047874942307</c:v>
                </c:pt>
                <c:pt idx="315">
                  <c:v>16.335444553065244</c:v>
                </c:pt>
                <c:pt idx="316">
                  <c:v>16.38029942032631</c:v>
                </c:pt>
                <c:pt idx="317">
                  <c:v>16.42504350432694</c:v>
                </c:pt>
                <c:pt idx="318">
                  <c:v>16.469676959995237</c:v>
                </c:pt>
                <c:pt idx="319">
                  <c:v>16.514199944027695</c:v>
                </c:pt>
                <c:pt idx="320">
                  <c:v>16.558612614850709</c:v>
                </c:pt>
                <c:pt idx="321">
                  <c:v>16.602915132582787</c:v>
                </c:pt>
                <c:pt idx="322">
                  <c:v>16.647107658997299</c:v>
                </c:pt>
                <c:pt idx="323">
                  <c:v>16.691190357485915</c:v>
                </c:pt>
                <c:pt idx="324">
                  <c:v>16.735163393022557</c:v>
                </c:pt>
                <c:pt idx="325">
                  <c:v>16.779026932127987</c:v>
                </c:pt>
                <c:pt idx="326">
                  <c:v>16.822781142834963</c:v>
                </c:pt>
                <c:pt idx="327">
                  <c:v>16.866426194653954</c:v>
                </c:pt>
                <c:pt idx="328">
                  <c:v>16.909962258539419</c:v>
                </c:pt>
                <c:pt idx="329">
                  <c:v>16.953389506856624</c:v>
                </c:pt>
                <c:pt idx="330">
                  <c:v>16.996708113349019</c:v>
                </c:pt>
                <c:pt idx="331">
                  <c:v>17.039918253106151</c:v>
                </c:pt>
                <c:pt idx="332">
                  <c:v>17.083020102532075</c:v>
                </c:pt>
                <c:pt idx="333">
                  <c:v>17.126013839314297</c:v>
                </c:pt>
                <c:pt idx="334">
                  <c:v>17.168899642393256</c:v>
                </c:pt>
                <c:pt idx="335">
                  <c:v>17.211677691932238</c:v>
                </c:pt>
                <c:pt idx="336">
                  <c:v>17.254348169287827</c:v>
                </c:pt>
                <c:pt idx="337">
                  <c:v>17.29691125698087</c:v>
                </c:pt>
                <c:pt idx="338">
                  <c:v>17.339367138667853</c:v>
                </c:pt>
                <c:pt idx="339">
                  <c:v>17.381715999112778</c:v>
                </c:pt>
                <c:pt idx="340">
                  <c:v>17.423958024159539</c:v>
                </c:pt>
                <c:pt idx="341">
                  <c:v>17.466093400704665</c:v>
                </c:pt>
                <c:pt idx="342">
                  <c:v>17.508122316670629</c:v>
                </c:pt>
                <c:pt idx="343">
                  <c:v>17.550044960979474</c:v>
                </c:pt>
                <c:pt idx="344">
                  <c:v>17.591861523526966</c:v>
                </c:pt>
                <c:pt idx="345">
                  <c:v>17.633572195157143</c:v>
                </c:pt>
                <c:pt idx="346">
                  <c:v>17.675177167637276</c:v>
                </c:pt>
                <c:pt idx="347">
                  <c:v>17.71667663363327</c:v>
                </c:pt>
                <c:pt idx="348">
                  <c:v>17.758070786685423</c:v>
                </c:pt>
                <c:pt idx="349">
                  <c:v>17.799359821184645</c:v>
                </c:pt>
                <c:pt idx="350">
                  <c:v>17.84054393234905</c:v>
                </c:pt>
                <c:pt idx="351">
                  <c:v>17.881623316200926</c:v>
                </c:pt>
                <c:pt idx="352">
                  <c:v>17.922598169544088</c:v>
                </c:pt>
                <c:pt idx="353">
                  <c:v>17.963468689941642</c:v>
                </c:pt>
                <c:pt idx="354">
                  <c:v>18.004235075694055</c:v>
                </c:pt>
                <c:pt idx="355">
                  <c:v>18.044897525817667</c:v>
                </c:pt>
                <c:pt idx="356">
                  <c:v>18.085456240023529</c:v>
                </c:pt>
                <c:pt idx="357">
                  <c:v>18.125911418696539</c:v>
                </c:pt>
                <c:pt idx="358">
                  <c:v>18.166263262875042</c:v>
                </c:pt>
                <c:pt idx="359">
                  <c:v>18.206511974230679</c:v>
                </c:pt>
                <c:pt idx="360">
                  <c:v>18.246657755048602</c:v>
                </c:pt>
                <c:pt idx="361">
                  <c:v>18.286700808208042</c:v>
                </c:pt>
                <c:pt idx="362">
                  <c:v>18.32664133716316</c:v>
                </c:pt>
                <c:pt idx="363">
                  <c:v>18.366479545924289</c:v>
                </c:pt>
                <c:pt idx="364">
                  <c:v>18.406215639039388</c:v>
                </c:pt>
                <c:pt idx="365">
                  <c:v>18.445849821575944</c:v>
                </c:pt>
                <c:pt idx="366">
                  <c:v>18.485382299103041</c:v>
                </c:pt>
                <c:pt idx="367">
                  <c:v>18.524813277673839</c:v>
                </c:pt>
                <c:pt idx="368">
                  <c:v>18.564142963808308</c:v>
                </c:pt>
                <c:pt idx="369">
                  <c:v>18.60337156447622</c:v>
                </c:pt>
                <c:pt idx="370">
                  <c:v>18.642499287080508</c:v>
                </c:pt>
                <c:pt idx="371">
                  <c:v>18.681526339440857</c:v>
                </c:pt>
                <c:pt idx="372">
                  <c:v>18.720452929777558</c:v>
                </c:pt>
                <c:pt idx="373">
                  <c:v>18.759279266695692</c:v>
                </c:pt>
                <c:pt idx="374">
                  <c:v>18.798005559169546</c:v>
                </c:pt>
                <c:pt idx="375">
                  <c:v>18.83663201652729</c:v>
                </c:pt>
                <c:pt idx="376">
                  <c:v>18.875158848435966</c:v>
                </c:pt>
                <c:pt idx="377">
                  <c:v>18.91358626488665</c:v>
                </c:pt>
                <c:pt idx="378">
                  <c:v>18.951914476179976</c:v>
                </c:pt>
                <c:pt idx="379">
                  <c:v>18.990143692911801</c:v>
                </c:pt>
                <c:pt idx="380">
                  <c:v>19.0282741259592</c:v>
                </c:pt>
                <c:pt idx="381">
                  <c:v>19.066305986466645</c:v>
                </c:pt>
                <c:pt idx="382">
                  <c:v>19.104239485832476</c:v>
                </c:pt>
                <c:pt idx="383">
                  <c:v>19.142074835695553</c:v>
                </c:pt>
                <c:pt idx="384">
                  <c:v>19.179812247922179</c:v>
                </c:pt>
                <c:pt idx="385">
                  <c:v>19.217451934593228</c:v>
                </c:pt>
                <c:pt idx="386">
                  <c:v>19.254994107991514</c:v>
                </c:pt>
                <c:pt idx="387">
                  <c:v>19.292438980589353</c:v>
                </c:pt>
                <c:pt idx="388">
                  <c:v>19.329786765036388</c:v>
                </c:pt>
                <c:pt idx="389">
                  <c:v>19.367037674147568</c:v>
                </c:pt>
                <c:pt idx="390">
                  <c:v>19.404191920891382</c:v>
                </c:pt>
                <c:pt idx="391">
                  <c:v>19.441249718378298</c:v>
                </c:pt>
                <c:pt idx="392">
                  <c:v>19.478211279849369</c:v>
                </c:pt>
                <c:pt idx="393">
                  <c:v>19.515076818665062</c:v>
                </c:pt>
                <c:pt idx="394">
                  <c:v>19.551846548294321</c:v>
                </c:pt>
                <c:pt idx="395">
                  <c:v>19.588520682303745</c:v>
                </c:pt>
                <c:pt idx="396">
                  <c:v>19.625099434347035</c:v>
                </c:pt>
                <c:pt idx="397">
                  <c:v>19.661583018154563</c:v>
                </c:pt>
                <c:pt idx="398">
                  <c:v>19.697971647523165</c:v>
                </c:pt>
                <c:pt idx="399">
                  <c:v>19.73426553630614</c:v>
                </c:pt>
                <c:pt idx="400">
                  <c:v>19.77046489840334</c:v>
                </c:pt>
                <c:pt idx="401">
                  <c:v>19.806569947751552</c:v>
                </c:pt>
                <c:pt idx="402">
                  <c:v>19.842580898314932</c:v>
                </c:pt>
                <c:pt idx="403">
                  <c:v>19.87849796407572</c:v>
                </c:pt>
                <c:pt idx="404">
                  <c:v>19.914321359025045</c:v>
                </c:pt>
                <c:pt idx="405">
                  <c:v>19.950051297153948</c:v>
                </c:pt>
                <c:pt idx="406">
                  <c:v>19.985687992444518</c:v>
                </c:pt>
                <c:pt idx="407">
                  <c:v>20.021231658861232</c:v>
                </c:pt>
                <c:pt idx="408">
                  <c:v>20.056682510342448</c:v>
                </c:pt>
                <c:pt idx="409">
                  <c:v>20.092040760792003</c:v>
                </c:pt>
                <c:pt idx="410">
                  <c:v>20.127306624071021</c:v>
                </c:pt>
                <c:pt idx="411">
                  <c:v>20.162480313989878</c:v>
                </c:pt>
                <c:pt idx="412">
                  <c:v>20.197562044300227</c:v>
                </c:pt>
                <c:pt idx="413">
                  <c:v>20.232552028687294</c:v>
                </c:pt>
                <c:pt idx="414">
                  <c:v>20.267450480762207</c:v>
                </c:pt>
                <c:pt idx="415">
                  <c:v>20.302257614054533</c:v>
                </c:pt>
                <c:pt idx="416">
                  <c:v>20.336973642004914</c:v>
                </c:pt>
                <c:pt idx="417">
                  <c:v>20.371598777957907</c:v>
                </c:pt>
                <c:pt idx="418">
                  <c:v>20.406133235154819</c:v>
                </c:pt>
                <c:pt idx="419">
                  <c:v>20.440577226726873</c:v>
                </c:pt>
                <c:pt idx="420">
                  <c:v>20.474930965688316</c:v>
                </c:pt>
                <c:pt idx="421">
                  <c:v>20.509194664929758</c:v>
                </c:pt>
                <c:pt idx="422">
                  <c:v>20.543368537211627</c:v>
                </c:pt>
                <c:pt idx="423">
                  <c:v>20.577452795157726</c:v>
                </c:pt>
                <c:pt idx="424">
                  <c:v>20.611447651248888</c:v>
                </c:pt>
                <c:pt idx="425">
                  <c:v>20.645353317816856</c:v>
                </c:pt>
                <c:pt idx="426">
                  <c:v>20.679170007038135</c:v>
                </c:pt>
                <c:pt idx="427">
                  <c:v>20.712897930928076</c:v>
                </c:pt>
                <c:pt idx="428">
                  <c:v>20.746537301335024</c:v>
                </c:pt>
                <c:pt idx="429">
                  <c:v>20.780088329934586</c:v>
                </c:pt>
                <c:pt idx="430">
                  <c:v>20.813551228223993</c:v>
                </c:pt>
                <c:pt idx="431">
                  <c:v>20.846926207516617</c:v>
                </c:pt>
                <c:pt idx="432">
                  <c:v>20.880213478936568</c:v>
                </c:pt>
                <c:pt idx="433">
                  <c:v>20.913413253413353</c:v>
                </c:pt>
                <c:pt idx="434">
                  <c:v>20.946525741676727</c:v>
                </c:pt>
                <c:pt idx="435">
                  <c:v>20.979551154251581</c:v>
                </c:pt>
                <c:pt idx="436">
                  <c:v>21.012489701452964</c:v>
                </c:pt>
                <c:pt idx="437">
                  <c:v>21.045341593381156</c:v>
                </c:pt>
                <c:pt idx="438">
                  <c:v>21.078107039916915</c:v>
                </c:pt>
                <c:pt idx="439">
                  <c:v>21.110786250716746</c:v>
                </c:pt>
                <c:pt idx="440">
                  <c:v>21.14337943520831</c:v>
                </c:pt>
                <c:pt idx="441">
                  <c:v>21.175886802585914</c:v>
                </c:pt>
                <c:pt idx="442">
                  <c:v>21.20830856180606</c:v>
                </c:pt>
                <c:pt idx="443">
                  <c:v>21.240644921583165</c:v>
                </c:pt>
                <c:pt idx="444">
                  <c:v>21.272896090385277</c:v>
                </c:pt>
                <c:pt idx="445">
                  <c:v>21.305062276429918</c:v>
                </c:pt>
                <c:pt idx="446">
                  <c:v>21.337143687680044</c:v>
                </c:pt>
                <c:pt idx="447">
                  <c:v>21.369140531840024</c:v>
                </c:pt>
                <c:pt idx="448">
                  <c:v>21.401053016351764</c:v>
                </c:pt>
                <c:pt idx="449">
                  <c:v>21.43288134839085</c:v>
                </c:pt>
                <c:pt idx="450">
                  <c:v>21.464625734862857</c:v>
                </c:pt>
                <c:pt idx="451">
                  <c:v>21.496286382399617</c:v>
                </c:pt>
                <c:pt idx="452">
                  <c:v>21.527863497355693</c:v>
                </c:pt>
                <c:pt idx="453">
                  <c:v>21.559357285804843</c:v>
                </c:pt>
                <c:pt idx="454">
                  <c:v>21.590767953536584</c:v>
                </c:pt>
                <c:pt idx="455">
                  <c:v>21.622095706052843</c:v>
                </c:pt>
                <c:pt idx="456">
                  <c:v>21.653340748564638</c:v>
                </c:pt>
                <c:pt idx="457">
                  <c:v>21.68450328598891</c:v>
                </c:pt>
                <c:pt idx="458">
                  <c:v>21.715583522945337</c:v>
                </c:pt>
                <c:pt idx="459">
                  <c:v>21.746581663753268</c:v>
                </c:pt>
                <c:pt idx="460">
                  <c:v>21.777497912428721</c:v>
                </c:pt>
                <c:pt idx="461">
                  <c:v>21.808332472681435</c:v>
                </c:pt>
                <c:pt idx="462">
                  <c:v>21.839085547911978</c:v>
                </c:pt>
                <c:pt idx="463">
                  <c:v>21.869757341208967</c:v>
                </c:pt>
                <c:pt idx="464">
                  <c:v>21.900348055346299</c:v>
                </c:pt>
                <c:pt idx="465">
                  <c:v>21.930857892780455</c:v>
                </c:pt>
                <c:pt idx="466">
                  <c:v>21.961287055647922</c:v>
                </c:pt>
                <c:pt idx="467">
                  <c:v>21.991635745762565</c:v>
                </c:pt>
                <c:pt idx="468">
                  <c:v>22.021904164613186</c:v>
                </c:pt>
                <c:pt idx="469">
                  <c:v>22.052092513361028</c:v>
                </c:pt>
                <c:pt idx="470">
                  <c:v>22.082200992837421</c:v>
                </c:pt>
                <c:pt idx="471">
                  <c:v>22.112229803541453</c:v>
                </c:pt>
                <c:pt idx="472">
                  <c:v>22.142179145637648</c:v>
                </c:pt>
                <c:pt idx="473">
                  <c:v>22.172049218953827</c:v>
                </c:pt>
                <c:pt idx="474">
                  <c:v>22.201840222978877</c:v>
                </c:pt>
                <c:pt idx="475">
                  <c:v>22.231552356860664</c:v>
                </c:pt>
                <c:pt idx="476">
                  <c:v>22.261185819403963</c:v>
                </c:pt>
                <c:pt idx="477">
                  <c:v>22.290740809068456</c:v>
                </c:pt>
                <c:pt idx="478">
                  <c:v>22.320217523966797</c:v>
                </c:pt>
                <c:pt idx="479">
                  <c:v>22.349616161862649</c:v>
                </c:pt>
                <c:pt idx="480">
                  <c:v>22.378936920168872</c:v>
                </c:pt>
                <c:pt idx="481">
                  <c:v>22.408179995945709</c:v>
                </c:pt>
                <c:pt idx="482">
                  <c:v>22.437345585898992</c:v>
                </c:pt>
                <c:pt idx="483">
                  <c:v>22.466433886378443</c:v>
                </c:pt>
                <c:pt idx="484">
                  <c:v>22.49544509337602</c:v>
                </c:pt>
                <c:pt idx="485">
                  <c:v>22.524379402524247</c:v>
                </c:pt>
                <c:pt idx="486">
                  <c:v>22.553237009094676</c:v>
                </c:pt>
                <c:pt idx="487">
                  <c:v>22.582018107996333</c:v>
                </c:pt>
                <c:pt idx="488">
                  <c:v>22.610722893774206</c:v>
                </c:pt>
                <c:pt idx="489">
                  <c:v>22.639351560607807</c:v>
                </c:pt>
                <c:pt idx="490">
                  <c:v>22.667904302309761</c:v>
                </c:pt>
                <c:pt idx="491">
                  <c:v>22.69638131232443</c:v>
                </c:pt>
                <c:pt idx="492">
                  <c:v>22.72478278372656</c:v>
                </c:pt>
                <c:pt idx="493">
                  <c:v>22.753108909220053</c:v>
                </c:pt>
                <c:pt idx="494">
                  <c:v>22.781359881136627</c:v>
                </c:pt>
                <c:pt idx="495">
                  <c:v>22.809535891434667</c:v>
                </c:pt>
                <c:pt idx="496">
                  <c:v>22.837637131698024</c:v>
                </c:pt>
                <c:pt idx="497">
                  <c:v>22.865663793134853</c:v>
                </c:pt>
                <c:pt idx="498">
                  <c:v>22.893616066576541</c:v>
                </c:pt>
                <c:pt idx="499">
                  <c:v>22.921494142476636</c:v>
                </c:pt>
                <c:pt idx="500">
                  <c:v>22.949298210909767</c:v>
                </c:pt>
                <c:pt idx="501">
                  <c:v>22.977028461570701</c:v>
                </c:pt>
                <c:pt idx="502">
                  <c:v>23.004685083773349</c:v>
                </c:pt>
                <c:pt idx="503">
                  <c:v>23.03226826644984</c:v>
                </c:pt>
                <c:pt idx="504">
                  <c:v>23.059778198149587</c:v>
                </c:pt>
                <c:pt idx="505">
                  <c:v>23.087215067038482</c:v>
                </c:pt>
                <c:pt idx="506">
                  <c:v>23.114579060897999</c:v>
                </c:pt>
                <c:pt idx="507">
                  <c:v>23.141870367124419</c:v>
                </c:pt>
                <c:pt idx="508">
                  <c:v>23.169089172728057</c:v>
                </c:pt>
                <c:pt idx="509">
                  <c:v>23.196235664332498</c:v>
                </c:pt>
                <c:pt idx="510">
                  <c:v>23.223310028173881</c:v>
                </c:pt>
                <c:pt idx="511">
                  <c:v>23.250312450100239</c:v>
                </c:pt>
                <c:pt idx="512">
                  <c:v>23.277243115570815</c:v>
                </c:pt>
                <c:pt idx="513">
                  <c:v>23.304102209655429</c:v>
                </c:pt>
                <c:pt idx="514">
                  <c:v>23.330889917033886</c:v>
                </c:pt>
                <c:pt idx="515">
                  <c:v>23.357606421995403</c:v>
                </c:pt>
                <c:pt idx="516">
                  <c:v>23.38425190843806</c:v>
                </c:pt>
                <c:pt idx="517">
                  <c:v>23.410826559868244</c:v>
                </c:pt>
                <c:pt idx="518">
                  <c:v>23.437330559400213</c:v>
                </c:pt>
                <c:pt idx="519">
                  <c:v>23.463764089755543</c:v>
                </c:pt>
                <c:pt idx="520">
                  <c:v>23.490127333262766</c:v>
                </c:pt>
                <c:pt idx="521">
                  <c:v>23.516420471856868</c:v>
                </c:pt>
                <c:pt idx="522">
                  <c:v>23.54264368707895</c:v>
                </c:pt>
                <c:pt idx="523">
                  <c:v>23.568797160075817</c:v>
                </c:pt>
                <c:pt idx="524">
                  <c:v>23.594881071599648</c:v>
                </c:pt>
                <c:pt idx="525">
                  <c:v>23.620895602007632</c:v>
                </c:pt>
                <c:pt idx="526">
                  <c:v>23.646840931261679</c:v>
                </c:pt>
                <c:pt idx="527">
                  <c:v>23.672717238928154</c:v>
                </c:pt>
                <c:pt idx="528">
                  <c:v>23.698524704177583</c:v>
                </c:pt>
                <c:pt idx="529">
                  <c:v>23.724263505784418</c:v>
                </c:pt>
                <c:pt idx="530">
                  <c:v>23.749933822126817</c:v>
                </c:pt>
                <c:pt idx="531">
                  <c:v>23.775535831186431</c:v>
                </c:pt>
                <c:pt idx="532">
                  <c:v>23.801069710548244</c:v>
                </c:pt>
                <c:pt idx="533">
                  <c:v>23.826535637400394</c:v>
                </c:pt>
                <c:pt idx="534">
                  <c:v>23.851933788534023</c:v>
                </c:pt>
                <c:pt idx="535">
                  <c:v>23.87726434034316</c:v>
                </c:pt>
                <c:pt idx="536">
                  <c:v>23.902527468824633</c:v>
                </c:pt>
                <c:pt idx="537">
                  <c:v>23.927723349577956</c:v>
                </c:pt>
                <c:pt idx="538">
                  <c:v>23.952852157805271</c:v>
                </c:pt>
                <c:pt idx="539">
                  <c:v>23.977914068311282</c:v>
                </c:pt>
                <c:pt idx="540">
                  <c:v>24.002909255503251</c:v>
                </c:pt>
                <c:pt idx="541">
                  <c:v>24.027837893390945</c:v>
                </c:pt>
                <c:pt idx="542">
                  <c:v>24.05270015558667</c:v>
                </c:pt>
                <c:pt idx="543">
                  <c:v>24.077496215305256</c:v>
                </c:pt>
                <c:pt idx="544">
                  <c:v>24.102226245364104</c:v>
                </c:pt>
                <c:pt idx="545">
                  <c:v>24.126890418183237</c:v>
                </c:pt>
                <c:pt idx="546">
                  <c:v>24.151488905785357</c:v>
                </c:pt>
                <c:pt idx="547">
                  <c:v>24.176021879795918</c:v>
                </c:pt>
                <c:pt idx="548">
                  <c:v>24.200489511443237</c:v>
                </c:pt>
                <c:pt idx="549">
                  <c:v>24.224891971558577</c:v>
                </c:pt>
                <c:pt idx="550">
                  <c:v>24.249229430576307</c:v>
                </c:pt>
                <c:pt idx="551">
                  <c:v>24.273502058533989</c:v>
                </c:pt>
                <c:pt idx="552">
                  <c:v>24.297710025072572</c:v>
                </c:pt>
                <c:pt idx="553">
                  <c:v>24.321853499436536</c:v>
                </c:pt>
                <c:pt idx="554">
                  <c:v>24.345932650474079</c:v>
                </c:pt>
                <c:pt idx="555">
                  <c:v>24.3699476466373</c:v>
                </c:pt>
                <c:pt idx="556">
                  <c:v>24.393898655982394</c:v>
                </c:pt>
                <c:pt idx="557">
                  <c:v>24.41778584616991</c:v>
                </c:pt>
                <c:pt idx="558">
                  <c:v>24.441609384464908</c:v>
                </c:pt>
                <c:pt idx="559">
                  <c:v>24.465369437737287</c:v>
                </c:pt>
                <c:pt idx="560">
                  <c:v>24.489066172461964</c:v>
                </c:pt>
                <c:pt idx="561">
                  <c:v>24.51269975471919</c:v>
                </c:pt>
                <c:pt idx="562">
                  <c:v>24.536270350194783</c:v>
                </c:pt>
                <c:pt idx="563">
                  <c:v>24.559778124180454</c:v>
                </c:pt>
                <c:pt idx="564">
                  <c:v>24.583223241574082</c:v>
                </c:pt>
                <c:pt idx="565">
                  <c:v>24.606605866880034</c:v>
                </c:pt>
                <c:pt idx="566">
                  <c:v>24.629926164209486</c:v>
                </c:pt>
                <c:pt idx="567">
                  <c:v>24.653184297280742</c:v>
                </c:pt>
                <c:pt idx="568">
                  <c:v>24.676380429419599</c:v>
                </c:pt>
                <c:pt idx="569">
                  <c:v>24.69951472355967</c:v>
                </c:pt>
                <c:pt idx="570">
                  <c:v>24.722587342242747</c:v>
                </c:pt>
                <c:pt idx="571">
                  <c:v>24.745598447619212</c:v>
                </c:pt>
                <c:pt idx="572">
                  <c:v>24.768548201448354</c:v>
                </c:pt>
                <c:pt idx="573">
                  <c:v>24.791436765098823</c:v>
                </c:pt>
                <c:pt idx="574">
                  <c:v>24.814264299548967</c:v>
                </c:pt>
                <c:pt idx="575">
                  <c:v>24.837030965387282</c:v>
                </c:pt>
                <c:pt idx="576">
                  <c:v>24.859736922812836</c:v>
                </c:pt>
                <c:pt idx="577">
                  <c:v>24.882382331635636</c:v>
                </c:pt>
                <c:pt idx="578">
                  <c:v>24.904967351277119</c:v>
                </c:pt>
                <c:pt idx="579">
                  <c:v>24.927492140770561</c:v>
                </c:pt>
                <c:pt idx="580">
                  <c:v>24.949956858761546</c:v>
                </c:pt>
                <c:pt idx="581">
                  <c:v>24.972361663508433</c:v>
                </c:pt>
                <c:pt idx="582">
                  <c:v>24.994706712882756</c:v>
                </c:pt>
                <c:pt idx="583">
                  <c:v>25.016992164369789</c:v>
                </c:pt>
                <c:pt idx="584">
                  <c:v>25.039218175068939</c:v>
                </c:pt>
                <c:pt idx="585">
                  <c:v>25.061384901694296</c:v>
                </c:pt>
                <c:pt idx="586">
                  <c:v>25.083492500575129</c:v>
                </c:pt>
                <c:pt idx="587">
                  <c:v>25.105541127656323</c:v>
                </c:pt>
                <c:pt idx="588">
                  <c:v>25.127530938498936</c:v>
                </c:pt>
                <c:pt idx="589">
                  <c:v>25.149462088280721</c:v>
                </c:pt>
                <c:pt idx="590">
                  <c:v>25.171334731796616</c:v>
                </c:pt>
                <c:pt idx="591">
                  <c:v>25.193149023459302</c:v>
                </c:pt>
                <c:pt idx="592">
                  <c:v>25.214905117299708</c:v>
                </c:pt>
                <c:pt idx="593">
                  <c:v>25.236603166967583</c:v>
                </c:pt>
                <c:pt idx="594">
                  <c:v>25.258243325731996</c:v>
                </c:pt>
                <c:pt idx="595">
                  <c:v>25.279825746481944</c:v>
                </c:pt>
                <c:pt idx="596">
                  <c:v>25.301350581726854</c:v>
                </c:pt>
                <c:pt idx="597">
                  <c:v>25.322817983597204</c:v>
                </c:pt>
                <c:pt idx="598">
                  <c:v>25.344228103845044</c:v>
                </c:pt>
                <c:pt idx="599">
                  <c:v>25.365581093844586</c:v>
                </c:pt>
                <c:pt idx="600">
                  <c:v>25.386877104592784</c:v>
                </c:pt>
                <c:pt idx="601">
                  <c:v>25.408116286709927</c:v>
                </c:pt>
                <c:pt idx="602">
                  <c:v>25.429298790440214</c:v>
                </c:pt>
                <c:pt idx="603">
                  <c:v>25.450424765652354</c:v>
                </c:pt>
                <c:pt idx="604">
                  <c:v>25.471494361840154</c:v>
                </c:pt>
                <c:pt idx="605">
                  <c:v>25.492507728123165</c:v>
                </c:pt>
                <c:pt idx="606">
                  <c:v>25.513465013247238</c:v>
                </c:pt>
                <c:pt idx="607">
                  <c:v>25.534366365585139</c:v>
                </c:pt>
                <c:pt idx="608">
                  <c:v>25.555211933137212</c:v>
                </c:pt>
                <c:pt idx="609">
                  <c:v>25.576001863531982</c:v>
                </c:pt>
                <c:pt idx="610">
                  <c:v>25.596736304026724</c:v>
                </c:pt>
                <c:pt idx="611">
                  <c:v>25.617415401508183</c:v>
                </c:pt>
                <c:pt idx="612">
                  <c:v>25.638039302493148</c:v>
                </c:pt>
                <c:pt idx="613">
                  <c:v>25.658608153129112</c:v>
                </c:pt>
                <c:pt idx="614">
                  <c:v>25.679122099194888</c:v>
                </c:pt>
                <c:pt idx="615">
                  <c:v>25.699581286101274</c:v>
                </c:pt>
                <c:pt idx="616">
                  <c:v>25.719985858891718</c:v>
                </c:pt>
                <c:pt idx="617">
                  <c:v>25.740335962242924</c:v>
                </c:pt>
                <c:pt idx="618">
                  <c:v>25.760631740465552</c:v>
                </c:pt>
                <c:pt idx="619">
                  <c:v>25.780873337504836</c:v>
                </c:pt>
                <c:pt idx="620">
                  <c:v>25.801060896941284</c:v>
                </c:pt>
                <c:pt idx="621">
                  <c:v>25.821194561991305</c:v>
                </c:pt>
                <c:pt idx="622">
                  <c:v>25.84127447550792</c:v>
                </c:pt>
                <c:pt idx="623">
                  <c:v>25.861300779981381</c:v>
                </c:pt>
                <c:pt idx="624">
                  <c:v>25.881273617539883</c:v>
                </c:pt>
                <c:pt idx="625">
                  <c:v>25.901193129950229</c:v>
                </c:pt>
                <c:pt idx="626">
                  <c:v>25.921059458618512</c:v>
                </c:pt>
                <c:pt idx="627">
                  <c:v>25.940872744590774</c:v>
                </c:pt>
                <c:pt idx="628">
                  <c:v>25.960633128553731</c:v>
                </c:pt>
                <c:pt idx="629">
                  <c:v>25.98034075083541</c:v>
                </c:pt>
                <c:pt idx="630">
                  <c:v>25.999995751405887</c:v>
                </c:pt>
                <c:pt idx="631">
                  <c:v>26.019598269877939</c:v>
                </c:pt>
                <c:pt idx="632">
                  <c:v>26.039148445507763</c:v>
                </c:pt>
                <c:pt idx="633">
                  <c:v>26.058646417195664</c:v>
                </c:pt>
                <c:pt idx="634">
                  <c:v>26.078092323486732</c:v>
                </c:pt>
                <c:pt idx="635">
                  <c:v>26.097486302571589</c:v>
                </c:pt>
                <c:pt idx="636">
                  <c:v>26.116828492287038</c:v>
                </c:pt>
                <c:pt idx="637">
                  <c:v>26.136119030116795</c:v>
                </c:pt>
                <c:pt idx="638">
                  <c:v>26.155358053192195</c:v>
                </c:pt>
                <c:pt idx="639">
                  <c:v>26.174545698292903</c:v>
                </c:pt>
                <c:pt idx="640">
                  <c:v>26.193682101847603</c:v>
                </c:pt>
                <c:pt idx="641">
                  <c:v>26.212767399934716</c:v>
                </c:pt>
                <c:pt idx="642">
                  <c:v>26.231801728283141</c:v>
                </c:pt>
                <c:pt idx="643">
                  <c:v>26.250785222272903</c:v>
                </c:pt>
                <c:pt idx="644">
                  <c:v>26.269718016935951</c:v>
                </c:pt>
                <c:pt idx="645">
                  <c:v>26.288600246956808</c:v>
                </c:pt>
                <c:pt idx="646">
                  <c:v>26.30743204667333</c:v>
                </c:pt>
                <c:pt idx="647">
                  <c:v>26.326213550077412</c:v>
                </c:pt>
                <c:pt idx="648">
                  <c:v>26.344944890815682</c:v>
                </c:pt>
                <c:pt idx="649">
                  <c:v>26.363626202190286</c:v>
                </c:pt>
                <c:pt idx="650">
                  <c:v>26.382257617159535</c:v>
                </c:pt>
                <c:pt idx="651">
                  <c:v>26.4008392683387</c:v>
                </c:pt>
                <c:pt idx="652">
                  <c:v>26.41937128800069</c:v>
                </c:pt>
                <c:pt idx="653">
                  <c:v>26.437853808076806</c:v>
                </c:pt>
                <c:pt idx="654">
                  <c:v>26.456286960157438</c:v>
                </c:pt>
                <c:pt idx="655">
                  <c:v>26.47467087549283</c:v>
                </c:pt>
                <c:pt idx="656">
                  <c:v>26.493005684993793</c:v>
                </c:pt>
                <c:pt idx="657">
                  <c:v>26.511291519232408</c:v>
                </c:pt>
                <c:pt idx="658">
                  <c:v>26.529528508442809</c:v>
                </c:pt>
                <c:pt idx="659">
                  <c:v>26.547716782521864</c:v>
                </c:pt>
                <c:pt idx="660">
                  <c:v>26.565856471029974</c:v>
                </c:pt>
                <c:pt idx="661">
                  <c:v>26.583947703191711</c:v>
                </c:pt>
                <c:pt idx="662">
                  <c:v>26.601990607896635</c:v>
                </c:pt>
                <c:pt idx="663">
                  <c:v>26.619985313699996</c:v>
                </c:pt>
                <c:pt idx="664">
                  <c:v>26.637931948823447</c:v>
                </c:pt>
                <c:pt idx="665">
                  <c:v>26.65583064115582</c:v>
                </c:pt>
                <c:pt idx="666">
                  <c:v>26.673681518253858</c:v>
                </c:pt>
                <c:pt idx="667">
                  <c:v>26.691484707342916</c:v>
                </c:pt>
                <c:pt idx="668">
                  <c:v>26.709240335317716</c:v>
                </c:pt>
                <c:pt idx="669">
                  <c:v>26.726948528743083</c:v>
                </c:pt>
                <c:pt idx="670">
                  <c:v>26.744609413854715</c:v>
                </c:pt>
                <c:pt idx="671">
                  <c:v>26.762223116559859</c:v>
                </c:pt>
                <c:pt idx="672">
                  <c:v>26.779789762438099</c:v>
                </c:pt>
                <c:pt idx="673">
                  <c:v>26.797309476742058</c:v>
                </c:pt>
                <c:pt idx="674">
                  <c:v>26.814782384398171</c:v>
                </c:pt>
                <c:pt idx="675">
                  <c:v>26.832208610007388</c:v>
                </c:pt>
                <c:pt idx="676">
                  <c:v>26.849588277845942</c:v>
                </c:pt>
                <c:pt idx="677">
                  <c:v>26.866921511866071</c:v>
                </c:pt>
                <c:pt idx="678">
                  <c:v>26.884208435696749</c:v>
                </c:pt>
                <c:pt idx="679">
                  <c:v>26.901449172644455</c:v>
                </c:pt>
                <c:pt idx="680">
                  <c:v>26.918643845693875</c:v>
                </c:pt>
                <c:pt idx="681">
                  <c:v>26.93579257750865</c:v>
                </c:pt>
                <c:pt idx="682">
                  <c:v>26.952895490432155</c:v>
                </c:pt>
                <c:pt idx="683">
                  <c:v>26.969952706488179</c:v>
                </c:pt>
                <c:pt idx="684">
                  <c:v>26.986964347381672</c:v>
                </c:pt>
                <c:pt idx="685">
                  <c:v>27.003930534499517</c:v>
                </c:pt>
                <c:pt idx="686">
                  <c:v>27.020851388911247</c:v>
                </c:pt>
                <c:pt idx="687">
                  <c:v>27.037727031369769</c:v>
                </c:pt>
                <c:pt idx="688">
                  <c:v>27.05455758231215</c:v>
                </c:pt>
                <c:pt idx="689">
                  <c:v>27.071343161860263</c:v>
                </c:pt>
                <c:pt idx="690">
                  <c:v>27.088083889821611</c:v>
                </c:pt>
                <c:pt idx="691">
                  <c:v>27.104779885690064</c:v>
                </c:pt>
                <c:pt idx="692">
                  <c:v>27.121431268646489</c:v>
                </c:pt>
                <c:pt idx="693">
                  <c:v>27.138038157559627</c:v>
                </c:pt>
                <c:pt idx="694">
                  <c:v>27.154600670986703</c:v>
                </c:pt>
                <c:pt idx="695">
                  <c:v>27.171118927174263</c:v>
                </c:pt>
                <c:pt idx="696">
                  <c:v>27.187593044058843</c:v>
                </c:pt>
                <c:pt idx="697">
                  <c:v>27.204023139267704</c:v>
                </c:pt>
                <c:pt idx="698">
                  <c:v>27.220409330119615</c:v>
                </c:pt>
                <c:pt idx="699">
                  <c:v>27.236751733625532</c:v>
                </c:pt>
                <c:pt idx="700">
                  <c:v>27.253050466489356</c:v>
                </c:pt>
                <c:pt idx="701">
                  <c:v>27.269305645108652</c:v>
                </c:pt>
                <c:pt idx="702">
                  <c:v>27.285517385575417</c:v>
                </c:pt>
                <c:pt idx="703">
                  <c:v>27.301685803676754</c:v>
                </c:pt>
                <c:pt idx="704">
                  <c:v>27.317811014895639</c:v>
                </c:pt>
                <c:pt idx="705">
                  <c:v>27.333893134411618</c:v>
                </c:pt>
                <c:pt idx="706">
                  <c:v>27.349932277101594</c:v>
                </c:pt>
                <c:pt idx="707">
                  <c:v>27.365928557540499</c:v>
                </c:pt>
                <c:pt idx="708">
                  <c:v>27.381882090002044</c:v>
                </c:pt>
                <c:pt idx="709">
                  <c:v>27.39779298845945</c:v>
                </c:pt>
                <c:pt idx="710">
                  <c:v>27.41366136658614</c:v>
                </c:pt>
                <c:pt idx="711">
                  <c:v>27.429487337756498</c:v>
                </c:pt>
                <c:pt idx="712">
                  <c:v>27.445271015046629</c:v>
                </c:pt>
                <c:pt idx="713">
                  <c:v>27.461012511234976</c:v>
                </c:pt>
                <c:pt idx="714">
                  <c:v>27.476711938803128</c:v>
                </c:pt>
                <c:pt idx="715">
                  <c:v>27.492369409936536</c:v>
                </c:pt>
                <c:pt idx="716">
                  <c:v>27.507985036525191</c:v>
                </c:pt>
                <c:pt idx="717">
                  <c:v>27.523558930164391</c:v>
                </c:pt>
                <c:pt idx="718">
                  <c:v>27.539091202155433</c:v>
                </c:pt>
                <c:pt idx="719">
                  <c:v>27.554581963506322</c:v>
                </c:pt>
                <c:pt idx="720">
                  <c:v>27.570031324932529</c:v>
                </c:pt>
                <c:pt idx="721">
                  <c:v>27.585439396857673</c:v>
                </c:pt>
                <c:pt idx="722">
                  <c:v>27.600806289414223</c:v>
                </c:pt>
                <c:pt idx="723">
                  <c:v>27.616132112444269</c:v>
                </c:pt>
                <c:pt idx="724">
                  <c:v>27.631416975500215</c:v>
                </c:pt>
                <c:pt idx="725">
                  <c:v>27.646660987845422</c:v>
                </c:pt>
                <c:pt idx="726">
                  <c:v>27.661864258455033</c:v>
                </c:pt>
                <c:pt idx="727">
                  <c:v>27.677026896016628</c:v>
                </c:pt>
                <c:pt idx="728">
                  <c:v>27.692149008930883</c:v>
                </c:pt>
                <c:pt idx="729">
                  <c:v>27.707230705312398</c:v>
                </c:pt>
                <c:pt idx="730">
                  <c:v>27.722272092990302</c:v>
                </c:pt>
                <c:pt idx="731">
                  <c:v>27.737273279509004</c:v>
                </c:pt>
                <c:pt idx="732">
                  <c:v>27.752234372128896</c:v>
                </c:pt>
                <c:pt idx="733">
                  <c:v>27.767155477827046</c:v>
                </c:pt>
                <c:pt idx="734">
                  <c:v>27.782036703297919</c:v>
                </c:pt>
                <c:pt idx="735">
                  <c:v>27.796878154954051</c:v>
                </c:pt>
                <c:pt idx="736">
                  <c:v>27.811679938926822</c:v>
                </c:pt>
                <c:pt idx="737">
                  <c:v>27.826442161067042</c:v>
                </c:pt>
                <c:pt idx="738">
                  <c:v>27.841164926945758</c:v>
                </c:pt>
                <c:pt idx="739">
                  <c:v>27.855848341854895</c:v>
                </c:pt>
                <c:pt idx="740">
                  <c:v>27.870492510807964</c:v>
                </c:pt>
                <c:pt idx="741">
                  <c:v>27.885097538540762</c:v>
                </c:pt>
                <c:pt idx="742">
                  <c:v>27.89966352951209</c:v>
                </c:pt>
                <c:pt idx="743">
                  <c:v>27.914190587904407</c:v>
                </c:pt>
                <c:pt idx="744">
                  <c:v>27.928678817624515</c:v>
                </c:pt>
                <c:pt idx="745">
                  <c:v>27.943128322304304</c:v>
                </c:pt>
                <c:pt idx="746">
                  <c:v>27.957539205301437</c:v>
                </c:pt>
                <c:pt idx="747">
                  <c:v>27.971911569699969</c:v>
                </c:pt>
                <c:pt idx="748">
                  <c:v>27.986245518311129</c:v>
                </c:pt>
                <c:pt idx="749">
                  <c:v>28.000541153673929</c:v>
                </c:pt>
                <c:pt idx="750">
                  <c:v>28.014798578055895</c:v>
                </c:pt>
                <c:pt idx="751">
                  <c:v>28.029017893453748</c:v>
                </c:pt>
                <c:pt idx="752">
                  <c:v>28.043199201594057</c:v>
                </c:pt>
                <c:pt idx="753">
                  <c:v>28.057342603933982</c:v>
                </c:pt>
                <c:pt idx="754">
                  <c:v>28.071448201661873</c:v>
                </c:pt>
                <c:pt idx="755">
                  <c:v>28.085516095698054</c:v>
                </c:pt>
                <c:pt idx="756">
                  <c:v>28.099546386695359</c:v>
                </c:pt>
                <c:pt idx="757">
                  <c:v>28.113539175039953</c:v>
                </c:pt>
                <c:pt idx="758">
                  <c:v>28.127494560851943</c:v>
                </c:pt>
                <c:pt idx="759">
                  <c:v>28.141412643986051</c:v>
                </c:pt>
                <c:pt idx="760">
                  <c:v>28.155293524032288</c:v>
                </c:pt>
                <c:pt idx="761">
                  <c:v>28.169137300316635</c:v>
                </c:pt>
                <c:pt idx="762">
                  <c:v>28.18294407190173</c:v>
                </c:pt>
                <c:pt idx="763">
                  <c:v>28.196713937587489</c:v>
                </c:pt>
                <c:pt idx="764">
                  <c:v>28.210446995911838</c:v>
                </c:pt>
                <c:pt idx="765">
                  <c:v>28.224143345151326</c:v>
                </c:pt>
                <c:pt idx="766">
                  <c:v>28.237803083321843</c:v>
                </c:pt>
                <c:pt idx="767">
                  <c:v>28.251426308179227</c:v>
                </c:pt>
                <c:pt idx="768">
                  <c:v>28.265013117219972</c:v>
                </c:pt>
                <c:pt idx="769">
                  <c:v>28.278563607681882</c:v>
                </c:pt>
                <c:pt idx="770">
                  <c:v>28.292077876544717</c:v>
                </c:pt>
                <c:pt idx="771">
                  <c:v>28.305556020530844</c:v>
                </c:pt>
                <c:pt idx="772">
                  <c:v>28.318998136105932</c:v>
                </c:pt>
                <c:pt idx="773">
                  <c:v>28.332404319479622</c:v>
                </c:pt>
                <c:pt idx="774">
                  <c:v>28.34577466660609</c:v>
                </c:pt>
                <c:pt idx="775">
                  <c:v>28.359109273184792</c:v>
                </c:pt>
                <c:pt idx="776">
                  <c:v>28.372408234661116</c:v>
                </c:pt>
                <c:pt idx="777">
                  <c:v>28.385671646226939</c:v>
                </c:pt>
                <c:pt idx="778">
                  <c:v>28.398899602821423</c:v>
                </c:pt>
                <c:pt idx="779">
                  <c:v>28.412092199131521</c:v>
                </c:pt>
                <c:pt idx="780">
                  <c:v>28.425249529592755</c:v>
                </c:pt>
                <c:pt idx="781">
                  <c:v>28.438371688389708</c:v>
                </c:pt>
                <c:pt idx="782">
                  <c:v>28.451458769456849</c:v>
                </c:pt>
                <c:pt idx="783">
                  <c:v>28.464510866479031</c:v>
                </c:pt>
                <c:pt idx="784">
                  <c:v>28.47752807289222</c:v>
                </c:pt>
                <c:pt idx="785">
                  <c:v>28.490510481884094</c:v>
                </c:pt>
                <c:pt idx="786">
                  <c:v>28.503458186394703</c:v>
                </c:pt>
                <c:pt idx="787">
                  <c:v>28.516371279117067</c:v>
                </c:pt>
                <c:pt idx="788">
                  <c:v>28.529249852497905</c:v>
                </c:pt>
                <c:pt idx="789">
                  <c:v>28.542093998738174</c:v>
                </c:pt>
                <c:pt idx="790">
                  <c:v>28.554903809793721</c:v>
                </c:pt>
                <c:pt idx="791">
                  <c:v>28.567679377376002</c:v>
                </c:pt>
                <c:pt idx="792">
                  <c:v>28.58042079295258</c:v>
                </c:pt>
                <c:pt idx="793">
                  <c:v>28.593128147747883</c:v>
                </c:pt>
                <c:pt idx="794">
                  <c:v>28.605801532743747</c:v>
                </c:pt>
                <c:pt idx="795">
                  <c:v>28.618441038680039</c:v>
                </c:pt>
                <c:pt idx="796">
                  <c:v>28.631046756055383</c:v>
                </c:pt>
                <c:pt idx="797">
                  <c:v>28.643618775127671</c:v>
                </c:pt>
                <c:pt idx="798">
                  <c:v>28.656157185914751</c:v>
                </c:pt>
                <c:pt idx="799">
                  <c:v>28.668662078195013</c:v>
                </c:pt>
                <c:pt idx="800">
                  <c:v>28.681133541508075</c:v>
                </c:pt>
                <c:pt idx="801">
                  <c:v>28.693571665155311</c:v>
                </c:pt>
                <c:pt idx="802">
                  <c:v>28.705976538200552</c:v>
                </c:pt>
                <c:pt idx="803">
                  <c:v>28.718348249470615</c:v>
                </c:pt>
                <c:pt idx="804">
                  <c:v>28.730686887556004</c:v>
                </c:pt>
                <c:pt idx="805">
                  <c:v>28.742992540811528</c:v>
                </c:pt>
                <c:pt idx="806">
                  <c:v>28.755265297356786</c:v>
                </c:pt>
                <c:pt idx="807">
                  <c:v>28.767505245076954</c:v>
                </c:pt>
                <c:pt idx="808">
                  <c:v>28.779712471623256</c:v>
                </c:pt>
                <c:pt idx="809">
                  <c:v>28.791887064413643</c:v>
                </c:pt>
                <c:pt idx="810">
                  <c:v>28.804029110633394</c:v>
                </c:pt>
                <c:pt idx="811">
                  <c:v>28.816138697235694</c:v>
                </c:pt>
                <c:pt idx="812">
                  <c:v>28.828215910942276</c:v>
                </c:pt>
                <c:pt idx="813">
                  <c:v>28.840260838243971</c:v>
                </c:pt>
                <c:pt idx="814">
                  <c:v>28.85227356540139</c:v>
                </c:pt>
                <c:pt idx="815">
                  <c:v>28.864254178445435</c:v>
                </c:pt>
                <c:pt idx="816">
                  <c:v>28.876202763177957</c:v>
                </c:pt>
                <c:pt idx="817">
                  <c:v>28.888119405172354</c:v>
                </c:pt>
                <c:pt idx="818">
                  <c:v>28.90000418977413</c:v>
                </c:pt>
                <c:pt idx="819">
                  <c:v>28.911857202101508</c:v>
                </c:pt>
                <c:pt idx="820">
                  <c:v>28.92367852704605</c:v>
                </c:pt>
                <c:pt idx="821">
                  <c:v>28.935468249273214</c:v>
                </c:pt>
                <c:pt idx="822">
                  <c:v>28.947226453222939</c:v>
                </c:pt>
                <c:pt idx="823">
                  <c:v>28.958953223110278</c:v>
                </c:pt>
                <c:pt idx="824">
                  <c:v>28.970648642925958</c:v>
                </c:pt>
                <c:pt idx="825">
                  <c:v>28.982312796436943</c:v>
                </c:pt>
                <c:pt idx="826">
                  <c:v>28.993945767187093</c:v>
                </c:pt>
                <c:pt idx="827">
                  <c:v>29.005547638497646</c:v>
                </c:pt>
                <c:pt idx="828">
                  <c:v>29.017118493467912</c:v>
                </c:pt>
                <c:pt idx="829">
                  <c:v>29.028658414975745</c:v>
                </c:pt>
                <c:pt idx="830">
                  <c:v>29.040167485678204</c:v>
                </c:pt>
                <c:pt idx="831">
                  <c:v>29.05164578801211</c:v>
                </c:pt>
                <c:pt idx="832">
                  <c:v>29.063093404194603</c:v>
                </c:pt>
                <c:pt idx="833">
                  <c:v>29.074510416223717</c:v>
                </c:pt>
                <c:pt idx="834">
                  <c:v>29.08589690587899</c:v>
                </c:pt>
                <c:pt idx="835">
                  <c:v>29.09725295472203</c:v>
                </c:pt>
                <c:pt idx="836">
                  <c:v>29.108578644097051</c:v>
                </c:pt>
                <c:pt idx="837">
                  <c:v>29.119874055131469</c:v>
                </c:pt>
                <c:pt idx="838">
                  <c:v>29.131139268736447</c:v>
                </c:pt>
                <c:pt idx="839">
                  <c:v>29.14237436560753</c:v>
                </c:pt>
                <c:pt idx="840">
                  <c:v>29.153579426225136</c:v>
                </c:pt>
                <c:pt idx="841">
                  <c:v>29.164754530855149</c:v>
                </c:pt>
                <c:pt idx="842">
                  <c:v>29.17589975954948</c:v>
                </c:pt>
                <c:pt idx="843">
                  <c:v>29.187015192146646</c:v>
                </c:pt>
                <c:pt idx="844">
                  <c:v>29.198100908272309</c:v>
                </c:pt>
                <c:pt idx="845">
                  <c:v>29.20915698733986</c:v>
                </c:pt>
                <c:pt idx="846">
                  <c:v>29.22018350855091</c:v>
                </c:pt>
                <c:pt idx="847">
                  <c:v>29.231180550895964</c:v>
                </c:pt>
                <c:pt idx="848">
                  <c:v>29.242148193154868</c:v>
                </c:pt>
                <c:pt idx="849">
                  <c:v>29.253086513897415</c:v>
                </c:pt>
                <c:pt idx="850">
                  <c:v>29.263995591483912</c:v>
                </c:pt>
                <c:pt idx="851">
                  <c:v>29.274875504065683</c:v>
                </c:pt>
                <c:pt idx="852">
                  <c:v>29.285726329585621</c:v>
                </c:pt>
                <c:pt idx="853">
                  <c:v>29.296548145778814</c:v>
                </c:pt>
                <c:pt idx="854">
                  <c:v>29.307341030173021</c:v>
                </c:pt>
                <c:pt idx="855">
                  <c:v>29.318105060089209</c:v>
                </c:pt>
                <c:pt idx="856">
                  <c:v>29.328840312642157</c:v>
                </c:pt>
                <c:pt idx="857">
                  <c:v>29.33954686474096</c:v>
                </c:pt>
                <c:pt idx="858">
                  <c:v>29.350224793089531</c:v>
                </c:pt>
                <c:pt idx="859">
                  <c:v>29.360874174187288</c:v>
                </c:pt>
                <c:pt idx="860">
                  <c:v>29.371495084329496</c:v>
                </c:pt>
                <c:pt idx="861">
                  <c:v>29.382087599607956</c:v>
                </c:pt>
                <c:pt idx="862">
                  <c:v>29.392651795911483</c:v>
                </c:pt>
                <c:pt idx="863">
                  <c:v>29.403187748926449</c:v>
                </c:pt>
                <c:pt idx="864">
                  <c:v>29.413695534137283</c:v>
                </c:pt>
                <c:pt idx="865">
                  <c:v>29.424175226827082</c:v>
                </c:pt>
                <c:pt idx="866">
                  <c:v>29.434626902078072</c:v>
                </c:pt>
                <c:pt idx="867">
                  <c:v>29.445050634772166</c:v>
                </c:pt>
                <c:pt idx="868">
                  <c:v>29.455446499591517</c:v>
                </c:pt>
                <c:pt idx="869">
                  <c:v>29.465814571018988</c:v>
                </c:pt>
                <c:pt idx="870">
                  <c:v>29.476154923338711</c:v>
                </c:pt>
                <c:pt idx="871">
                  <c:v>29.486467630636639</c:v>
                </c:pt>
                <c:pt idx="872">
                  <c:v>29.496752766801016</c:v>
                </c:pt>
                <c:pt idx="873">
                  <c:v>29.507010405522919</c:v>
                </c:pt>
                <c:pt idx="874">
                  <c:v>29.517240620296803</c:v>
                </c:pt>
                <c:pt idx="875">
                  <c:v>29.527443484421021</c:v>
                </c:pt>
                <c:pt idx="876">
                  <c:v>29.537619070998282</c:v>
                </c:pt>
                <c:pt idx="877">
                  <c:v>29.54776745293622</c:v>
                </c:pt>
                <c:pt idx="878">
                  <c:v>29.557888702947928</c:v>
                </c:pt>
                <c:pt idx="879">
                  <c:v>29.567982893552418</c:v>
                </c:pt>
                <c:pt idx="880">
                  <c:v>29.578050097075163</c:v>
                </c:pt>
                <c:pt idx="881">
                  <c:v>29.588090385648627</c:v>
                </c:pt>
                <c:pt idx="882">
                  <c:v>29.598103831212732</c:v>
                </c:pt>
                <c:pt idx="883">
                  <c:v>29.60809050551542</c:v>
                </c:pt>
                <c:pt idx="884">
                  <c:v>29.618050480113105</c:v>
                </c:pt>
                <c:pt idx="885">
                  <c:v>29.627983826371221</c:v>
                </c:pt>
                <c:pt idx="886">
                  <c:v>29.637890615464698</c:v>
                </c:pt>
                <c:pt idx="887">
                  <c:v>29.647770918378519</c:v>
                </c:pt>
                <c:pt idx="888">
                  <c:v>29.657624805908164</c:v>
                </c:pt>
                <c:pt idx="889">
                  <c:v>29.667452348660127</c:v>
                </c:pt>
                <c:pt idx="890">
                  <c:v>29.677253617052422</c:v>
                </c:pt>
                <c:pt idx="891">
                  <c:v>29.687028681315098</c:v>
                </c:pt>
                <c:pt idx="892">
                  <c:v>29.696777611490745</c:v>
                </c:pt>
                <c:pt idx="893">
                  <c:v>29.706500477434915</c:v>
                </c:pt>
                <c:pt idx="894">
                  <c:v>29.716197348816728</c:v>
                </c:pt>
                <c:pt idx="895">
                  <c:v>29.725868295119248</c:v>
                </c:pt>
                <c:pt idx="896">
                  <c:v>29.735513385640111</c:v>
                </c:pt>
                <c:pt idx="897">
                  <c:v>29.745132689491875</c:v>
                </c:pt>
                <c:pt idx="898">
                  <c:v>29.754726275602621</c:v>
                </c:pt>
                <c:pt idx="899">
                  <c:v>29.764294212716415</c:v>
                </c:pt>
                <c:pt idx="900">
                  <c:v>29.773836569393708</c:v>
                </c:pt>
                <c:pt idx="901">
                  <c:v>29.78335341401197</c:v>
                </c:pt>
                <c:pt idx="902">
                  <c:v>29.792844814766077</c:v>
                </c:pt>
                <c:pt idx="903">
                  <c:v>29.802310839668813</c:v>
                </c:pt>
                <c:pt idx="904">
                  <c:v>29.811751556551378</c:v>
                </c:pt>
                <c:pt idx="905">
                  <c:v>29.821167033063837</c:v>
                </c:pt>
                <c:pt idx="906">
                  <c:v>29.830557336675604</c:v>
                </c:pt>
                <c:pt idx="907">
                  <c:v>29.839922534675949</c:v>
                </c:pt>
                <c:pt idx="908">
                  <c:v>29.84926269417447</c:v>
                </c:pt>
                <c:pt idx="909">
                  <c:v>29.858577882101535</c:v>
                </c:pt>
                <c:pt idx="910">
                  <c:v>29.867868165208812</c:v>
                </c:pt>
                <c:pt idx="911">
                  <c:v>29.877133610069677</c:v>
                </c:pt>
                <c:pt idx="912">
                  <c:v>29.886374283079753</c:v>
                </c:pt>
                <c:pt idx="913">
                  <c:v>29.895590250457353</c:v>
                </c:pt>
                <c:pt idx="914">
                  <c:v>29.90478157824392</c:v>
                </c:pt>
                <c:pt idx="915">
                  <c:v>29.913948332304578</c:v>
                </c:pt>
                <c:pt idx="916">
                  <c:v>29.923090578328484</c:v>
                </c:pt>
                <c:pt idx="917">
                  <c:v>29.932208381829447</c:v>
                </c:pt>
                <c:pt idx="918">
                  <c:v>29.941301808146235</c:v>
                </c:pt>
                <c:pt idx="919">
                  <c:v>29.950370922443128</c:v>
                </c:pt>
                <c:pt idx="920">
                  <c:v>29.959415789710405</c:v>
                </c:pt>
                <c:pt idx="921">
                  <c:v>29.968436474764708</c:v>
                </c:pt>
                <c:pt idx="922">
                  <c:v>29.977433042249629</c:v>
                </c:pt>
                <c:pt idx="923">
                  <c:v>29.986405556636058</c:v>
                </c:pt>
                <c:pt idx="924">
                  <c:v>29.995354082222697</c:v>
                </c:pt>
                <c:pt idx="925">
                  <c:v>30.004278683136519</c:v>
                </c:pt>
                <c:pt idx="926">
                  <c:v>30.013179423333199</c:v>
                </c:pt>
                <c:pt idx="927">
                  <c:v>30.02205636659761</c:v>
                </c:pt>
                <c:pt idx="928">
                  <c:v>30.030909576544225</c:v>
                </c:pt>
                <c:pt idx="929">
                  <c:v>30.039739116617632</c:v>
                </c:pt>
                <c:pt idx="930">
                  <c:v>30.048545050092869</c:v>
                </c:pt>
                <c:pt idx="931">
                  <c:v>30.057327440076079</c:v>
                </c:pt>
                <c:pt idx="932">
                  <c:v>30.066086349504729</c:v>
                </c:pt>
                <c:pt idx="933">
                  <c:v>30.074821841148243</c:v>
                </c:pt>
                <c:pt idx="934">
                  <c:v>30.08353397760829</c:v>
                </c:pt>
                <c:pt idx="935">
                  <c:v>30.092222821319396</c:v>
                </c:pt>
                <c:pt idx="936">
                  <c:v>30.100888434549262</c:v>
                </c:pt>
                <c:pt idx="937">
                  <c:v>30.109530879399244</c:v>
                </c:pt>
                <c:pt idx="938">
                  <c:v>30.118150217804818</c:v>
                </c:pt>
                <c:pt idx="939">
                  <c:v>30.126746511536012</c:v>
                </c:pt>
                <c:pt idx="940">
                  <c:v>30.135319822197836</c:v>
                </c:pt>
                <c:pt idx="941">
                  <c:v>30.143870211230684</c:v>
                </c:pt>
                <c:pt idx="942">
                  <c:v>30.152397739910846</c:v>
                </c:pt>
                <c:pt idx="943">
                  <c:v>30.160902469350951</c:v>
                </c:pt>
                <c:pt idx="944">
                  <c:v>30.169384460500297</c:v>
                </c:pt>
                <c:pt idx="945">
                  <c:v>30.17784377414538</c:v>
                </c:pt>
                <c:pt idx="946">
                  <c:v>30.186280470910297</c:v>
                </c:pt>
                <c:pt idx="947">
                  <c:v>30.194694611257177</c:v>
                </c:pt>
                <c:pt idx="948">
                  <c:v>30.203086255486625</c:v>
                </c:pt>
                <c:pt idx="949">
                  <c:v>30.211455463738119</c:v>
                </c:pt>
                <c:pt idx="950">
                  <c:v>30.219802295990497</c:v>
                </c:pt>
                <c:pt idx="951">
                  <c:v>30.228126812062314</c:v>
                </c:pt>
                <c:pt idx="952">
                  <c:v>30.236429071612328</c:v>
                </c:pt>
                <c:pt idx="953">
                  <c:v>30.244709134139882</c:v>
                </c:pt>
                <c:pt idx="954">
                  <c:v>30.252967058985391</c:v>
                </c:pt>
                <c:pt idx="955">
                  <c:v>30.261202905330641</c:v>
                </c:pt>
                <c:pt idx="956">
                  <c:v>30.269416732199403</c:v>
                </c:pt>
                <c:pt idx="957">
                  <c:v>30.277608598457647</c:v>
                </c:pt>
                <c:pt idx="958">
                  <c:v>30.285778562814109</c:v>
                </c:pt>
                <c:pt idx="959">
                  <c:v>30.293926683820665</c:v>
                </c:pt>
                <c:pt idx="960">
                  <c:v>30.302053019872702</c:v>
                </c:pt>
                <c:pt idx="961">
                  <c:v>30.31015762920962</c:v>
                </c:pt>
                <c:pt idx="962">
                  <c:v>30.318240569915176</c:v>
                </c:pt>
                <c:pt idx="963">
                  <c:v>30.326301899917937</c:v>
                </c:pt>
                <c:pt idx="964">
                  <c:v>30.334341676991691</c:v>
                </c:pt>
                <c:pt idx="965">
                  <c:v>30.342359958755836</c:v>
                </c:pt>
                <c:pt idx="966">
                  <c:v>30.35035680267584</c:v>
                </c:pt>
                <c:pt idx="967">
                  <c:v>30.358332266063549</c:v>
                </c:pt>
                <c:pt idx="968">
                  <c:v>30.366286406077748</c:v>
                </c:pt>
                <c:pt idx="969">
                  <c:v>30.374219279724429</c:v>
                </c:pt>
                <c:pt idx="970">
                  <c:v>30.382130943857277</c:v>
                </c:pt>
                <c:pt idx="971">
                  <c:v>30.390021455178051</c:v>
                </c:pt>
                <c:pt idx="972">
                  <c:v>30.397890870236985</c:v>
                </c:pt>
                <c:pt idx="973">
                  <c:v>30.405739245433239</c:v>
                </c:pt>
                <c:pt idx="974">
                  <c:v>30.413566637015187</c:v>
                </c:pt>
                <c:pt idx="975">
                  <c:v>30.42137310108096</c:v>
                </c:pt>
                <c:pt idx="976">
                  <c:v>30.429158693578756</c:v>
                </c:pt>
                <c:pt idx="977">
                  <c:v>30.436923470307249</c:v>
                </c:pt>
                <c:pt idx="978">
                  <c:v>30.444667486916018</c:v>
                </c:pt>
                <c:pt idx="979">
                  <c:v>30.452390798905952</c:v>
                </c:pt>
                <c:pt idx="980">
                  <c:v>30.460093461629569</c:v>
                </c:pt>
                <c:pt idx="981">
                  <c:v>30.467775530291512</c:v>
                </c:pt>
                <c:pt idx="982">
                  <c:v>30.475437059948874</c:v>
                </c:pt>
                <c:pt idx="983">
                  <c:v>30.483078105511623</c:v>
                </c:pt>
                <c:pt idx="984">
                  <c:v>30.490698721742994</c:v>
                </c:pt>
                <c:pt idx="985">
                  <c:v>30.49829896325982</c:v>
                </c:pt>
                <c:pt idx="986">
                  <c:v>30.505878884533061</c:v>
                </c:pt>
                <c:pt idx="987">
                  <c:v>30.513438539888028</c:v>
                </c:pt>
                <c:pt idx="988">
                  <c:v>30.520977983504913</c:v>
                </c:pt>
                <c:pt idx="989">
                  <c:v>30.528497269419034</c:v>
                </c:pt>
                <c:pt idx="990">
                  <c:v>30.535996451521385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79D-FE4D-97B4-D61A41B52F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88180000"/>
        <c:axId val="744004400"/>
      </c:scatterChart>
      <c:valAx>
        <c:axId val="1388180000"/>
        <c:scaling>
          <c:orientation val="minMax"/>
          <c:max val="9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/>
                  <a:t>minutes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4004400"/>
        <c:crosses val="autoZero"/>
        <c:crossBetween val="midCat"/>
      </c:valAx>
      <c:valAx>
        <c:axId val="744004400"/>
        <c:scaling>
          <c:orientation val="minMax"/>
          <c:max val="40"/>
          <c:min val="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Volume</a:t>
                </a:r>
                <a:r>
                  <a:rPr lang="en-US" sz="1600" baseline="0"/>
                  <a:t> in Compartments</a:t>
                </a:r>
                <a:endParaRPr lang="en-US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81800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5883473598197835"/>
          <c:y val="3.2648144253016417E-2"/>
          <c:w val="0.11054916042156274"/>
          <c:h val="0.5185859609537831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THREE compartment PK Model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3267361927917533E-2"/>
          <c:y val="9.4245072843190308E-2"/>
          <c:w val="0.716259842519685"/>
          <c:h val="0.73863865315877253"/>
        </c:manualLayout>
      </c:layout>
      <c:scatterChart>
        <c:scatterStyle val="smoothMarker"/>
        <c:varyColors val="0"/>
        <c:ser>
          <c:idx val="0"/>
          <c:order val="0"/>
          <c:tx>
            <c:v>V1</c:v>
          </c:tx>
          <c:spPr>
            <a:ln w="38100" cap="rnd">
              <a:solidFill>
                <a:schemeClr val="accent1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'3COMP (C)'!$B$9:$B$1000</c:f>
              <c:numCache>
                <c:formatCode>General</c:formatCode>
                <c:ptCount val="992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  <c:pt idx="303">
                  <c:v>303</c:v>
                </c:pt>
                <c:pt idx="304">
                  <c:v>304</c:v>
                </c:pt>
                <c:pt idx="305">
                  <c:v>305</c:v>
                </c:pt>
                <c:pt idx="306">
                  <c:v>306</c:v>
                </c:pt>
                <c:pt idx="307">
                  <c:v>307</c:v>
                </c:pt>
                <c:pt idx="308">
                  <c:v>308</c:v>
                </c:pt>
                <c:pt idx="309">
                  <c:v>309</c:v>
                </c:pt>
                <c:pt idx="310">
                  <c:v>310</c:v>
                </c:pt>
                <c:pt idx="311">
                  <c:v>311</c:v>
                </c:pt>
                <c:pt idx="312">
                  <c:v>312</c:v>
                </c:pt>
                <c:pt idx="313">
                  <c:v>313</c:v>
                </c:pt>
                <c:pt idx="314">
                  <c:v>314</c:v>
                </c:pt>
                <c:pt idx="315">
                  <c:v>315</c:v>
                </c:pt>
                <c:pt idx="316">
                  <c:v>316</c:v>
                </c:pt>
                <c:pt idx="317">
                  <c:v>317</c:v>
                </c:pt>
                <c:pt idx="318">
                  <c:v>318</c:v>
                </c:pt>
                <c:pt idx="319">
                  <c:v>319</c:v>
                </c:pt>
                <c:pt idx="320">
                  <c:v>320</c:v>
                </c:pt>
                <c:pt idx="321">
                  <c:v>321</c:v>
                </c:pt>
                <c:pt idx="322">
                  <c:v>322</c:v>
                </c:pt>
                <c:pt idx="323">
                  <c:v>323</c:v>
                </c:pt>
                <c:pt idx="324">
                  <c:v>324</c:v>
                </c:pt>
                <c:pt idx="325">
                  <c:v>325</c:v>
                </c:pt>
                <c:pt idx="326">
                  <c:v>326</c:v>
                </c:pt>
                <c:pt idx="327">
                  <c:v>327</c:v>
                </c:pt>
                <c:pt idx="328">
                  <c:v>328</c:v>
                </c:pt>
                <c:pt idx="329">
                  <c:v>329</c:v>
                </c:pt>
                <c:pt idx="330">
                  <c:v>330</c:v>
                </c:pt>
                <c:pt idx="331">
                  <c:v>331</c:v>
                </c:pt>
                <c:pt idx="332">
                  <c:v>332</c:v>
                </c:pt>
                <c:pt idx="333">
                  <c:v>333</c:v>
                </c:pt>
                <c:pt idx="334">
                  <c:v>334</c:v>
                </c:pt>
                <c:pt idx="335">
                  <c:v>335</c:v>
                </c:pt>
                <c:pt idx="336">
                  <c:v>336</c:v>
                </c:pt>
                <c:pt idx="337">
                  <c:v>337</c:v>
                </c:pt>
                <c:pt idx="338">
                  <c:v>338</c:v>
                </c:pt>
                <c:pt idx="339">
                  <c:v>339</c:v>
                </c:pt>
                <c:pt idx="340">
                  <c:v>340</c:v>
                </c:pt>
                <c:pt idx="341">
                  <c:v>341</c:v>
                </c:pt>
                <c:pt idx="342">
                  <c:v>342</c:v>
                </c:pt>
                <c:pt idx="343">
                  <c:v>343</c:v>
                </c:pt>
                <c:pt idx="344">
                  <c:v>344</c:v>
                </c:pt>
                <c:pt idx="345">
                  <c:v>345</c:v>
                </c:pt>
                <c:pt idx="346">
                  <c:v>346</c:v>
                </c:pt>
                <c:pt idx="347">
                  <c:v>347</c:v>
                </c:pt>
                <c:pt idx="348">
                  <c:v>348</c:v>
                </c:pt>
                <c:pt idx="349">
                  <c:v>349</c:v>
                </c:pt>
                <c:pt idx="350">
                  <c:v>350</c:v>
                </c:pt>
                <c:pt idx="351">
                  <c:v>351</c:v>
                </c:pt>
                <c:pt idx="352">
                  <c:v>352</c:v>
                </c:pt>
                <c:pt idx="353">
                  <c:v>353</c:v>
                </c:pt>
                <c:pt idx="354">
                  <c:v>354</c:v>
                </c:pt>
                <c:pt idx="355">
                  <c:v>355</c:v>
                </c:pt>
                <c:pt idx="356">
                  <c:v>356</c:v>
                </c:pt>
                <c:pt idx="357">
                  <c:v>357</c:v>
                </c:pt>
                <c:pt idx="358">
                  <c:v>358</c:v>
                </c:pt>
                <c:pt idx="359">
                  <c:v>359</c:v>
                </c:pt>
                <c:pt idx="360">
                  <c:v>360</c:v>
                </c:pt>
                <c:pt idx="361">
                  <c:v>361</c:v>
                </c:pt>
                <c:pt idx="362">
                  <c:v>362</c:v>
                </c:pt>
                <c:pt idx="363">
                  <c:v>363</c:v>
                </c:pt>
                <c:pt idx="364">
                  <c:v>364</c:v>
                </c:pt>
                <c:pt idx="365">
                  <c:v>365</c:v>
                </c:pt>
                <c:pt idx="366">
                  <c:v>366</c:v>
                </c:pt>
                <c:pt idx="367">
                  <c:v>367</c:v>
                </c:pt>
                <c:pt idx="368">
                  <c:v>368</c:v>
                </c:pt>
                <c:pt idx="369">
                  <c:v>369</c:v>
                </c:pt>
                <c:pt idx="370">
                  <c:v>370</c:v>
                </c:pt>
                <c:pt idx="371">
                  <c:v>371</c:v>
                </c:pt>
                <c:pt idx="372">
                  <c:v>372</c:v>
                </c:pt>
                <c:pt idx="373">
                  <c:v>373</c:v>
                </c:pt>
                <c:pt idx="374">
                  <c:v>374</c:v>
                </c:pt>
                <c:pt idx="375">
                  <c:v>375</c:v>
                </c:pt>
                <c:pt idx="376">
                  <c:v>376</c:v>
                </c:pt>
                <c:pt idx="377">
                  <c:v>377</c:v>
                </c:pt>
                <c:pt idx="378">
                  <c:v>378</c:v>
                </c:pt>
                <c:pt idx="379">
                  <c:v>379</c:v>
                </c:pt>
                <c:pt idx="380">
                  <c:v>380</c:v>
                </c:pt>
                <c:pt idx="381">
                  <c:v>381</c:v>
                </c:pt>
                <c:pt idx="382">
                  <c:v>382</c:v>
                </c:pt>
                <c:pt idx="383">
                  <c:v>383</c:v>
                </c:pt>
                <c:pt idx="384">
                  <c:v>384</c:v>
                </c:pt>
                <c:pt idx="385">
                  <c:v>385</c:v>
                </c:pt>
                <c:pt idx="386">
                  <c:v>386</c:v>
                </c:pt>
                <c:pt idx="387">
                  <c:v>387</c:v>
                </c:pt>
                <c:pt idx="388">
                  <c:v>388</c:v>
                </c:pt>
                <c:pt idx="389">
                  <c:v>389</c:v>
                </c:pt>
                <c:pt idx="390">
                  <c:v>390</c:v>
                </c:pt>
                <c:pt idx="391">
                  <c:v>391</c:v>
                </c:pt>
                <c:pt idx="392">
                  <c:v>392</c:v>
                </c:pt>
                <c:pt idx="393">
                  <c:v>393</c:v>
                </c:pt>
                <c:pt idx="394">
                  <c:v>394</c:v>
                </c:pt>
                <c:pt idx="395">
                  <c:v>395</c:v>
                </c:pt>
                <c:pt idx="396">
                  <c:v>396</c:v>
                </c:pt>
                <c:pt idx="397">
                  <c:v>397</c:v>
                </c:pt>
                <c:pt idx="398">
                  <c:v>398</c:v>
                </c:pt>
                <c:pt idx="399">
                  <c:v>399</c:v>
                </c:pt>
                <c:pt idx="400">
                  <c:v>400</c:v>
                </c:pt>
                <c:pt idx="401">
                  <c:v>401</c:v>
                </c:pt>
                <c:pt idx="402">
                  <c:v>402</c:v>
                </c:pt>
                <c:pt idx="403">
                  <c:v>403</c:v>
                </c:pt>
                <c:pt idx="404">
                  <c:v>404</c:v>
                </c:pt>
                <c:pt idx="405">
                  <c:v>405</c:v>
                </c:pt>
                <c:pt idx="406">
                  <c:v>406</c:v>
                </c:pt>
                <c:pt idx="407">
                  <c:v>407</c:v>
                </c:pt>
                <c:pt idx="408">
                  <c:v>408</c:v>
                </c:pt>
                <c:pt idx="409">
                  <c:v>409</c:v>
                </c:pt>
                <c:pt idx="410">
                  <c:v>410</c:v>
                </c:pt>
                <c:pt idx="411">
                  <c:v>411</c:v>
                </c:pt>
                <c:pt idx="412">
                  <c:v>412</c:v>
                </c:pt>
                <c:pt idx="413">
                  <c:v>413</c:v>
                </c:pt>
                <c:pt idx="414">
                  <c:v>414</c:v>
                </c:pt>
                <c:pt idx="415">
                  <c:v>415</c:v>
                </c:pt>
                <c:pt idx="416">
                  <c:v>416</c:v>
                </c:pt>
                <c:pt idx="417">
                  <c:v>417</c:v>
                </c:pt>
                <c:pt idx="418">
                  <c:v>418</c:v>
                </c:pt>
                <c:pt idx="419">
                  <c:v>419</c:v>
                </c:pt>
                <c:pt idx="420">
                  <c:v>420</c:v>
                </c:pt>
                <c:pt idx="421">
                  <c:v>421</c:v>
                </c:pt>
                <c:pt idx="422">
                  <c:v>422</c:v>
                </c:pt>
                <c:pt idx="423">
                  <c:v>423</c:v>
                </c:pt>
                <c:pt idx="424">
                  <c:v>424</c:v>
                </c:pt>
                <c:pt idx="425">
                  <c:v>425</c:v>
                </c:pt>
                <c:pt idx="426">
                  <c:v>426</c:v>
                </c:pt>
                <c:pt idx="427">
                  <c:v>427</c:v>
                </c:pt>
                <c:pt idx="428">
                  <c:v>428</c:v>
                </c:pt>
                <c:pt idx="429">
                  <c:v>429</c:v>
                </c:pt>
                <c:pt idx="430">
                  <c:v>430</c:v>
                </c:pt>
                <c:pt idx="431">
                  <c:v>431</c:v>
                </c:pt>
                <c:pt idx="432">
                  <c:v>432</c:v>
                </c:pt>
                <c:pt idx="433">
                  <c:v>433</c:v>
                </c:pt>
                <c:pt idx="434">
                  <c:v>434</c:v>
                </c:pt>
                <c:pt idx="435">
                  <c:v>435</c:v>
                </c:pt>
                <c:pt idx="436">
                  <c:v>436</c:v>
                </c:pt>
                <c:pt idx="437">
                  <c:v>437</c:v>
                </c:pt>
                <c:pt idx="438">
                  <c:v>438</c:v>
                </c:pt>
                <c:pt idx="439">
                  <c:v>439</c:v>
                </c:pt>
                <c:pt idx="440">
                  <c:v>440</c:v>
                </c:pt>
                <c:pt idx="441">
                  <c:v>441</c:v>
                </c:pt>
                <c:pt idx="442">
                  <c:v>442</c:v>
                </c:pt>
                <c:pt idx="443">
                  <c:v>443</c:v>
                </c:pt>
                <c:pt idx="444">
                  <c:v>444</c:v>
                </c:pt>
                <c:pt idx="445">
                  <c:v>445</c:v>
                </c:pt>
                <c:pt idx="446">
                  <c:v>446</c:v>
                </c:pt>
                <c:pt idx="447">
                  <c:v>447</c:v>
                </c:pt>
                <c:pt idx="448">
                  <c:v>448</c:v>
                </c:pt>
                <c:pt idx="449">
                  <c:v>449</c:v>
                </c:pt>
                <c:pt idx="450">
                  <c:v>450</c:v>
                </c:pt>
                <c:pt idx="451">
                  <c:v>451</c:v>
                </c:pt>
                <c:pt idx="452">
                  <c:v>452</c:v>
                </c:pt>
                <c:pt idx="453">
                  <c:v>453</c:v>
                </c:pt>
                <c:pt idx="454">
                  <c:v>454</c:v>
                </c:pt>
                <c:pt idx="455">
                  <c:v>455</c:v>
                </c:pt>
                <c:pt idx="456">
                  <c:v>456</c:v>
                </c:pt>
                <c:pt idx="457">
                  <c:v>457</c:v>
                </c:pt>
                <c:pt idx="458">
                  <c:v>458</c:v>
                </c:pt>
                <c:pt idx="459">
                  <c:v>459</c:v>
                </c:pt>
                <c:pt idx="460">
                  <c:v>460</c:v>
                </c:pt>
                <c:pt idx="461">
                  <c:v>461</c:v>
                </c:pt>
                <c:pt idx="462">
                  <c:v>462</c:v>
                </c:pt>
                <c:pt idx="463">
                  <c:v>463</c:v>
                </c:pt>
                <c:pt idx="464">
                  <c:v>464</c:v>
                </c:pt>
                <c:pt idx="465">
                  <c:v>465</c:v>
                </c:pt>
                <c:pt idx="466">
                  <c:v>466</c:v>
                </c:pt>
                <c:pt idx="467">
                  <c:v>467</c:v>
                </c:pt>
                <c:pt idx="468">
                  <c:v>468</c:v>
                </c:pt>
                <c:pt idx="469">
                  <c:v>469</c:v>
                </c:pt>
                <c:pt idx="470">
                  <c:v>470</c:v>
                </c:pt>
                <c:pt idx="471">
                  <c:v>471</c:v>
                </c:pt>
                <c:pt idx="472">
                  <c:v>472</c:v>
                </c:pt>
                <c:pt idx="473">
                  <c:v>473</c:v>
                </c:pt>
                <c:pt idx="474">
                  <c:v>474</c:v>
                </c:pt>
                <c:pt idx="475">
                  <c:v>475</c:v>
                </c:pt>
                <c:pt idx="476">
                  <c:v>476</c:v>
                </c:pt>
                <c:pt idx="477">
                  <c:v>477</c:v>
                </c:pt>
                <c:pt idx="478">
                  <c:v>478</c:v>
                </c:pt>
                <c:pt idx="479">
                  <c:v>479</c:v>
                </c:pt>
                <c:pt idx="480">
                  <c:v>480</c:v>
                </c:pt>
                <c:pt idx="481">
                  <c:v>481</c:v>
                </c:pt>
                <c:pt idx="482">
                  <c:v>482</c:v>
                </c:pt>
                <c:pt idx="483">
                  <c:v>483</c:v>
                </c:pt>
                <c:pt idx="484">
                  <c:v>484</c:v>
                </c:pt>
                <c:pt idx="485">
                  <c:v>485</c:v>
                </c:pt>
                <c:pt idx="486">
                  <c:v>486</c:v>
                </c:pt>
                <c:pt idx="487">
                  <c:v>487</c:v>
                </c:pt>
                <c:pt idx="488">
                  <c:v>488</c:v>
                </c:pt>
                <c:pt idx="489">
                  <c:v>489</c:v>
                </c:pt>
                <c:pt idx="490">
                  <c:v>490</c:v>
                </c:pt>
                <c:pt idx="491">
                  <c:v>491</c:v>
                </c:pt>
                <c:pt idx="492">
                  <c:v>492</c:v>
                </c:pt>
                <c:pt idx="493">
                  <c:v>493</c:v>
                </c:pt>
                <c:pt idx="494">
                  <c:v>494</c:v>
                </c:pt>
                <c:pt idx="495">
                  <c:v>495</c:v>
                </c:pt>
                <c:pt idx="496">
                  <c:v>496</c:v>
                </c:pt>
                <c:pt idx="497">
                  <c:v>497</c:v>
                </c:pt>
                <c:pt idx="498">
                  <c:v>498</c:v>
                </c:pt>
                <c:pt idx="499">
                  <c:v>499</c:v>
                </c:pt>
                <c:pt idx="500">
                  <c:v>500</c:v>
                </c:pt>
                <c:pt idx="501">
                  <c:v>501</c:v>
                </c:pt>
                <c:pt idx="502">
                  <c:v>502</c:v>
                </c:pt>
                <c:pt idx="503">
                  <c:v>503</c:v>
                </c:pt>
                <c:pt idx="504">
                  <c:v>504</c:v>
                </c:pt>
                <c:pt idx="505">
                  <c:v>505</c:v>
                </c:pt>
                <c:pt idx="506">
                  <c:v>506</c:v>
                </c:pt>
                <c:pt idx="507">
                  <c:v>507</c:v>
                </c:pt>
                <c:pt idx="508">
                  <c:v>508</c:v>
                </c:pt>
                <c:pt idx="509">
                  <c:v>509</c:v>
                </c:pt>
                <c:pt idx="510">
                  <c:v>510</c:v>
                </c:pt>
                <c:pt idx="511">
                  <c:v>511</c:v>
                </c:pt>
                <c:pt idx="512">
                  <c:v>512</c:v>
                </c:pt>
                <c:pt idx="513">
                  <c:v>513</c:v>
                </c:pt>
                <c:pt idx="514">
                  <c:v>514</c:v>
                </c:pt>
                <c:pt idx="515">
                  <c:v>515</c:v>
                </c:pt>
                <c:pt idx="516">
                  <c:v>516</c:v>
                </c:pt>
                <c:pt idx="517">
                  <c:v>517</c:v>
                </c:pt>
                <c:pt idx="518">
                  <c:v>518</c:v>
                </c:pt>
                <c:pt idx="519">
                  <c:v>519</c:v>
                </c:pt>
                <c:pt idx="520">
                  <c:v>520</c:v>
                </c:pt>
                <c:pt idx="521">
                  <c:v>521</c:v>
                </c:pt>
                <c:pt idx="522">
                  <c:v>522</c:v>
                </c:pt>
                <c:pt idx="523">
                  <c:v>523</c:v>
                </c:pt>
                <c:pt idx="524">
                  <c:v>524</c:v>
                </c:pt>
                <c:pt idx="525">
                  <c:v>525</c:v>
                </c:pt>
                <c:pt idx="526">
                  <c:v>526</c:v>
                </c:pt>
                <c:pt idx="527">
                  <c:v>527</c:v>
                </c:pt>
                <c:pt idx="528">
                  <c:v>528</c:v>
                </c:pt>
                <c:pt idx="529">
                  <c:v>529</c:v>
                </c:pt>
                <c:pt idx="530">
                  <c:v>530</c:v>
                </c:pt>
                <c:pt idx="531">
                  <c:v>531</c:v>
                </c:pt>
                <c:pt idx="532">
                  <c:v>532</c:v>
                </c:pt>
                <c:pt idx="533">
                  <c:v>533</c:v>
                </c:pt>
                <c:pt idx="534">
                  <c:v>534</c:v>
                </c:pt>
                <c:pt idx="535">
                  <c:v>535</c:v>
                </c:pt>
                <c:pt idx="536">
                  <c:v>536</c:v>
                </c:pt>
                <c:pt idx="537">
                  <c:v>537</c:v>
                </c:pt>
                <c:pt idx="538">
                  <c:v>538</c:v>
                </c:pt>
                <c:pt idx="539">
                  <c:v>539</c:v>
                </c:pt>
                <c:pt idx="540">
                  <c:v>540</c:v>
                </c:pt>
                <c:pt idx="541">
                  <c:v>541</c:v>
                </c:pt>
                <c:pt idx="542">
                  <c:v>542</c:v>
                </c:pt>
                <c:pt idx="543">
                  <c:v>543</c:v>
                </c:pt>
                <c:pt idx="544">
                  <c:v>544</c:v>
                </c:pt>
                <c:pt idx="545">
                  <c:v>545</c:v>
                </c:pt>
                <c:pt idx="546">
                  <c:v>546</c:v>
                </c:pt>
                <c:pt idx="547">
                  <c:v>547</c:v>
                </c:pt>
                <c:pt idx="548">
                  <c:v>548</c:v>
                </c:pt>
                <c:pt idx="549">
                  <c:v>549</c:v>
                </c:pt>
                <c:pt idx="550">
                  <c:v>550</c:v>
                </c:pt>
                <c:pt idx="551">
                  <c:v>551</c:v>
                </c:pt>
                <c:pt idx="552">
                  <c:v>552</c:v>
                </c:pt>
                <c:pt idx="553">
                  <c:v>553</c:v>
                </c:pt>
                <c:pt idx="554">
                  <c:v>554</c:v>
                </c:pt>
                <c:pt idx="555">
                  <c:v>555</c:v>
                </c:pt>
                <c:pt idx="556">
                  <c:v>556</c:v>
                </c:pt>
                <c:pt idx="557">
                  <c:v>557</c:v>
                </c:pt>
                <c:pt idx="558">
                  <c:v>558</c:v>
                </c:pt>
                <c:pt idx="559">
                  <c:v>559</c:v>
                </c:pt>
                <c:pt idx="560">
                  <c:v>560</c:v>
                </c:pt>
                <c:pt idx="561">
                  <c:v>561</c:v>
                </c:pt>
                <c:pt idx="562">
                  <c:v>562</c:v>
                </c:pt>
                <c:pt idx="563">
                  <c:v>563</c:v>
                </c:pt>
                <c:pt idx="564">
                  <c:v>564</c:v>
                </c:pt>
                <c:pt idx="565">
                  <c:v>565</c:v>
                </c:pt>
                <c:pt idx="566">
                  <c:v>566</c:v>
                </c:pt>
                <c:pt idx="567">
                  <c:v>567</c:v>
                </c:pt>
                <c:pt idx="568">
                  <c:v>568</c:v>
                </c:pt>
                <c:pt idx="569">
                  <c:v>569</c:v>
                </c:pt>
                <c:pt idx="570">
                  <c:v>570</c:v>
                </c:pt>
                <c:pt idx="571">
                  <c:v>571</c:v>
                </c:pt>
                <c:pt idx="572">
                  <c:v>572</c:v>
                </c:pt>
                <c:pt idx="573">
                  <c:v>573</c:v>
                </c:pt>
                <c:pt idx="574">
                  <c:v>574</c:v>
                </c:pt>
                <c:pt idx="575">
                  <c:v>575</c:v>
                </c:pt>
                <c:pt idx="576">
                  <c:v>576</c:v>
                </c:pt>
                <c:pt idx="577">
                  <c:v>577</c:v>
                </c:pt>
                <c:pt idx="578">
                  <c:v>578</c:v>
                </c:pt>
                <c:pt idx="579">
                  <c:v>579</c:v>
                </c:pt>
                <c:pt idx="580">
                  <c:v>580</c:v>
                </c:pt>
                <c:pt idx="581">
                  <c:v>581</c:v>
                </c:pt>
                <c:pt idx="582">
                  <c:v>582</c:v>
                </c:pt>
                <c:pt idx="583">
                  <c:v>583</c:v>
                </c:pt>
                <c:pt idx="584">
                  <c:v>584</c:v>
                </c:pt>
                <c:pt idx="585">
                  <c:v>585</c:v>
                </c:pt>
                <c:pt idx="586">
                  <c:v>586</c:v>
                </c:pt>
                <c:pt idx="587">
                  <c:v>587</c:v>
                </c:pt>
                <c:pt idx="588">
                  <c:v>588</c:v>
                </c:pt>
                <c:pt idx="589">
                  <c:v>589</c:v>
                </c:pt>
                <c:pt idx="590">
                  <c:v>590</c:v>
                </c:pt>
                <c:pt idx="591">
                  <c:v>591</c:v>
                </c:pt>
                <c:pt idx="592">
                  <c:v>592</c:v>
                </c:pt>
                <c:pt idx="593">
                  <c:v>593</c:v>
                </c:pt>
                <c:pt idx="594">
                  <c:v>594</c:v>
                </c:pt>
                <c:pt idx="595">
                  <c:v>595</c:v>
                </c:pt>
                <c:pt idx="596">
                  <c:v>596</c:v>
                </c:pt>
                <c:pt idx="597">
                  <c:v>597</c:v>
                </c:pt>
                <c:pt idx="598">
                  <c:v>598</c:v>
                </c:pt>
                <c:pt idx="599">
                  <c:v>599</c:v>
                </c:pt>
                <c:pt idx="600">
                  <c:v>600</c:v>
                </c:pt>
                <c:pt idx="601">
                  <c:v>601</c:v>
                </c:pt>
                <c:pt idx="602">
                  <c:v>602</c:v>
                </c:pt>
                <c:pt idx="603">
                  <c:v>603</c:v>
                </c:pt>
                <c:pt idx="604">
                  <c:v>604</c:v>
                </c:pt>
                <c:pt idx="605">
                  <c:v>605</c:v>
                </c:pt>
                <c:pt idx="606">
                  <c:v>606</c:v>
                </c:pt>
                <c:pt idx="607">
                  <c:v>607</c:v>
                </c:pt>
                <c:pt idx="608">
                  <c:v>608</c:v>
                </c:pt>
                <c:pt idx="609">
                  <c:v>609</c:v>
                </c:pt>
                <c:pt idx="610">
                  <c:v>610</c:v>
                </c:pt>
                <c:pt idx="611">
                  <c:v>611</c:v>
                </c:pt>
                <c:pt idx="612">
                  <c:v>612</c:v>
                </c:pt>
                <c:pt idx="613">
                  <c:v>613</c:v>
                </c:pt>
                <c:pt idx="614">
                  <c:v>614</c:v>
                </c:pt>
                <c:pt idx="615">
                  <c:v>615</c:v>
                </c:pt>
                <c:pt idx="616">
                  <c:v>616</c:v>
                </c:pt>
                <c:pt idx="617">
                  <c:v>617</c:v>
                </c:pt>
                <c:pt idx="618">
                  <c:v>618</c:v>
                </c:pt>
                <c:pt idx="619">
                  <c:v>619</c:v>
                </c:pt>
                <c:pt idx="620">
                  <c:v>620</c:v>
                </c:pt>
                <c:pt idx="621">
                  <c:v>621</c:v>
                </c:pt>
                <c:pt idx="622">
                  <c:v>622</c:v>
                </c:pt>
                <c:pt idx="623">
                  <c:v>623</c:v>
                </c:pt>
                <c:pt idx="624">
                  <c:v>624</c:v>
                </c:pt>
                <c:pt idx="625">
                  <c:v>625</c:v>
                </c:pt>
                <c:pt idx="626">
                  <c:v>626</c:v>
                </c:pt>
                <c:pt idx="627">
                  <c:v>627</c:v>
                </c:pt>
                <c:pt idx="628">
                  <c:v>628</c:v>
                </c:pt>
                <c:pt idx="629">
                  <c:v>629</c:v>
                </c:pt>
                <c:pt idx="630">
                  <c:v>630</c:v>
                </c:pt>
                <c:pt idx="631">
                  <c:v>631</c:v>
                </c:pt>
                <c:pt idx="632">
                  <c:v>632</c:v>
                </c:pt>
                <c:pt idx="633">
                  <c:v>633</c:v>
                </c:pt>
                <c:pt idx="634">
                  <c:v>634</c:v>
                </c:pt>
                <c:pt idx="635">
                  <c:v>635</c:v>
                </c:pt>
                <c:pt idx="636">
                  <c:v>636</c:v>
                </c:pt>
                <c:pt idx="637">
                  <c:v>637</c:v>
                </c:pt>
                <c:pt idx="638">
                  <c:v>638</c:v>
                </c:pt>
                <c:pt idx="639">
                  <c:v>639</c:v>
                </c:pt>
                <c:pt idx="640">
                  <c:v>640</c:v>
                </c:pt>
                <c:pt idx="641">
                  <c:v>641</c:v>
                </c:pt>
                <c:pt idx="642">
                  <c:v>642</c:v>
                </c:pt>
                <c:pt idx="643">
                  <c:v>643</c:v>
                </c:pt>
                <c:pt idx="644">
                  <c:v>644</c:v>
                </c:pt>
                <c:pt idx="645">
                  <c:v>645</c:v>
                </c:pt>
                <c:pt idx="646">
                  <c:v>646</c:v>
                </c:pt>
                <c:pt idx="647">
                  <c:v>647</c:v>
                </c:pt>
                <c:pt idx="648">
                  <c:v>648</c:v>
                </c:pt>
                <c:pt idx="649">
                  <c:v>649</c:v>
                </c:pt>
                <c:pt idx="650">
                  <c:v>650</c:v>
                </c:pt>
                <c:pt idx="651">
                  <c:v>651</c:v>
                </c:pt>
                <c:pt idx="652">
                  <c:v>652</c:v>
                </c:pt>
                <c:pt idx="653">
                  <c:v>653</c:v>
                </c:pt>
                <c:pt idx="654">
                  <c:v>654</c:v>
                </c:pt>
                <c:pt idx="655">
                  <c:v>655</c:v>
                </c:pt>
                <c:pt idx="656">
                  <c:v>656</c:v>
                </c:pt>
                <c:pt idx="657">
                  <c:v>657</c:v>
                </c:pt>
                <c:pt idx="658">
                  <c:v>658</c:v>
                </c:pt>
                <c:pt idx="659">
                  <c:v>659</c:v>
                </c:pt>
                <c:pt idx="660">
                  <c:v>660</c:v>
                </c:pt>
                <c:pt idx="661">
                  <c:v>661</c:v>
                </c:pt>
                <c:pt idx="662">
                  <c:v>662</c:v>
                </c:pt>
                <c:pt idx="663">
                  <c:v>663</c:v>
                </c:pt>
                <c:pt idx="664">
                  <c:v>664</c:v>
                </c:pt>
                <c:pt idx="665">
                  <c:v>665</c:v>
                </c:pt>
                <c:pt idx="666">
                  <c:v>666</c:v>
                </c:pt>
                <c:pt idx="667">
                  <c:v>667</c:v>
                </c:pt>
                <c:pt idx="668">
                  <c:v>668</c:v>
                </c:pt>
                <c:pt idx="669">
                  <c:v>669</c:v>
                </c:pt>
                <c:pt idx="670">
                  <c:v>670</c:v>
                </c:pt>
                <c:pt idx="671">
                  <c:v>671</c:v>
                </c:pt>
                <c:pt idx="672">
                  <c:v>672</c:v>
                </c:pt>
                <c:pt idx="673">
                  <c:v>673</c:v>
                </c:pt>
                <c:pt idx="674">
                  <c:v>674</c:v>
                </c:pt>
                <c:pt idx="675">
                  <c:v>675</c:v>
                </c:pt>
                <c:pt idx="676">
                  <c:v>676</c:v>
                </c:pt>
                <c:pt idx="677">
                  <c:v>677</c:v>
                </c:pt>
                <c:pt idx="678">
                  <c:v>678</c:v>
                </c:pt>
                <c:pt idx="679">
                  <c:v>679</c:v>
                </c:pt>
                <c:pt idx="680">
                  <c:v>680</c:v>
                </c:pt>
                <c:pt idx="681">
                  <c:v>681</c:v>
                </c:pt>
                <c:pt idx="682">
                  <c:v>682</c:v>
                </c:pt>
                <c:pt idx="683">
                  <c:v>683</c:v>
                </c:pt>
                <c:pt idx="684">
                  <c:v>684</c:v>
                </c:pt>
                <c:pt idx="685">
                  <c:v>685</c:v>
                </c:pt>
                <c:pt idx="686">
                  <c:v>686</c:v>
                </c:pt>
                <c:pt idx="687">
                  <c:v>687</c:v>
                </c:pt>
                <c:pt idx="688">
                  <c:v>688</c:v>
                </c:pt>
                <c:pt idx="689">
                  <c:v>689</c:v>
                </c:pt>
                <c:pt idx="690">
                  <c:v>690</c:v>
                </c:pt>
                <c:pt idx="691">
                  <c:v>691</c:v>
                </c:pt>
                <c:pt idx="692">
                  <c:v>692</c:v>
                </c:pt>
                <c:pt idx="693">
                  <c:v>693</c:v>
                </c:pt>
                <c:pt idx="694">
                  <c:v>694</c:v>
                </c:pt>
                <c:pt idx="695">
                  <c:v>695</c:v>
                </c:pt>
                <c:pt idx="696">
                  <c:v>696</c:v>
                </c:pt>
                <c:pt idx="697">
                  <c:v>697</c:v>
                </c:pt>
                <c:pt idx="698">
                  <c:v>698</c:v>
                </c:pt>
                <c:pt idx="699">
                  <c:v>699</c:v>
                </c:pt>
                <c:pt idx="700">
                  <c:v>700</c:v>
                </c:pt>
                <c:pt idx="701">
                  <c:v>701</c:v>
                </c:pt>
                <c:pt idx="702">
                  <c:v>702</c:v>
                </c:pt>
                <c:pt idx="703">
                  <c:v>703</c:v>
                </c:pt>
                <c:pt idx="704">
                  <c:v>704</c:v>
                </c:pt>
                <c:pt idx="705">
                  <c:v>705</c:v>
                </c:pt>
                <c:pt idx="706">
                  <c:v>706</c:v>
                </c:pt>
                <c:pt idx="707">
                  <c:v>707</c:v>
                </c:pt>
                <c:pt idx="708">
                  <c:v>708</c:v>
                </c:pt>
                <c:pt idx="709">
                  <c:v>709</c:v>
                </c:pt>
                <c:pt idx="710">
                  <c:v>710</c:v>
                </c:pt>
                <c:pt idx="711">
                  <c:v>711</c:v>
                </c:pt>
                <c:pt idx="712">
                  <c:v>712</c:v>
                </c:pt>
                <c:pt idx="713">
                  <c:v>713</c:v>
                </c:pt>
                <c:pt idx="714">
                  <c:v>714</c:v>
                </c:pt>
                <c:pt idx="715">
                  <c:v>715</c:v>
                </c:pt>
                <c:pt idx="716">
                  <c:v>716</c:v>
                </c:pt>
                <c:pt idx="717">
                  <c:v>717</c:v>
                </c:pt>
                <c:pt idx="718">
                  <c:v>718</c:v>
                </c:pt>
                <c:pt idx="719">
                  <c:v>719</c:v>
                </c:pt>
                <c:pt idx="720">
                  <c:v>720</c:v>
                </c:pt>
                <c:pt idx="721">
                  <c:v>721</c:v>
                </c:pt>
                <c:pt idx="722">
                  <c:v>722</c:v>
                </c:pt>
                <c:pt idx="723">
                  <c:v>723</c:v>
                </c:pt>
                <c:pt idx="724">
                  <c:v>724</c:v>
                </c:pt>
                <c:pt idx="725">
                  <c:v>725</c:v>
                </c:pt>
                <c:pt idx="726">
                  <c:v>726</c:v>
                </c:pt>
                <c:pt idx="727">
                  <c:v>727</c:v>
                </c:pt>
                <c:pt idx="728">
                  <c:v>728</c:v>
                </c:pt>
                <c:pt idx="729">
                  <c:v>729</c:v>
                </c:pt>
                <c:pt idx="730">
                  <c:v>730</c:v>
                </c:pt>
                <c:pt idx="731">
                  <c:v>731</c:v>
                </c:pt>
                <c:pt idx="732">
                  <c:v>732</c:v>
                </c:pt>
                <c:pt idx="733">
                  <c:v>733</c:v>
                </c:pt>
                <c:pt idx="734">
                  <c:v>734</c:v>
                </c:pt>
                <c:pt idx="735">
                  <c:v>735</c:v>
                </c:pt>
                <c:pt idx="736">
                  <c:v>736</c:v>
                </c:pt>
                <c:pt idx="737">
                  <c:v>737</c:v>
                </c:pt>
                <c:pt idx="738">
                  <c:v>738</c:v>
                </c:pt>
                <c:pt idx="739">
                  <c:v>739</c:v>
                </c:pt>
                <c:pt idx="740">
                  <c:v>740</c:v>
                </c:pt>
                <c:pt idx="741">
                  <c:v>741</c:v>
                </c:pt>
                <c:pt idx="742">
                  <c:v>742</c:v>
                </c:pt>
                <c:pt idx="743">
                  <c:v>743</c:v>
                </c:pt>
                <c:pt idx="744">
                  <c:v>744</c:v>
                </c:pt>
                <c:pt idx="745">
                  <c:v>745</c:v>
                </c:pt>
                <c:pt idx="746">
                  <c:v>746</c:v>
                </c:pt>
                <c:pt idx="747">
                  <c:v>747</c:v>
                </c:pt>
                <c:pt idx="748">
                  <c:v>748</c:v>
                </c:pt>
                <c:pt idx="749">
                  <c:v>749</c:v>
                </c:pt>
                <c:pt idx="750">
                  <c:v>750</c:v>
                </c:pt>
                <c:pt idx="751">
                  <c:v>751</c:v>
                </c:pt>
                <c:pt idx="752">
                  <c:v>752</c:v>
                </c:pt>
                <c:pt idx="753">
                  <c:v>753</c:v>
                </c:pt>
                <c:pt idx="754">
                  <c:v>754</c:v>
                </c:pt>
                <c:pt idx="755">
                  <c:v>755</c:v>
                </c:pt>
                <c:pt idx="756">
                  <c:v>756</c:v>
                </c:pt>
                <c:pt idx="757">
                  <c:v>757</c:v>
                </c:pt>
                <c:pt idx="758">
                  <c:v>758</c:v>
                </c:pt>
                <c:pt idx="759">
                  <c:v>759</c:v>
                </c:pt>
                <c:pt idx="760">
                  <c:v>760</c:v>
                </c:pt>
                <c:pt idx="761">
                  <c:v>761</c:v>
                </c:pt>
                <c:pt idx="762">
                  <c:v>762</c:v>
                </c:pt>
                <c:pt idx="763">
                  <c:v>763</c:v>
                </c:pt>
                <c:pt idx="764">
                  <c:v>764</c:v>
                </c:pt>
                <c:pt idx="765">
                  <c:v>765</c:v>
                </c:pt>
                <c:pt idx="766">
                  <c:v>766</c:v>
                </c:pt>
                <c:pt idx="767">
                  <c:v>767</c:v>
                </c:pt>
                <c:pt idx="768">
                  <c:v>768</c:v>
                </c:pt>
                <c:pt idx="769">
                  <c:v>769</c:v>
                </c:pt>
                <c:pt idx="770">
                  <c:v>770</c:v>
                </c:pt>
                <c:pt idx="771">
                  <c:v>771</c:v>
                </c:pt>
                <c:pt idx="772">
                  <c:v>772</c:v>
                </c:pt>
                <c:pt idx="773">
                  <c:v>773</c:v>
                </c:pt>
                <c:pt idx="774">
                  <c:v>774</c:v>
                </c:pt>
                <c:pt idx="775">
                  <c:v>775</c:v>
                </c:pt>
                <c:pt idx="776">
                  <c:v>776</c:v>
                </c:pt>
                <c:pt idx="777">
                  <c:v>777</c:v>
                </c:pt>
                <c:pt idx="778">
                  <c:v>778</c:v>
                </c:pt>
                <c:pt idx="779">
                  <c:v>779</c:v>
                </c:pt>
                <c:pt idx="780">
                  <c:v>780</c:v>
                </c:pt>
                <c:pt idx="781">
                  <c:v>781</c:v>
                </c:pt>
                <c:pt idx="782">
                  <c:v>782</c:v>
                </c:pt>
                <c:pt idx="783">
                  <c:v>783</c:v>
                </c:pt>
                <c:pt idx="784">
                  <c:v>784</c:v>
                </c:pt>
                <c:pt idx="785">
                  <c:v>785</c:v>
                </c:pt>
                <c:pt idx="786">
                  <c:v>786</c:v>
                </c:pt>
                <c:pt idx="787">
                  <c:v>787</c:v>
                </c:pt>
                <c:pt idx="788">
                  <c:v>788</c:v>
                </c:pt>
                <c:pt idx="789">
                  <c:v>789</c:v>
                </c:pt>
                <c:pt idx="790">
                  <c:v>790</c:v>
                </c:pt>
                <c:pt idx="791">
                  <c:v>791</c:v>
                </c:pt>
                <c:pt idx="792">
                  <c:v>792</c:v>
                </c:pt>
                <c:pt idx="793">
                  <c:v>793</c:v>
                </c:pt>
                <c:pt idx="794">
                  <c:v>794</c:v>
                </c:pt>
                <c:pt idx="795">
                  <c:v>795</c:v>
                </c:pt>
                <c:pt idx="796">
                  <c:v>796</c:v>
                </c:pt>
                <c:pt idx="797">
                  <c:v>797</c:v>
                </c:pt>
                <c:pt idx="798">
                  <c:v>798</c:v>
                </c:pt>
                <c:pt idx="799">
                  <c:v>799</c:v>
                </c:pt>
                <c:pt idx="800">
                  <c:v>800</c:v>
                </c:pt>
                <c:pt idx="801">
                  <c:v>801</c:v>
                </c:pt>
                <c:pt idx="802">
                  <c:v>802</c:v>
                </c:pt>
                <c:pt idx="803">
                  <c:v>803</c:v>
                </c:pt>
                <c:pt idx="804">
                  <c:v>804</c:v>
                </c:pt>
                <c:pt idx="805">
                  <c:v>805</c:v>
                </c:pt>
                <c:pt idx="806">
                  <c:v>806</c:v>
                </c:pt>
                <c:pt idx="807">
                  <c:v>807</c:v>
                </c:pt>
                <c:pt idx="808">
                  <c:v>808</c:v>
                </c:pt>
                <c:pt idx="809">
                  <c:v>809</c:v>
                </c:pt>
                <c:pt idx="810">
                  <c:v>810</c:v>
                </c:pt>
                <c:pt idx="811">
                  <c:v>811</c:v>
                </c:pt>
                <c:pt idx="812">
                  <c:v>812</c:v>
                </c:pt>
                <c:pt idx="813">
                  <c:v>813</c:v>
                </c:pt>
                <c:pt idx="814">
                  <c:v>814</c:v>
                </c:pt>
                <c:pt idx="815">
                  <c:v>815</c:v>
                </c:pt>
                <c:pt idx="816">
                  <c:v>816</c:v>
                </c:pt>
                <c:pt idx="817">
                  <c:v>817</c:v>
                </c:pt>
                <c:pt idx="818">
                  <c:v>818</c:v>
                </c:pt>
                <c:pt idx="819">
                  <c:v>819</c:v>
                </c:pt>
                <c:pt idx="820">
                  <c:v>820</c:v>
                </c:pt>
                <c:pt idx="821">
                  <c:v>821</c:v>
                </c:pt>
                <c:pt idx="822">
                  <c:v>822</c:v>
                </c:pt>
                <c:pt idx="823">
                  <c:v>823</c:v>
                </c:pt>
                <c:pt idx="824">
                  <c:v>824</c:v>
                </c:pt>
                <c:pt idx="825">
                  <c:v>825</c:v>
                </c:pt>
                <c:pt idx="826">
                  <c:v>826</c:v>
                </c:pt>
                <c:pt idx="827">
                  <c:v>827</c:v>
                </c:pt>
                <c:pt idx="828">
                  <c:v>828</c:v>
                </c:pt>
                <c:pt idx="829">
                  <c:v>829</c:v>
                </c:pt>
                <c:pt idx="830">
                  <c:v>830</c:v>
                </c:pt>
                <c:pt idx="831">
                  <c:v>831</c:v>
                </c:pt>
                <c:pt idx="832">
                  <c:v>832</c:v>
                </c:pt>
                <c:pt idx="833">
                  <c:v>833</c:v>
                </c:pt>
                <c:pt idx="834">
                  <c:v>834</c:v>
                </c:pt>
                <c:pt idx="835">
                  <c:v>835</c:v>
                </c:pt>
                <c:pt idx="836">
                  <c:v>836</c:v>
                </c:pt>
                <c:pt idx="837">
                  <c:v>837</c:v>
                </c:pt>
                <c:pt idx="838">
                  <c:v>838</c:v>
                </c:pt>
                <c:pt idx="839">
                  <c:v>839</c:v>
                </c:pt>
                <c:pt idx="840">
                  <c:v>840</c:v>
                </c:pt>
                <c:pt idx="841">
                  <c:v>841</c:v>
                </c:pt>
                <c:pt idx="842">
                  <c:v>842</c:v>
                </c:pt>
                <c:pt idx="843">
                  <c:v>843</c:v>
                </c:pt>
                <c:pt idx="844">
                  <c:v>844</c:v>
                </c:pt>
                <c:pt idx="845">
                  <c:v>845</c:v>
                </c:pt>
                <c:pt idx="846">
                  <c:v>846</c:v>
                </c:pt>
                <c:pt idx="847">
                  <c:v>847</c:v>
                </c:pt>
                <c:pt idx="848">
                  <c:v>848</c:v>
                </c:pt>
                <c:pt idx="849">
                  <c:v>849</c:v>
                </c:pt>
                <c:pt idx="850">
                  <c:v>850</c:v>
                </c:pt>
                <c:pt idx="851">
                  <c:v>851</c:v>
                </c:pt>
                <c:pt idx="852">
                  <c:v>852</c:v>
                </c:pt>
                <c:pt idx="853">
                  <c:v>853</c:v>
                </c:pt>
                <c:pt idx="854">
                  <c:v>854</c:v>
                </c:pt>
                <c:pt idx="855">
                  <c:v>855</c:v>
                </c:pt>
                <c:pt idx="856">
                  <c:v>856</c:v>
                </c:pt>
                <c:pt idx="857">
                  <c:v>857</c:v>
                </c:pt>
                <c:pt idx="858">
                  <c:v>858</c:v>
                </c:pt>
                <c:pt idx="859">
                  <c:v>859</c:v>
                </c:pt>
                <c:pt idx="860">
                  <c:v>860</c:v>
                </c:pt>
                <c:pt idx="861">
                  <c:v>861</c:v>
                </c:pt>
                <c:pt idx="862">
                  <c:v>862</c:v>
                </c:pt>
                <c:pt idx="863">
                  <c:v>863</c:v>
                </c:pt>
                <c:pt idx="864">
                  <c:v>864</c:v>
                </c:pt>
                <c:pt idx="865">
                  <c:v>865</c:v>
                </c:pt>
                <c:pt idx="866">
                  <c:v>866</c:v>
                </c:pt>
                <c:pt idx="867">
                  <c:v>867</c:v>
                </c:pt>
                <c:pt idx="868">
                  <c:v>868</c:v>
                </c:pt>
                <c:pt idx="869">
                  <c:v>869</c:v>
                </c:pt>
                <c:pt idx="870">
                  <c:v>870</c:v>
                </c:pt>
                <c:pt idx="871">
                  <c:v>871</c:v>
                </c:pt>
                <c:pt idx="872">
                  <c:v>872</c:v>
                </c:pt>
                <c:pt idx="873">
                  <c:v>873</c:v>
                </c:pt>
                <c:pt idx="874">
                  <c:v>874</c:v>
                </c:pt>
                <c:pt idx="875">
                  <c:v>875</c:v>
                </c:pt>
                <c:pt idx="876">
                  <c:v>876</c:v>
                </c:pt>
                <c:pt idx="877">
                  <c:v>877</c:v>
                </c:pt>
                <c:pt idx="878">
                  <c:v>878</c:v>
                </c:pt>
                <c:pt idx="879">
                  <c:v>879</c:v>
                </c:pt>
                <c:pt idx="880">
                  <c:v>880</c:v>
                </c:pt>
                <c:pt idx="881">
                  <c:v>881</c:v>
                </c:pt>
                <c:pt idx="882">
                  <c:v>882</c:v>
                </c:pt>
                <c:pt idx="883">
                  <c:v>883</c:v>
                </c:pt>
                <c:pt idx="884">
                  <c:v>884</c:v>
                </c:pt>
                <c:pt idx="885">
                  <c:v>885</c:v>
                </c:pt>
                <c:pt idx="886">
                  <c:v>886</c:v>
                </c:pt>
                <c:pt idx="887">
                  <c:v>887</c:v>
                </c:pt>
                <c:pt idx="888">
                  <c:v>888</c:v>
                </c:pt>
                <c:pt idx="889">
                  <c:v>889</c:v>
                </c:pt>
                <c:pt idx="890">
                  <c:v>890</c:v>
                </c:pt>
                <c:pt idx="891">
                  <c:v>891</c:v>
                </c:pt>
                <c:pt idx="892">
                  <c:v>892</c:v>
                </c:pt>
                <c:pt idx="893">
                  <c:v>893</c:v>
                </c:pt>
                <c:pt idx="894">
                  <c:v>894</c:v>
                </c:pt>
                <c:pt idx="895">
                  <c:v>895</c:v>
                </c:pt>
                <c:pt idx="896">
                  <c:v>896</c:v>
                </c:pt>
                <c:pt idx="897">
                  <c:v>897</c:v>
                </c:pt>
                <c:pt idx="898">
                  <c:v>898</c:v>
                </c:pt>
                <c:pt idx="899">
                  <c:v>899</c:v>
                </c:pt>
                <c:pt idx="900">
                  <c:v>900</c:v>
                </c:pt>
                <c:pt idx="901">
                  <c:v>901</c:v>
                </c:pt>
                <c:pt idx="902">
                  <c:v>902</c:v>
                </c:pt>
                <c:pt idx="903">
                  <c:v>903</c:v>
                </c:pt>
                <c:pt idx="904">
                  <c:v>904</c:v>
                </c:pt>
                <c:pt idx="905">
                  <c:v>905</c:v>
                </c:pt>
                <c:pt idx="906">
                  <c:v>906</c:v>
                </c:pt>
                <c:pt idx="907">
                  <c:v>907</c:v>
                </c:pt>
                <c:pt idx="908">
                  <c:v>908</c:v>
                </c:pt>
                <c:pt idx="909">
                  <c:v>909</c:v>
                </c:pt>
                <c:pt idx="910">
                  <c:v>910</c:v>
                </c:pt>
                <c:pt idx="911">
                  <c:v>911</c:v>
                </c:pt>
                <c:pt idx="912">
                  <c:v>912</c:v>
                </c:pt>
                <c:pt idx="913">
                  <c:v>913</c:v>
                </c:pt>
                <c:pt idx="914">
                  <c:v>914</c:v>
                </c:pt>
                <c:pt idx="915">
                  <c:v>915</c:v>
                </c:pt>
                <c:pt idx="916">
                  <c:v>916</c:v>
                </c:pt>
                <c:pt idx="917">
                  <c:v>917</c:v>
                </c:pt>
                <c:pt idx="918">
                  <c:v>918</c:v>
                </c:pt>
                <c:pt idx="919">
                  <c:v>919</c:v>
                </c:pt>
                <c:pt idx="920">
                  <c:v>920</c:v>
                </c:pt>
                <c:pt idx="921">
                  <c:v>921</c:v>
                </c:pt>
                <c:pt idx="922">
                  <c:v>922</c:v>
                </c:pt>
                <c:pt idx="923">
                  <c:v>923</c:v>
                </c:pt>
                <c:pt idx="924">
                  <c:v>924</c:v>
                </c:pt>
                <c:pt idx="925">
                  <c:v>925</c:v>
                </c:pt>
                <c:pt idx="926">
                  <c:v>926</c:v>
                </c:pt>
                <c:pt idx="927">
                  <c:v>927</c:v>
                </c:pt>
                <c:pt idx="928">
                  <c:v>928</c:v>
                </c:pt>
                <c:pt idx="929">
                  <c:v>929</c:v>
                </c:pt>
                <c:pt idx="930">
                  <c:v>930</c:v>
                </c:pt>
                <c:pt idx="931">
                  <c:v>931</c:v>
                </c:pt>
                <c:pt idx="932">
                  <c:v>932</c:v>
                </c:pt>
                <c:pt idx="933">
                  <c:v>933</c:v>
                </c:pt>
                <c:pt idx="934">
                  <c:v>934</c:v>
                </c:pt>
                <c:pt idx="935">
                  <c:v>935</c:v>
                </c:pt>
                <c:pt idx="936">
                  <c:v>936</c:v>
                </c:pt>
                <c:pt idx="937">
                  <c:v>937</c:v>
                </c:pt>
                <c:pt idx="938">
                  <c:v>938</c:v>
                </c:pt>
                <c:pt idx="939">
                  <c:v>939</c:v>
                </c:pt>
                <c:pt idx="940">
                  <c:v>940</c:v>
                </c:pt>
                <c:pt idx="941">
                  <c:v>941</c:v>
                </c:pt>
                <c:pt idx="942">
                  <c:v>942</c:v>
                </c:pt>
                <c:pt idx="943">
                  <c:v>943</c:v>
                </c:pt>
                <c:pt idx="944">
                  <c:v>944</c:v>
                </c:pt>
                <c:pt idx="945">
                  <c:v>945</c:v>
                </c:pt>
                <c:pt idx="946">
                  <c:v>946</c:v>
                </c:pt>
                <c:pt idx="947">
                  <c:v>947</c:v>
                </c:pt>
                <c:pt idx="948">
                  <c:v>948</c:v>
                </c:pt>
                <c:pt idx="949">
                  <c:v>949</c:v>
                </c:pt>
                <c:pt idx="950">
                  <c:v>950</c:v>
                </c:pt>
                <c:pt idx="951">
                  <c:v>951</c:v>
                </c:pt>
                <c:pt idx="952">
                  <c:v>952</c:v>
                </c:pt>
                <c:pt idx="953">
                  <c:v>953</c:v>
                </c:pt>
                <c:pt idx="954">
                  <c:v>954</c:v>
                </c:pt>
                <c:pt idx="955">
                  <c:v>955</c:v>
                </c:pt>
                <c:pt idx="956">
                  <c:v>956</c:v>
                </c:pt>
                <c:pt idx="957">
                  <c:v>957</c:v>
                </c:pt>
                <c:pt idx="958">
                  <c:v>958</c:v>
                </c:pt>
                <c:pt idx="959">
                  <c:v>959</c:v>
                </c:pt>
                <c:pt idx="960">
                  <c:v>960</c:v>
                </c:pt>
                <c:pt idx="961">
                  <c:v>961</c:v>
                </c:pt>
                <c:pt idx="962">
                  <c:v>962</c:v>
                </c:pt>
                <c:pt idx="963">
                  <c:v>963</c:v>
                </c:pt>
                <c:pt idx="964">
                  <c:v>964</c:v>
                </c:pt>
                <c:pt idx="965">
                  <c:v>965</c:v>
                </c:pt>
                <c:pt idx="966">
                  <c:v>966</c:v>
                </c:pt>
                <c:pt idx="967">
                  <c:v>967</c:v>
                </c:pt>
                <c:pt idx="968">
                  <c:v>968</c:v>
                </c:pt>
                <c:pt idx="969">
                  <c:v>969</c:v>
                </c:pt>
                <c:pt idx="970">
                  <c:v>970</c:v>
                </c:pt>
                <c:pt idx="971">
                  <c:v>971</c:v>
                </c:pt>
                <c:pt idx="972">
                  <c:v>972</c:v>
                </c:pt>
                <c:pt idx="973">
                  <c:v>973</c:v>
                </c:pt>
                <c:pt idx="974">
                  <c:v>974</c:v>
                </c:pt>
                <c:pt idx="975">
                  <c:v>975</c:v>
                </c:pt>
                <c:pt idx="976">
                  <c:v>976</c:v>
                </c:pt>
                <c:pt idx="977">
                  <c:v>977</c:v>
                </c:pt>
                <c:pt idx="978">
                  <c:v>978</c:v>
                </c:pt>
                <c:pt idx="979">
                  <c:v>979</c:v>
                </c:pt>
                <c:pt idx="980">
                  <c:v>980</c:v>
                </c:pt>
                <c:pt idx="981">
                  <c:v>981</c:v>
                </c:pt>
                <c:pt idx="982">
                  <c:v>982</c:v>
                </c:pt>
                <c:pt idx="983">
                  <c:v>983</c:v>
                </c:pt>
                <c:pt idx="984">
                  <c:v>984</c:v>
                </c:pt>
                <c:pt idx="985">
                  <c:v>985</c:v>
                </c:pt>
                <c:pt idx="986">
                  <c:v>986</c:v>
                </c:pt>
                <c:pt idx="987">
                  <c:v>987</c:v>
                </c:pt>
                <c:pt idx="988">
                  <c:v>988</c:v>
                </c:pt>
                <c:pt idx="989">
                  <c:v>989</c:v>
                </c:pt>
                <c:pt idx="990">
                  <c:v>990</c:v>
                </c:pt>
                <c:pt idx="991">
                  <c:v>991</c:v>
                </c:pt>
              </c:numCache>
            </c:numRef>
          </c:xVal>
          <c:yVal>
            <c:numRef>
              <c:f>'3COMP (C)'!$D$9:$D$1000</c:f>
              <c:numCache>
                <c:formatCode>0.00</c:formatCode>
                <c:ptCount val="992"/>
                <c:pt idx="0" formatCode="General">
                  <c:v>0</c:v>
                </c:pt>
                <c:pt idx="1">
                  <c:v>1</c:v>
                </c:pt>
                <c:pt idx="2">
                  <c:v>1.87</c:v>
                </c:pt>
                <c:pt idx="3">
                  <c:v>2.6274000000000002</c:v>
                </c:pt>
                <c:pt idx="4">
                  <c:v>3.287264</c:v>
                </c:pt>
                <c:pt idx="5">
                  <c:v>3.8626337199999998</c:v>
                </c:pt>
                <c:pt idx="6">
                  <c:v>4.3648001864000001</c:v>
                </c:pt>
                <c:pt idx="7">
                  <c:v>4.8035388435039996</c:v>
                </c:pt>
                <c:pt idx="8">
                  <c:v>5.1873130888459187</c:v>
                </c:pt>
                <c:pt idx="9">
                  <c:v>5.5234504731383911</c:v>
                </c:pt>
                <c:pt idx="10">
                  <c:v>5.8182952360892228</c:v>
                </c:pt>
                <c:pt idx="11">
                  <c:v>6.0773403562678476</c:v>
                </c:pt>
                <c:pt idx="12">
                  <c:v>6.3053418663617347</c:v>
                </c:pt>
                <c:pt idx="13">
                  <c:v>6.5064178156470751</c:v>
                </c:pt>
                <c:pt idx="14">
                  <c:v>6.6841339416097734</c:v>
                </c:pt>
                <c:pt idx="15">
                  <c:v>6.8415778357266994</c:v>
                </c:pt>
                <c:pt idx="16">
                  <c:v>6.9814231486833958</c:v>
                </c:pt>
                <c:pt idx="17">
                  <c:v>7.1059851727678502</c:v>
                </c:pt>
                <c:pt idx="18">
                  <c:v>7.2172689595162574</c:v>
                </c:pt>
                <c:pt idx="19">
                  <c:v>7.3170109751527104</c:v>
                </c:pt>
                <c:pt idx="20">
                  <c:v>7.4067151617193705</c:v>
                </c:pt>
                <c:pt idx="21">
                  <c:v>7.4876841552319267</c:v>
                </c:pt>
                <c:pt idx="22">
                  <c:v>7.5610463112878854</c:v>
                </c:pt>
                <c:pt idx="23">
                  <c:v>7.6277791012004315</c:v>
                </c:pt>
                <c:pt idx="24">
                  <c:v>7.6887293661075979</c:v>
                </c:pt>
                <c:pt idx="25">
                  <c:v>7.7446308510403412</c:v>
                </c:pt>
                <c:pt idx="26">
                  <c:v>7.7961193842588727</c:v>
                </c:pt>
                <c:pt idx="27">
                  <c:v>7.8437460181043868</c:v>
                </c:pt>
                <c:pt idx="28">
                  <c:v>7.8879884051399642</c:v>
                </c:pt>
                <c:pt idx="29">
                  <c:v>7.9292606465856572</c:v>
                </c:pt>
                <c:pt idx="30">
                  <c:v>7.9679218182221661</c:v>
                </c:pt>
                <c:pt idx="31">
                  <c:v>8.0042833513816483</c:v>
                </c:pt>
                <c:pt idx="32">
                  <c:v>8.0386154227896043</c:v>
                </c:pt>
                <c:pt idx="33">
                  <c:v>8.0711524863705471</c:v>
                </c:pt>
                <c:pt idx="34">
                  <c:v>8.1020980622526899</c:v>
                </c:pt>
                <c:pt idx="35">
                  <c:v>8.131628882730503</c:v>
                </c:pt>
                <c:pt idx="36">
                  <c:v>8.159898481545774</c:v>
                </c:pt>
                <c:pt idx="37">
                  <c:v>8.1870403012495458</c:v>
                </c:pt>
                <c:pt idx="38">
                  <c:v>8.2131703833662613</c:v>
                </c:pt>
                <c:pt idx="39">
                  <c:v>8.2383896973892945</c:v>
                </c:pt>
                <c:pt idx="40">
                  <c:v>8.2627861571119823</c:v>
                </c:pt>
                <c:pt idx="41">
                  <c:v>8.2864363662842422</c:v>
                </c:pt>
                <c:pt idx="42">
                  <c:v>8.3094071299451713</c:v>
                </c:pt>
                <c:pt idx="43">
                  <c:v>8.3317567629004401</c:v>
                </c:pt>
                <c:pt idx="44">
                  <c:v>8.3535362225864347</c:v>
                </c:pt>
                <c:pt idx="45">
                  <c:v>8.3747900899050123</c:v>
                </c:pt>
                <c:pt idx="46">
                  <c:v>8.3955574184448238</c:v>
                </c:pt>
                <c:pt idx="47">
                  <c:v>8.4158724697636842</c:v>
                </c:pt>
                <c:pt idx="48">
                  <c:v>8.4357653500323977</c:v>
                </c:pt>
                <c:pt idx="49">
                  <c:v>8.4552625612858634</c:v>
                </c:pt>
                <c:pt idx="50">
                  <c:v>8.4743874787481701</c:v>
                </c:pt>
                <c:pt idx="51">
                  <c:v>8.4931607641583895</c:v>
                </c:pt>
                <c:pt idx="52">
                  <c:v>8.5116007236907478</c:v>
                </c:pt>
                <c:pt idx="53">
                  <c:v>8.5297236179086724</c:v>
                </c:pt>
                <c:pt idx="54">
                  <c:v>8.547543930192866</c:v>
                </c:pt>
                <c:pt idx="55">
                  <c:v>8.5650745992190664</c:v>
                </c:pt>
                <c:pt idx="56">
                  <c:v>8.5823272203119672</c:v>
                </c:pt>
                <c:pt idx="57">
                  <c:v>8.5993122198538003</c:v>
                </c:pt>
                <c:pt idx="58">
                  <c:v>8.6160390063648293</c:v>
                </c:pt>
                <c:pt idx="59">
                  <c:v>8.6325161013872176</c:v>
                </c:pt>
                <c:pt idx="60">
                  <c:v>8.6487512528832937</c:v>
                </c:pt>
                <c:pt idx="61">
                  <c:v>8.6647515334950924</c:v>
                </c:pt>
                <c:pt idx="62">
                  <c:v>8.6805234256966628</c:v>
                </c:pt>
                <c:pt idx="63">
                  <c:v>8.6960728955983768</c:v>
                </c:pt>
                <c:pt idx="64">
                  <c:v>8.7114054569256396</c:v>
                </c:pt>
                <c:pt idx="65">
                  <c:v>8.7265262264901722</c:v>
                </c:pt>
                <c:pt idx="66">
                  <c:v>8.7414399722953604</c:v>
                </c:pt>
                <c:pt idx="67">
                  <c:v>8.7561511552630904</c:v>
                </c:pt>
                <c:pt idx="68">
                  <c:v>8.7706639654379472</c:v>
                </c:pt>
                <c:pt idx="69">
                  <c:v>8.7849823534086511</c:v>
                </c:pt>
                <c:pt idx="70">
                  <c:v>8.7991100575881518</c:v>
                </c:pt>
                <c:pt idx="71">
                  <c:v>8.8130506279070175</c:v>
                </c:pt>
                <c:pt idx="72">
                  <c:v>8.826807446400835</c:v>
                </c:pt>
                <c:pt idx="73">
                  <c:v>8.8403837451073315</c:v>
                </c:pt>
                <c:pt idx="74">
                  <c:v>8.8537826216333144</c:v>
                </c:pt>
                <c:pt idx="75">
                  <c:v>8.8670070527034142</c:v>
                </c:pt>
                <c:pt idx="76">
                  <c:v>8.8800599059601808</c:v>
                </c:pt>
                <c:pt idx="77">
                  <c:v>8.8929439502494603</c:v>
                </c:pt>
                <c:pt idx="78">
                  <c:v>8.9056618645932417</c:v>
                </c:pt>
                <c:pt idx="79">
                  <c:v>8.9182162460252954</c:v>
                </c:pt>
                <c:pt idx="80">
                  <c:v>8.9306096164408331</c:v>
                </c:pt>
                <c:pt idx="81">
                  <c:v>8.9428444285920108</c:v>
                </c:pt>
                <c:pt idx="82">
                  <c:v>8.9549230713427619</c:v>
                </c:pt>
                <c:pt idx="83">
                  <c:v>8.9668478742810578</c:v>
                </c:pt>
                <c:pt idx="84">
                  <c:v>8.9786211117744301</c:v>
                </c:pt>
                <c:pt idx="85">
                  <c:v>8.9902450065420538</c:v>
                </c:pt>
                <c:pt idx="86">
                  <c:v>9.0017217328075958</c:v>
                </c:pt>
                <c:pt idx="87">
                  <c:v>9.0130534190879814</c:v>
                </c:pt>
                <c:pt idx="88">
                  <c:v>9.0242421506661259</c:v>
                </c:pt>
                <c:pt idx="89">
                  <c:v>9.0352899717891546</c:v>
                </c:pt>
                <c:pt idx="90">
                  <c:v>9.0461988876278383</c:v>
                </c:pt>
                <c:pt idx="91">
                  <c:v>9.0569708660285784</c:v>
                </c:pt>
                <c:pt idx="92">
                  <c:v>9.0676078390849852</c:v>
                </c:pt>
                <c:pt idx="93">
                  <c:v>9.0781117045521995</c:v>
                </c:pt>
                <c:pt idx="94">
                  <c:v>9.0884843271241493</c:v>
                </c:pt>
                <c:pt idx="95">
                  <c:v>9.0987275395915788</c:v>
                </c:pt>
                <c:pt idx="96">
                  <c:v>9.1088431438959248</c:v>
                </c:pt>
                <c:pt idx="97">
                  <c:v>9.1188329120918041</c:v>
                </c:pt>
                <c:pt idx="98">
                  <c:v>9.1286985872303177</c:v>
                </c:pt>
                <c:pt idx="99">
                  <c:v>9.1384418841722237</c:v>
                </c:pt>
                <c:pt idx="100">
                  <c:v>9.1480644903402606</c:v>
                </c:pt>
                <c:pt idx="101">
                  <c:v>9.157568066417511</c:v>
                </c:pt>
                <c:pt idx="102">
                  <c:v>9.1669542469986283</c:v>
                </c:pt>
                <c:pt idx="103">
                  <c:v>9.1762246411992834</c:v>
                </c:pt>
                <c:pt idx="104">
                  <c:v>9.1853808332289475</c:v>
                </c:pt>
                <c:pt idx="105">
                  <c:v>9.1944243829309045</c:v>
                </c:pt>
                <c:pt idx="106">
                  <c:v>9.203356826293458</c:v>
                </c:pt>
                <c:pt idx="107">
                  <c:v>9.2121796759353316</c:v>
                </c:pt>
                <c:pt idx="108">
                  <c:v>9.2208944215680617</c:v>
                </c:pt>
                <c:pt idx="109">
                  <c:v>9.2295025304378839</c:v>
                </c:pt>
                <c:pt idx="110">
                  <c:v>9.2380054477490603</c:v>
                </c:pt>
                <c:pt idx="111">
                  <c:v>9.2464045970705939</c:v>
                </c:pt>
                <c:pt idx="112">
                  <c:v>9.2547013807279228</c:v>
                </c:pt>
                <c:pt idx="113">
                  <c:v>9.2628971801807864</c:v>
                </c:pt>
                <c:pt idx="114">
                  <c:v>9.2709933563888285</c:v>
                </c:pt>
                <c:pt idx="115">
                  <c:v>9.2789912501655465</c:v>
                </c:pt>
                <c:pt idx="116">
                  <c:v>9.2868921825220241</c:v>
                </c:pt>
                <c:pt idx="117">
                  <c:v>9.2946974550007155</c:v>
                </c:pt>
                <c:pt idx="118">
                  <c:v>9.3024083500006611</c:v>
                </c:pt>
                <c:pt idx="119">
                  <c:v>9.3100261310938066</c:v>
                </c:pt>
                <c:pt idx="120">
                  <c:v>9.3175520433342029</c:v>
                </c:pt>
                <c:pt idx="121">
                  <c:v>9.3249873135593191</c:v>
                </c:pt>
                <c:pt idx="122">
                  <c:v>9.3323331506849456</c:v>
                </c:pt>
                <c:pt idx="123">
                  <c:v>9.3395907459932914</c:v>
                </c:pt>
                <c:pt idx="124">
                  <c:v>9.3467612734152112</c:v>
                </c:pt>
                <c:pt idx="125">
                  <c:v>9.3538458898064221</c:v>
                </c:pt>
                <c:pt idx="126">
                  <c:v>9.3608457352181631</c:v>
                </c:pt>
                <c:pt idx="127">
                  <c:v>9.3677619331627113</c:v>
                </c:pt>
                <c:pt idx="128">
                  <c:v>9.3745955908735255</c:v>
                </c:pt>
                <c:pt idx="129">
                  <c:v>9.3813477995606718</c:v>
                </c:pt>
                <c:pt idx="130">
                  <c:v>9.3880196346615605</c:v>
                </c:pt>
                <c:pt idx="131">
                  <c:v>9.3946121560868505</c:v>
                </c:pt>
                <c:pt idx="132">
                  <c:v>9.4011264084623463</c:v>
                </c:pt>
                <c:pt idx="133">
                  <c:v>9.4075634213660919</c:v>
                </c:pt>
                <c:pt idx="134">
                  <c:v>9.4139242095619977</c:v>
                </c:pt>
                <c:pt idx="135">
                  <c:v>9.4202097732286632</c:v>
                </c:pt>
                <c:pt idx="136">
                  <c:v>9.426421098184818</c:v>
                </c:pt>
                <c:pt idx="137">
                  <c:v>9.4325591561107558</c:v>
                </c:pt>
                <c:pt idx="138">
                  <c:v>9.4386249047660442</c:v>
                </c:pt>
                <c:pt idx="139">
                  <c:v>9.4446192882034268</c:v>
                </c:pt>
                <c:pt idx="140">
                  <c:v>9.450543236979513</c:v>
                </c:pt>
                <c:pt idx="141">
                  <c:v>9.4563976683616602</c:v>
                </c:pt>
                <c:pt idx="142">
                  <c:v>9.4621834865315293</c:v>
                </c:pt>
                <c:pt idx="143">
                  <c:v>9.4679015827853448</c:v>
                </c:pt>
                <c:pt idx="144">
                  <c:v>9.4735528357309136</c:v>
                </c:pt>
                <c:pt idx="145">
                  <c:v>9.4791381114813476</c:v>
                </c:pt>
                <c:pt idx="146">
                  <c:v>9.4846582638455459</c:v>
                </c:pt>
                <c:pt idx="147">
                  <c:v>9.4901141345158919</c:v>
                </c:pt>
                <c:pt idx="148">
                  <c:v>9.4955065532527385</c:v>
                </c:pt>
                <c:pt idx="149">
                  <c:v>9.5008363380656817</c:v>
                </c:pt>
                <c:pt idx="150">
                  <c:v>9.5061042953924186</c:v>
                </c:pt>
                <c:pt idx="151">
                  <c:v>9.5113112202744219</c:v>
                </c:pt>
                <c:pt idx="152">
                  <c:v>9.5164578965296016</c:v>
                </c:pt>
                <c:pt idx="153">
                  <c:v>9.5215450969228073</c:v>
                </c:pt>
                <c:pt idx="154">
                  <c:v>9.5265735833330325</c:v>
                </c:pt>
                <c:pt idx="155">
                  <c:v>9.5315441069182327</c:v>
                </c:pt>
                <c:pt idx="156">
                  <c:v>9.5364574082773288</c:v>
                </c:pt>
                <c:pt idx="157">
                  <c:v>9.5413142176100223</c:v>
                </c:pt>
                <c:pt idx="158">
                  <c:v>9.5461152548734276</c:v>
                </c:pt>
                <c:pt idx="159">
                  <c:v>9.5508612299369133</c:v>
                </c:pt>
                <c:pt idx="160">
                  <c:v>9.5555528427339027</c:v>
                </c:pt>
                <c:pt idx="161">
                  <c:v>9.5601907834117696</c:v>
                </c:pt>
                <c:pt idx="162">
                  <c:v>9.5647757324788927</c:v>
                </c:pt>
                <c:pt idx="163">
                  <c:v>9.5693083609497194</c:v>
                </c:pt>
                <c:pt idx="164">
                  <c:v>9.5737893304873012</c:v>
                </c:pt>
                <c:pt idx="165">
                  <c:v>9.5782192935438673</c:v>
                </c:pt>
                <c:pt idx="166">
                  <c:v>9.5825988934987549</c:v>
                </c:pt>
                <c:pt idx="167">
                  <c:v>9.5869287647946635</c:v>
                </c:pt>
                <c:pt idx="168">
                  <c:v>9.5912095330713214</c:v>
                </c:pt>
                <c:pt idx="169">
                  <c:v>9.5954418152972494</c:v>
                </c:pt>
                <c:pt idx="170">
                  <c:v>9.5996262198995055</c:v>
                </c:pt>
                <c:pt idx="171">
                  <c:v>9.6037633468911565</c:v>
                </c:pt>
                <c:pt idx="172">
                  <c:v>9.6078537879970725</c:v>
                </c:pt>
                <c:pt idx="173">
                  <c:v>9.6118981267773904</c:v>
                </c:pt>
                <c:pt idx="174">
                  <c:v>9.6158969387492732</c:v>
                </c:pt>
                <c:pt idx="175">
                  <c:v>9.6198507915067069</c:v>
                </c:pt>
                <c:pt idx="176">
                  <c:v>9.6237602448383939</c:v>
                </c:pt>
                <c:pt idx="177">
                  <c:v>9.6276258508437422</c:v>
                </c:pt>
                <c:pt idx="178">
                  <c:v>9.6314481540470922</c:v>
                </c:pt>
                <c:pt idx="179">
                  <c:v>9.6352276915102948</c:v>
                </c:pt>
                <c:pt idx="180">
                  <c:v>9.6389649929432153</c:v>
                </c:pt>
                <c:pt idx="181">
                  <c:v>9.6426605808127306</c:v>
                </c:pt>
                <c:pt idx="182">
                  <c:v>9.6463149704500211</c:v>
                </c:pt>
                <c:pt idx="183">
                  <c:v>9.649928670156072</c:v>
                </c:pt>
                <c:pt idx="184">
                  <c:v>9.653502181305555</c:v>
                </c:pt>
                <c:pt idx="185">
                  <c:v>9.6570359984491461</c:v>
                </c:pt>
                <c:pt idx="186">
                  <c:v>9.6605306094142804</c:v>
                </c:pt>
                <c:pt idx="187">
                  <c:v>9.6639864954041172</c:v>
                </c:pt>
                <c:pt idx="188">
                  <c:v>9.66740413109531</c:v>
                </c:pt>
                <c:pt idx="189">
                  <c:v>9.6707839847338732</c:v>
                </c:pt>
                <c:pt idx="190">
                  <c:v>9.6741265182298548</c:v>
                </c:pt>
                <c:pt idx="191">
                  <c:v>9.6774321872502753</c:v>
                </c:pt>
                <c:pt idx="192">
                  <c:v>9.6807014413110437</c:v>
                </c:pt>
                <c:pt idx="193">
                  <c:v>9.6839347238667699</c:v>
                </c:pt>
                <c:pt idx="194">
                  <c:v>9.6871324723999521</c:v>
                </c:pt>
                <c:pt idx="195">
                  <c:v>9.6902951185081747</c:v>
                </c:pt>
                <c:pt idx="196">
                  <c:v>9.6934230879902543</c:v>
                </c:pt>
                <c:pt idx="197">
                  <c:v>9.6965168009308229</c:v>
                </c:pt>
                <c:pt idx="198">
                  <c:v>9.6995766717841434</c:v>
                </c:pt>
                <c:pt idx="199">
                  <c:v>9.7026031094557936</c:v>
                </c:pt>
                <c:pt idx="200">
                  <c:v>9.7055965173837251</c:v>
                </c:pt>
                <c:pt idx="201">
                  <c:v>9.7085572936179005</c:v>
                </c:pt>
                <c:pt idx="202">
                  <c:v>9.7114858308985959</c:v>
                </c:pt>
                <c:pt idx="203">
                  <c:v>9.7143825167335365</c:v>
                </c:pt>
                <c:pt idx="204">
                  <c:v>9.7172477334739824</c:v>
                </c:pt>
                <c:pt idx="205">
                  <c:v>9.7200818583895057</c:v>
                </c:pt>
                <c:pt idx="206">
                  <c:v>9.7228852637413752</c:v>
                </c:pt>
                <c:pt idx="207">
                  <c:v>9.7256583168554585</c:v>
                </c:pt>
                <c:pt idx="208">
                  <c:v>9.7284013801933611</c:v>
                </c:pt>
                <c:pt idx="209">
                  <c:v>9.731114811422799</c:v>
                </c:pt>
                <c:pt idx="210">
                  <c:v>9.7337989634868052</c:v>
                </c:pt>
                <c:pt idx="211">
                  <c:v>9.736454184671743</c:v>
                </c:pt>
                <c:pt idx="212">
                  <c:v>9.7390808186746654</c:v>
                </c:pt>
                <c:pt idx="213">
                  <c:v>9.7416792046691114</c:v>
                </c:pt>
                <c:pt idx="214">
                  <c:v>9.7442496773703624</c:v>
                </c:pt>
                <c:pt idx="215">
                  <c:v>9.7467925670993907</c:v>
                </c:pt>
                <c:pt idx="216">
                  <c:v>9.7493081998458706</c:v>
                </c:pt>
                <c:pt idx="217">
                  <c:v>9.7517968973305074</c:v>
                </c:pt>
                <c:pt idx="218">
                  <c:v>9.7542589770659731</c:v>
                </c:pt>
                <c:pt idx="219">
                  <c:v>9.7566947524171326</c:v>
                </c:pt>
                <c:pt idx="220">
                  <c:v>9.7591045326604728</c:v>
                </c:pt>
                <c:pt idx="221">
                  <c:v>9.76148862304251</c:v>
                </c:pt>
                <c:pt idx="222">
                  <c:v>9.763847324837144</c:v>
                </c:pt>
                <c:pt idx="223">
                  <c:v>9.7661809354022751</c:v>
                </c:pt>
                <c:pt idx="224">
                  <c:v>9.7684897482356519</c:v>
                </c:pt>
                <c:pt idx="225">
                  <c:v>9.7707740530298679</c:v>
                </c:pt>
                <c:pt idx="226">
                  <c:v>9.7730341357263342</c:v>
                </c:pt>
                <c:pt idx="227">
                  <c:v>9.7752702785684278</c:v>
                </c:pt>
                <c:pt idx="228">
                  <c:v>9.7774827601540437</c:v>
                </c:pt>
                <c:pt idx="229">
                  <c:v>9.7796718554873223</c:v>
                </c:pt>
                <c:pt idx="230">
                  <c:v>9.7818378360294105</c:v>
                </c:pt>
                <c:pt idx="231">
                  <c:v>9.7839809697483133</c:v>
                </c:pt>
                <c:pt idx="232">
                  <c:v>9.7861015211689164</c:v>
                </c:pt>
                <c:pt idx="233">
                  <c:v>9.7881997514206773</c:v>
                </c:pt>
                <c:pt idx="234">
                  <c:v>9.7902759182861701</c:v>
                </c:pt>
                <c:pt idx="235">
                  <c:v>9.7923302762476965</c:v>
                </c:pt>
                <c:pt idx="236">
                  <c:v>9.7943630765344096</c:v>
                </c:pt>
                <c:pt idx="237">
                  <c:v>9.7963745671671063</c:v>
                </c:pt>
                <c:pt idx="238">
                  <c:v>9.7983649930038723</c:v>
                </c:pt>
                <c:pt idx="239">
                  <c:v>9.8003345957843067</c:v>
                </c:pt>
                <c:pt idx="240">
                  <c:v>9.8022836141729499</c:v>
                </c:pt>
                <c:pt idx="241">
                  <c:v>9.8042122838027694</c:v>
                </c:pt>
                <c:pt idx="242">
                  <c:v>9.8061208373169961</c:v>
                </c:pt>
                <c:pt idx="243">
                  <c:v>9.8080095044111886</c:v>
                </c:pt>
                <c:pt idx="244">
                  <c:v>9.8098785118742171</c:v>
                </c:pt>
                <c:pt idx="245">
                  <c:v>9.8117280836287364</c:v>
                </c:pt>
                <c:pt idx="246">
                  <c:v>9.8135584407712599</c:v>
                </c:pt>
                <c:pt idx="247">
                  <c:v>9.8153698016109843</c:v>
                </c:pt>
                <c:pt idx="248">
                  <c:v>9.8171623817091813</c:v>
                </c:pt>
                <c:pt idx="249">
                  <c:v>9.8189363939164309</c:v>
                </c:pt>
                <c:pt idx="250">
                  <c:v>9.8206920484111038</c:v>
                </c:pt>
                <c:pt idx="251">
                  <c:v>9.8224295527355139</c:v>
                </c:pt>
                <c:pt idx="252">
                  <c:v>9.8241491118328668</c:v>
                </c:pt>
                <c:pt idx="253">
                  <c:v>9.8258509280829571</c:v>
                </c:pt>
                <c:pt idx="254">
                  <c:v>9.8275352013375823</c:v>
                </c:pt>
                <c:pt idx="255">
                  <c:v>9.8292021289552167</c:v>
                </c:pt>
                <c:pt idx="256">
                  <c:v>9.8308519058355159</c:v>
                </c:pt>
                <c:pt idx="257">
                  <c:v>9.8324847244530247</c:v>
                </c:pt>
                <c:pt idx="258">
                  <c:v>9.8341007748904872</c:v>
                </c:pt>
                <c:pt idx="259">
                  <c:v>9.8357002448714752</c:v>
                </c:pt>
                <c:pt idx="260">
                  <c:v>9.8372833197929594</c:v>
                </c:pt>
                <c:pt idx="261">
                  <c:v>9.8388501827570849</c:v>
                </c:pt>
                <c:pt idx="262">
                  <c:v>9.8404010146024348</c:v>
                </c:pt>
                <c:pt idx="263">
                  <c:v>9.8419359939350102</c:v>
                </c:pt>
                <c:pt idx="264">
                  <c:v>9.8434552971583571</c:v>
                </c:pt>
                <c:pt idx="265">
                  <c:v>9.8449590985041482</c:v>
                </c:pt>
                <c:pt idx="266">
                  <c:v>9.8464475700614003</c:v>
                </c:pt>
                <c:pt idx="267">
                  <c:v>9.8479208818053507</c:v>
                </c:pt>
                <c:pt idx="268">
                  <c:v>9.8493792016266184</c:v>
                </c:pt>
                <c:pt idx="269">
                  <c:v>9.8508226953592271</c:v>
                </c:pt>
                <c:pt idx="270">
                  <c:v>9.8522515268082884</c:v>
                </c:pt>
                <c:pt idx="271">
                  <c:v>9.8536658577776848</c:v>
                </c:pt>
                <c:pt idx="272">
                  <c:v>9.8550658480970696</c:v>
                </c:pt>
                <c:pt idx="273">
                  <c:v>9.8564516556483568</c:v>
                </c:pt>
                <c:pt idx="274">
                  <c:v>9.8578234363922093</c:v>
                </c:pt>
                <c:pt idx="275">
                  <c:v>9.8591813443937326</c:v>
                </c:pt>
                <c:pt idx="276">
                  <c:v>9.8605255318477703</c:v>
                </c:pt>
                <c:pt idx="277">
                  <c:v>9.8618561491044829</c:v>
                </c:pt>
                <c:pt idx="278">
                  <c:v>9.8631733446937346</c:v>
                </c:pt>
                <c:pt idx="279">
                  <c:v>9.8644772653494215</c:v>
                </c:pt>
                <c:pt idx="280">
                  <c:v>9.8657680560339145</c:v>
                </c:pt>
                <c:pt idx="281">
                  <c:v>9.8670458599613085</c:v>
                </c:pt>
                <c:pt idx="282">
                  <c:v>9.868310818621012</c:v>
                </c:pt>
                <c:pt idx="283">
                  <c:v>9.8695630718005987</c:v>
                </c:pt>
                <c:pt idx="284">
                  <c:v>9.8708027576084874</c:v>
                </c:pt>
                <c:pt idx="285">
                  <c:v>9.8720300124962819</c:v>
                </c:pt>
                <c:pt idx="286">
                  <c:v>9.873244971280883</c:v>
                </c:pt>
                <c:pt idx="287">
                  <c:v>9.8744477671660889</c:v>
                </c:pt>
                <c:pt idx="288">
                  <c:v>9.8756385317639683</c:v>
                </c:pt>
                <c:pt idx="289">
                  <c:v>9.876817395115836</c:v>
                </c:pt>
                <c:pt idx="290">
                  <c:v>9.8779844857131138</c:v>
                </c:pt>
                <c:pt idx="291">
                  <c:v>9.8791399305178516</c:v>
                </c:pt>
                <c:pt idx="292">
                  <c:v>9.8802838549829062</c:v>
                </c:pt>
                <c:pt idx="293">
                  <c:v>9.8814163830714392</c:v>
                </c:pt>
                <c:pt idx="294">
                  <c:v>9.8825376372770961</c:v>
                </c:pt>
                <c:pt idx="295">
                  <c:v>9.883647738642992</c:v>
                </c:pt>
                <c:pt idx="296">
                  <c:v>9.8847468067805266</c:v>
                </c:pt>
                <c:pt idx="297">
                  <c:v>9.8858349598887685</c:v>
                </c:pt>
                <c:pt idx="298">
                  <c:v>9.8869123147721893</c:v>
                </c:pt>
                <c:pt idx="299">
                  <c:v>9.8879789868595367</c:v>
                </c:pt>
                <c:pt idx="300">
                  <c:v>9.8890350902212276</c:v>
                </c:pt>
                <c:pt idx="301">
                  <c:v>9.890080737587823</c:v>
                </c:pt>
                <c:pt idx="302">
                  <c:v>9.8911160403664553</c:v>
                </c:pt>
                <c:pt idx="303">
                  <c:v>9.8921411086590183</c:v>
                </c:pt>
                <c:pt idx="304">
                  <c:v>9.8931560512784245</c:v>
                </c:pt>
                <c:pt idx="305">
                  <c:v>9.8941609757658853</c:v>
                </c:pt>
                <c:pt idx="306">
                  <c:v>9.8951559884066569</c:v>
                </c:pt>
                <c:pt idx="307">
                  <c:v>9.8961411942472637</c:v>
                </c:pt>
                <c:pt idx="308">
                  <c:v>9.8971166971106186</c:v>
                </c:pt>
                <c:pt idx="309">
                  <c:v>9.8980825996122803</c:v>
                </c:pt>
                <c:pt idx="310">
                  <c:v>9.8990390031759148</c:v>
                </c:pt>
                <c:pt idx="311">
                  <c:v>9.8999860080486428</c:v>
                </c:pt>
                <c:pt idx="312">
                  <c:v>9.900923713316331</c:v>
                </c:pt>
                <c:pt idx="313">
                  <c:v>9.9018522169179164</c:v>
                </c:pt>
                <c:pt idx="314">
                  <c:v>9.9027716156611518</c:v>
                </c:pt>
                <c:pt idx="315">
                  <c:v>9.9036820052359076</c:v>
                </c:pt>
                <c:pt idx="316">
                  <c:v>9.9045834802294053</c:v>
                </c:pt>
                <c:pt idx="317">
                  <c:v>9.9054761341399171</c:v>
                </c:pt>
                <c:pt idx="318">
                  <c:v>9.906360059390579</c:v>
                </c:pt>
                <c:pt idx="319">
                  <c:v>9.9072353473433736</c:v>
                </c:pt>
                <c:pt idx="320">
                  <c:v>9.9081020883122051</c:v>
                </c:pt>
                <c:pt idx="321">
                  <c:v>9.908960371576768</c:v>
                </c:pt>
                <c:pt idx="322">
                  <c:v>9.9098102853953378</c:v>
                </c:pt>
                <c:pt idx="323">
                  <c:v>9.9106519170177876</c:v>
                </c:pt>
                <c:pt idx="324">
                  <c:v>9.9114853526982643</c:v>
                </c:pt>
                <c:pt idx="325">
                  <c:v>9.9123106777080352</c:v>
                </c:pt>
                <c:pt idx="326">
                  <c:v>9.9131279763474822</c:v>
                </c:pt>
                <c:pt idx="327">
                  <c:v>9.9139373319588344</c:v>
                </c:pt>
                <c:pt idx="328">
                  <c:v>9.914738826937878</c:v>
                </c:pt>
                <c:pt idx="329">
                  <c:v>9.9155325427460639</c:v>
                </c:pt>
                <c:pt idx="330">
                  <c:v>9.9163185599222743</c:v>
                </c:pt>
                <c:pt idx="331">
                  <c:v>9.9170969580940209</c:v>
                </c:pt>
                <c:pt idx="332">
                  <c:v>9.9178678159894389</c:v>
                </c:pt>
                <c:pt idx="333">
                  <c:v>9.918631211448087</c:v>
                </c:pt>
                <c:pt idx="334">
                  <c:v>9.9193872214322596</c:v>
                </c:pt>
                <c:pt idx="335">
                  <c:v>9.9201359220379004</c:v>
                </c:pt>
                <c:pt idx="336">
                  <c:v>9.9208773885054597</c:v>
                </c:pt>
                <c:pt idx="337">
                  <c:v>9.9216116952304105</c:v>
                </c:pt>
                <c:pt idx="338">
                  <c:v>9.9223389157737074</c:v>
                </c:pt>
                <c:pt idx="339">
                  <c:v>9.9230591228726439</c:v>
                </c:pt>
                <c:pt idx="340">
                  <c:v>9.9237723884502884</c:v>
                </c:pt>
                <c:pt idx="341">
                  <c:v>9.9244787836261708</c:v>
                </c:pt>
                <c:pt idx="342">
                  <c:v>9.9251783787262298</c:v>
                </c:pt>
                <c:pt idx="343">
                  <c:v>9.925871243292022</c:v>
                </c:pt>
                <c:pt idx="344">
                  <c:v>9.9265574460910102</c:v>
                </c:pt>
                <c:pt idx="345">
                  <c:v>9.9272370551259428</c:v>
                </c:pt>
                <c:pt idx="346">
                  <c:v>9.9279101376440622</c:v>
                </c:pt>
                <c:pt idx="347">
                  <c:v>9.9285767601465409</c:v>
                </c:pt>
                <c:pt idx="348">
                  <c:v>9.9292369883980314</c:v>
                </c:pt>
                <c:pt idx="349">
                  <c:v>9.929890887434567</c:v>
                </c:pt>
                <c:pt idx="350">
                  <c:v>9.9305385215737942</c:v>
                </c:pt>
                <c:pt idx="351">
                  <c:v>9.9311799544228734</c:v>
                </c:pt>
                <c:pt idx="352">
                  <c:v>9.9318152488878013</c:v>
                </c:pt>
                <c:pt idx="353">
                  <c:v>9.9324444671811989</c:v>
                </c:pt>
                <c:pt idx="354">
                  <c:v>9.9330676708314058</c:v>
                </c:pt>
                <c:pt idx="355">
                  <c:v>9.9336849206903821</c:v>
                </c:pt>
                <c:pt idx="356">
                  <c:v>9.9342962769424048</c:v>
                </c:pt>
                <c:pt idx="357">
                  <c:v>9.9349017991114579</c:v>
                </c:pt>
                <c:pt idx="358">
                  <c:v>9.9355015460700997</c:v>
                </c:pt>
                <c:pt idx="359">
                  <c:v>9.9360955760466254</c:v>
                </c:pt>
                <c:pt idx="360">
                  <c:v>9.9366839466330248</c:v>
                </c:pt>
                <c:pt idx="361">
                  <c:v>9.9372667147930542</c:v>
                </c:pt>
                <c:pt idx="362">
                  <c:v>9.9378439368691147</c:v>
                </c:pt>
                <c:pt idx="363">
                  <c:v>9.9384156685904372</c:v>
                </c:pt>
                <c:pt idx="364">
                  <c:v>9.9389819650799609</c:v>
                </c:pt>
                <c:pt idx="365">
                  <c:v>9.9395428808618362</c:v>
                </c:pt>
                <c:pt idx="366">
                  <c:v>9.9400984698686443</c:v>
                </c:pt>
                <c:pt idx="367">
                  <c:v>9.9406487854481611</c:v>
                </c:pt>
                <c:pt idx="368">
                  <c:v>9.9411938803708608</c:v>
                </c:pt>
                <c:pt idx="369">
                  <c:v>9.9417338068362824</c:v>
                </c:pt>
                <c:pt idx="370">
                  <c:v>9.942268616480078</c:v>
                </c:pt>
                <c:pt idx="371">
                  <c:v>9.9427983603808912</c:v>
                </c:pt>
                <c:pt idx="372">
                  <c:v>9.9433230890667232</c:v>
                </c:pt>
                <c:pt idx="373">
                  <c:v>9.9438428525216409</c:v>
                </c:pt>
                <c:pt idx="374">
                  <c:v>9.9443577001920289</c:v>
                </c:pt>
                <c:pt idx="375">
                  <c:v>9.9448676809932408</c:v>
                </c:pt>
                <c:pt idx="376">
                  <c:v>9.9453728433157949</c:v>
                </c:pt>
                <c:pt idx="377">
                  <c:v>9.945873235031172</c:v>
                </c:pt>
                <c:pt idx="378">
                  <c:v>9.9463689034986942</c:v>
                </c:pt>
                <c:pt idx="379">
                  <c:v>9.946859895570924</c:v>
                </c:pt>
                <c:pt idx="380">
                  <c:v>9.9473462575999747</c:v>
                </c:pt>
                <c:pt idx="381">
                  <c:v>9.9478280354430808</c:v>
                </c:pt>
                <c:pt idx="382">
                  <c:v>9.9483052744689644</c:v>
                </c:pt>
                <c:pt idx="383">
                  <c:v>9.9487780195628943</c:v>
                </c:pt>
                <c:pt idx="384">
                  <c:v>9.9492463151328252</c:v>
                </c:pt>
                <c:pt idx="385">
                  <c:v>9.9497102051147408</c:v>
                </c:pt>
                <c:pt idx="386">
                  <c:v>9.9501697329782814</c:v>
                </c:pt>
                <c:pt idx="387">
                  <c:v>9.9506249417321442</c:v>
                </c:pt>
                <c:pt idx="388">
                  <c:v>9.9510758739293692</c:v>
                </c:pt>
                <c:pt idx="389">
                  <c:v>9.9515225716730811</c:v>
                </c:pt>
                <c:pt idx="390">
                  <c:v>9.9519650766209224</c:v>
                </c:pt>
                <c:pt idx="391">
                  <c:v>9.9524034299908521</c:v>
                </c:pt>
                <c:pt idx="392">
                  <c:v>9.9528376725662611</c:v>
                </c:pt>
                <c:pt idx="393">
                  <c:v>9.9532678447005196</c:v>
                </c:pt>
                <c:pt idx="394">
                  <c:v>9.9536939863222074</c:v>
                </c:pt>
                <c:pt idx="395">
                  <c:v>9.9541161369403994</c:v>
                </c:pt>
                <c:pt idx="396">
                  <c:v>9.9545343356488161</c:v>
                </c:pt>
                <c:pt idx="397">
                  <c:v>9.9549486211310523</c:v>
                </c:pt>
                <c:pt idx="398">
                  <c:v>9.9553590316653526</c:v>
                </c:pt>
                <c:pt idx="399">
                  <c:v>9.9557656051287609</c:v>
                </c:pt>
                <c:pt idx="400">
                  <c:v>9.9561683790022926</c:v>
                </c:pt>
                <c:pt idx="401">
                  <c:v>9.9565673903754259</c:v>
                </c:pt>
                <c:pt idx="402">
                  <c:v>9.956962675949967</c:v>
                </c:pt>
                <c:pt idx="403">
                  <c:v>9.9573542720452224</c:v>
                </c:pt>
                <c:pt idx="404">
                  <c:v>9.9577422146020922</c:v>
                </c:pt>
                <c:pt idx="405">
                  <c:v>9.9581265391870488</c:v>
                </c:pt>
                <c:pt idx="406">
                  <c:v>9.9585072809970825</c:v>
                </c:pt>
                <c:pt idx="407">
                  <c:v>9.9588844748635097</c:v>
                </c:pt>
                <c:pt idx="408">
                  <c:v>9.9592581552557249</c:v>
                </c:pt>
                <c:pt idx="409">
                  <c:v>9.9596283562863164</c:v>
                </c:pt>
                <c:pt idx="410">
                  <c:v>9.9599951117141359</c:v>
                </c:pt>
                <c:pt idx="411">
                  <c:v>9.9603584549487323</c:v>
                </c:pt>
                <c:pt idx="412">
                  <c:v>9.9607184190545581</c:v>
                </c:pt>
                <c:pt idx="413">
                  <c:v>9.9610750367540959</c:v>
                </c:pt>
                <c:pt idx="414">
                  <c:v>9.9614283404326329</c:v>
                </c:pt>
                <c:pt idx="415">
                  <c:v>9.9617783621414446</c:v>
                </c:pt>
                <c:pt idx="416">
                  <c:v>9.9621251336015462</c:v>
                </c:pt>
                <c:pt idx="417">
                  <c:v>9.9624686862078988</c:v>
                </c:pt>
                <c:pt idx="418">
                  <c:v>9.9628090510325933</c:v>
                </c:pt>
                <c:pt idx="419">
                  <c:v>9.9631462588286013</c:v>
                </c:pt>
                <c:pt idx="420">
                  <c:v>9.9634803400335272</c:v>
                </c:pt>
                <c:pt idx="421">
                  <c:v>9.9638113247727347</c:v>
                </c:pt>
                <c:pt idx="422">
                  <c:v>9.9641392428632685</c:v>
                </c:pt>
                <c:pt idx="423">
                  <c:v>9.9644641238169811</c:v>
                </c:pt>
                <c:pt idx="424">
                  <c:v>9.9647859968442845</c:v>
                </c:pt>
                <c:pt idx="425">
                  <c:v>9.9651048908571056</c:v>
                </c:pt>
                <c:pt idx="426">
                  <c:v>9.9654208344721837</c:v>
                </c:pt>
                <c:pt idx="427">
                  <c:v>9.9657338560150492</c:v>
                </c:pt>
                <c:pt idx="428">
                  <c:v>9.9660439835222405</c:v>
                </c:pt>
                <c:pt idx="429">
                  <c:v>9.9663512447451694</c:v>
                </c:pt>
                <c:pt idx="430">
                  <c:v>9.9666556671533044</c:v>
                </c:pt>
                <c:pt idx="431">
                  <c:v>9.9669572779371265</c:v>
                </c:pt>
                <c:pt idx="432">
                  <c:v>9.9672561040105165</c:v>
                </c:pt>
                <c:pt idx="433">
                  <c:v>9.9675521720153029</c:v>
                </c:pt>
                <c:pt idx="434">
                  <c:v>9.9678455083228528</c:v>
                </c:pt>
                <c:pt idx="435">
                  <c:v>9.9681361390380516</c:v>
                </c:pt>
                <c:pt idx="436">
                  <c:v>9.9684240900012355</c:v>
                </c:pt>
                <c:pt idx="437">
                  <c:v>9.968709386792284</c:v>
                </c:pt>
                <c:pt idx="438">
                  <c:v>9.9689920547323254</c:v>
                </c:pt>
                <c:pt idx="439">
                  <c:v>9.9692721188871474</c:v>
                </c:pt>
                <c:pt idx="440">
                  <c:v>9.9695496040704938</c:v>
                </c:pt>
                <c:pt idx="441">
                  <c:v>9.9698245348452019</c:v>
                </c:pt>
                <c:pt idx="442">
                  <c:v>9.9700969355279767</c:v>
                </c:pt>
                <c:pt idx="443">
                  <c:v>9.9703668301906418</c:v>
                </c:pt>
                <c:pt idx="444">
                  <c:v>9.9706342426629817</c:v>
                </c:pt>
                <c:pt idx="445">
                  <c:v>9.9708991965362657</c:v>
                </c:pt>
                <c:pt idx="446">
                  <c:v>9.9711617151648397</c:v>
                </c:pt>
                <c:pt idx="447">
                  <c:v>9.971421821668855</c:v>
                </c:pt>
                <c:pt idx="448">
                  <c:v>9.9716795389372237</c:v>
                </c:pt>
                <c:pt idx="449">
                  <c:v>9.9719348896302336</c:v>
                </c:pt>
                <c:pt idx="450">
                  <c:v>9.9721878961811399</c:v>
                </c:pt>
                <c:pt idx="451">
                  <c:v>9.9724385807993485</c:v>
                </c:pt>
                <c:pt idx="452">
                  <c:v>9.9726869654728034</c:v>
                </c:pt>
                <c:pt idx="453">
                  <c:v>9.9729330719701466</c:v>
                </c:pt>
                <c:pt idx="454">
                  <c:v>9.9731769218429918</c:v>
                </c:pt>
                <c:pt idx="455">
                  <c:v>9.9734185364286532</c:v>
                </c:pt>
                <c:pt idx="456">
                  <c:v>9.9736579368521916</c:v>
                </c:pt>
                <c:pt idx="457">
                  <c:v>9.9738951440283472</c:v>
                </c:pt>
                <c:pt idx="458">
                  <c:v>9.974130178664609</c:v>
                </c:pt>
                <c:pt idx="459">
                  <c:v>9.9743630612629204</c:v>
                </c:pt>
                <c:pt idx="460">
                  <c:v>9.9745938121214976</c:v>
                </c:pt>
                <c:pt idx="461">
                  <c:v>9.9748224513379</c:v>
                </c:pt>
                <c:pt idx="462">
                  <c:v>9.975048998810621</c:v>
                </c:pt>
                <c:pt idx="463">
                  <c:v>9.9752734742411349</c:v>
                </c:pt>
                <c:pt idx="464">
                  <c:v>9.9754958971362839</c:v>
                </c:pt>
                <c:pt idx="465">
                  <c:v>9.9757162868103251</c:v>
                </c:pt>
                <c:pt idx="466">
                  <c:v>9.9759346623865213</c:v>
                </c:pt>
                <c:pt idx="467">
                  <c:v>9.9761510427998701</c:v>
                </c:pt>
                <c:pt idx="468">
                  <c:v>9.9763654467986953</c:v>
                </c:pt>
                <c:pt idx="469">
                  <c:v>9.9765778929464659</c:v>
                </c:pt>
                <c:pt idx="470">
                  <c:v>9.9767883996239561</c:v>
                </c:pt>
                <c:pt idx="471">
                  <c:v>9.9769969850317466</c:v>
                </c:pt>
                <c:pt idx="472">
                  <c:v>9.9772036671907927</c:v>
                </c:pt>
                <c:pt idx="473">
                  <c:v>9.9774084639454941</c:v>
                </c:pt>
                <c:pt idx="474">
                  <c:v>9.9776113929650592</c:v>
                </c:pt>
                <c:pt idx="475">
                  <c:v>9.9778124717455512</c:v>
                </c:pt>
                <c:pt idx="476">
                  <c:v>9.9780117176113663</c:v>
                </c:pt>
                <c:pt idx="477">
                  <c:v>9.9782091477172798</c:v>
                </c:pt>
                <c:pt idx="478">
                  <c:v>9.9784047790506065</c:v>
                </c:pt>
                <c:pt idx="479">
                  <c:v>9.9785986284319961</c:v>
                </c:pt>
                <c:pt idx="480">
                  <c:v>9.9787907125180482</c:v>
                </c:pt>
                <c:pt idx="481">
                  <c:v>8.9789810478027903</c:v>
                </c:pt>
                <c:pt idx="482">
                  <c:v>8.1091696506189237</c:v>
                </c:pt>
                <c:pt idx="483">
                  <c:v>7.3519565371403814</c:v>
                </c:pt>
                <c:pt idx="484">
                  <c:v>6.6922777233830857</c:v>
                </c:pt>
                <c:pt idx="485">
                  <c:v>6.1170915052073269</c:v>
                </c:pt>
                <c:pt idx="486">
                  <c:v>5.615106871918556</c:v>
                </c:pt>
                <c:pt idx="487">
                  <c:v>5.1765483947660869</c:v>
                </c:pt>
                <c:pt idx="488">
                  <c:v>4.7929526916176428</c:v>
                </c:pt>
                <c:pt idx="489">
                  <c:v>4.4569922270129609</c:v>
                </c:pt>
                <c:pt idx="490">
                  <c:v>4.1623227763485602</c:v>
                </c:pt>
                <c:pt idx="491">
                  <c:v>3.9034513760126401</c:v>
                </c:pt>
                <c:pt idx="492">
                  <c:v>3.675622008130631</c:v>
                </c:pt>
                <c:pt idx="493">
                  <c:v>3.4747166380952876</c:v>
                </c:pt>
                <c:pt idx="494">
                  <c:v>3.2971695429481542</c:v>
                </c:pt>
                <c:pt idx="495">
                  <c:v>3.1398931455993306</c:v>
                </c:pt>
                <c:pt idx="496">
                  <c:v>3.0002138096105</c:v>
                </c:pt>
                <c:pt idx="497">
                  <c:v>2.875816256803887</c:v>
                </c:pt>
                <c:pt idx="498">
                  <c:v>2.7646954496168519</c:v>
                </c:pt>
                <c:pt idx="499">
                  <c:v>2.6651149356642918</c:v>
                </c:pt>
                <c:pt idx="500">
                  <c:v>2.5755707866093189</c:v>
                </c:pt>
                <c:pt idx="501">
                  <c:v>2.4947603800096658</c:v>
                </c:pt>
                <c:pt idx="502">
                  <c:v>2.4215553737102482</c:v>
                </c:pt>
                <c:pt idx="503">
                  <c:v>2.3549783097111003</c:v>
                </c:pt>
                <c:pt idx="504">
                  <c:v>2.294182360059267</c:v>
                </c:pt>
                <c:pt idx="505">
                  <c:v>2.2384337927820752</c:v>
                </c:pt>
                <c:pt idx="506">
                  <c:v>2.1870967925520972</c:v>
                </c:pt>
                <c:pt idx="507">
                  <c:v>2.1396203198369221</c:v>
                </c:pt>
                <c:pt idx="508">
                  <c:v>2.0955267347590052</c:v>
                </c:pt>
                <c:pt idx="509">
                  <c:v>2.0544019486624165</c:v>
                </c:pt>
                <c:pt idx="510">
                  <c:v>2.0158868982100557</c:v>
                </c:pt>
                <c:pt idx="511">
                  <c:v>1.9796701643938377</c:v>
                </c:pt>
                <c:pt idx="512">
                  <c:v>1.945481582695038</c:v>
                </c:pt>
                <c:pt idx="513">
                  <c:v>1.9130867112783108</c:v>
                </c:pt>
                <c:pt idx="514">
                  <c:v>1.8822820419894697</c:v>
                </c:pt>
                <c:pt idx="515">
                  <c:v>1.8528908543935358</c:v>
                </c:pt>
                <c:pt idx="516">
                  <c:v>1.8247596264947106</c:v>
                </c:pt>
                <c:pt idx="517">
                  <c:v>1.7977549273762179</c:v>
                </c:pt>
                <c:pt idx="518">
                  <c:v>1.7717607270362805</c:v>
                </c:pt>
                <c:pt idx="519">
                  <c:v>1.7466760673949011</c:v>
                </c:pt>
                <c:pt idx="520">
                  <c:v>1.7224130459626394</c:v>
                </c:pt>
                <c:pt idx="521">
                  <c:v>1.6988950701866088</c:v>
                </c:pt>
                <c:pt idx="522">
                  <c:v>1.6760553461172094</c:v>
                </c:pt>
                <c:pt idx="523">
                  <c:v>1.6538355699335625</c:v>
                </c:pt>
                <c:pt idx="524">
                  <c:v>1.6321847950789561</c:v>
                </c:pt>
                <c:pt idx="525">
                  <c:v>1.6110584514284483</c:v>
                </c:pt>
                <c:pt idx="526">
                  <c:v>1.5904174960671753</c:v>
                </c:pt>
                <c:pt idx="527">
                  <c:v>1.5702276780101556</c:v>
                </c:pt>
                <c:pt idx="528">
                  <c:v>1.5504589015588408</c:v>
                </c:pt>
                <c:pt idx="529">
                  <c:v>1.5310846750516021</c:v>
                </c:pt>
                <c:pt idx="530">
                  <c:v>1.5120816335390828</c:v>
                </c:pt>
                <c:pt idx="531">
                  <c:v>1.493429125459329</c:v>
                </c:pt>
                <c:pt idx="532">
                  <c:v>1.4751088547191102</c:v>
                </c:pt>
                <c:pt idx="533">
                  <c:v>1.4571045707406256</c:v>
                </c:pt>
                <c:pt idx="534">
                  <c:v>1.4394018000341475</c:v>
                </c:pt>
                <c:pt idx="535">
                  <c:v>1.4219876137211713</c:v>
                </c:pt>
                <c:pt idx="536">
                  <c:v>1.404850426182179</c:v>
                </c:pt>
                <c:pt idx="537">
                  <c:v>1.3879798206478426</c:v>
                </c:pt>
                <c:pt idx="538">
                  <c:v>1.3713663981202444</c:v>
                </c:pt>
                <c:pt idx="539">
                  <c:v>1.3550016464897681</c:v>
                </c:pt>
                <c:pt idx="540">
                  <c:v>1.3388778271377078</c:v>
                </c:pt>
                <c:pt idx="541">
                  <c:v>1.3229878766773027</c:v>
                </c:pt>
                <c:pt idx="542">
                  <c:v>1.3073253218025229</c:v>
                </c:pt>
                <c:pt idx="543">
                  <c:v>1.291884205484962</c:v>
                </c:pt>
                <c:pt idx="544">
                  <c:v>1.2766590229953181</c:v>
                </c:pt>
                <c:pt idx="545">
                  <c:v>1.2616446664336536</c:v>
                </c:pt>
                <c:pt idx="546">
                  <c:v>1.2468363766241737</c:v>
                </c:pt>
                <c:pt idx="547">
                  <c:v>1.2322297013896559</c:v>
                </c:pt>
                <c:pt idx="548">
                  <c:v>1.2178204593481041</c:v>
                </c:pt>
                <c:pt idx="549">
                  <c:v>1.2036047084919801</c:v>
                </c:pt>
                <c:pt idx="550">
                  <c:v>1.1895787189091607</c:v>
                </c:pt>
                <c:pt idx="551">
                  <c:v>1.1757389490893502</c:v>
                </c:pt>
                <c:pt idx="552">
                  <c:v>1.1620820253392594</c:v>
                </c:pt>
                <c:pt idx="553">
                  <c:v>1.1486047238844321</c:v>
                </c:pt>
                <c:pt idx="554">
                  <c:v>1.13530395530438</c:v>
                </c:pt>
                <c:pt idx="555">
                  <c:v>1.1221767509837264</c:v>
                </c:pt>
                <c:pt idx="556">
                  <c:v>1.1092202513129905</c:v>
                </c:pt>
                <c:pt idx="557">
                  <c:v>1.0964316954053857</c:v>
                </c:pt>
                <c:pt idx="558">
                  <c:v>1.0838084121221527</c:v>
                </c:pt>
                <c:pt idx="559">
                  <c:v>1.0713478122396509</c:v>
                </c:pt>
                <c:pt idx="560">
                  <c:v>1.0590473815997257</c:v>
                </c:pt>
                <c:pt idx="561">
                  <c:v>1.0469046751148881</c:v>
                </c:pt>
                <c:pt idx="562">
                  <c:v>1.0349173115143913</c:v>
                </c:pt>
                <c:pt idx="563">
                  <c:v>1.023082968732524</c:v>
                </c:pt>
                <c:pt idx="564">
                  <c:v>1.0113993798537422</c:v>
                </c:pt>
                <c:pt idx="565">
                  <c:v>0.99986432954119664</c:v>
                </c:pt>
                <c:pt idx="566">
                  <c:v>0.98847565088487954</c:v>
                </c:pt>
                <c:pt idx="567">
                  <c:v>0.97723122261379558</c:v>
                </c:pt>
                <c:pt idx="568">
                  <c:v>0.96612896662213643</c:v>
                </c:pt>
                <c:pt idx="569">
                  <c:v>0.95516684577455635</c:v>
                </c:pt>
                <c:pt idx="570">
                  <c:v>0.94434286194484685</c:v>
                </c:pt>
                <c:pt idx="571">
                  <c:v>0.93365505426572781</c:v>
                </c:pt>
                <c:pt idx="572">
                  <c:v>0.92310149755837756</c:v>
                </c:pt>
                <c:pt idx="573">
                  <c:v>0.91268030091737273</c:v>
                </c:pt>
                <c:pt idx="574">
                  <c:v>0.90238960643534938</c:v>
                </c:pt>
                <c:pt idx="575">
                  <c:v>0.89222758804476143</c:v>
                </c:pt>
                <c:pt idx="576">
                  <c:v>0.88219245046491324</c:v>
                </c:pt>
                <c:pt idx="577">
                  <c:v>0.87228242824062363</c:v>
                </c:pt>
                <c:pt idx="578">
                  <c:v>0.86249578485808343</c:v>
                </c:pt>
                <c:pt idx="579">
                  <c:v>0.85283081193404087</c:v>
                </c:pt>
                <c:pt idx="580">
                  <c:v>0.84328582846228528</c:v>
                </c:pt>
                <c:pt idx="581">
                  <c:v>0.83385918011754256</c:v>
                </c:pt>
                <c:pt idx="582">
                  <c:v>0.82454923860359486</c:v>
                </c:pt>
                <c:pt idx="583">
                  <c:v>0.81535440104516965</c:v>
                </c:pt>
                <c:pt idx="584">
                  <c:v>0.80627308941507181</c:v>
                </c:pt>
                <c:pt idx="585">
                  <c:v>0.79730374999530795</c:v>
                </c:pt>
                <c:pt idx="586">
                  <c:v>0.78844485286617783</c:v>
                </c:pt>
                <c:pt idx="587">
                  <c:v>0.77969489142094517</c:v>
                </c:pt>
                <c:pt idx="588">
                  <c:v>0.77105238190529235</c:v>
                </c:pt>
                <c:pt idx="589">
                  <c:v>0.76251586297439644</c:v>
                </c:pt>
                <c:pt idx="590">
                  <c:v>0.75408389527092368</c:v>
                </c:pt>
                <c:pt idx="591">
                  <c:v>0.74575506101939482</c:v>
                </c:pt>
                <c:pt idx="592">
                  <c:v>0.73752796363373818</c:v>
                </c:pt>
                <c:pt idx="593">
                  <c:v>0.72940122734098622</c:v>
                </c:pt>
                <c:pt idx="594">
                  <c:v>0.72137349681531759</c:v>
                </c:pt>
                <c:pt idx="595">
                  <c:v>0.71344343682562794</c:v>
                </c:pt>
                <c:pt idx="596">
                  <c:v>0.70560973189162723</c:v>
                </c:pt>
                <c:pt idx="597">
                  <c:v>0.69787108595028258</c:v>
                </c:pt>
                <c:pt idx="598">
                  <c:v>0.69022622203158335</c:v>
                </c:pt>
                <c:pt idx="599">
                  <c:v>0.68267388194294654</c:v>
                </c:pt>
                <c:pt idx="600">
                  <c:v>0.67521282595998855</c:v>
                </c:pt>
                <c:pt idx="601">
                  <c:v>0.66784183252548246</c:v>
                </c:pt>
                <c:pt idx="602">
                  <c:v>0.66055969795559122</c:v>
                </c:pt>
                <c:pt idx="603">
                  <c:v>0.6533652361518989</c:v>
                </c:pt>
                <c:pt idx="604">
                  <c:v>0.64625727831958102</c:v>
                </c:pt>
                <c:pt idx="605">
                  <c:v>0.63923467269194134</c:v>
                </c:pt>
                <c:pt idx="606">
                  <c:v>0.63229628425938245</c:v>
                </c:pt>
                <c:pt idx="607">
                  <c:v>0.6254409945054249</c:v>
                </c:pt>
                <c:pt idx="608">
                  <c:v>0.61866770114659175</c:v>
                </c:pt>
                <c:pt idx="609">
                  <c:v>0.61197531787706794</c:v>
                </c:pt>
                <c:pt idx="610">
                  <c:v>0.60536277411870287</c:v>
                </c:pt>
                <c:pt idx="611">
                  <c:v>0.59882901477544692</c:v>
                </c:pt>
                <c:pt idx="612">
                  <c:v>0.59237299999199422</c:v>
                </c:pt>
                <c:pt idx="613">
                  <c:v>0.585993704916973</c:v>
                </c:pt>
                <c:pt idx="614">
                  <c:v>0.57969011947011495</c:v>
                </c:pt>
                <c:pt idx="615">
                  <c:v>0.57346124811294885</c:v>
                </c:pt>
                <c:pt idx="616">
                  <c:v>0.56730610962483752</c:v>
                </c:pt>
                <c:pt idx="617">
                  <c:v>0.56122373688106109</c:v>
                </c:pt>
                <c:pt idx="618">
                  <c:v>0.5552131766361299</c:v>
                </c:pt>
                <c:pt idx="619">
                  <c:v>0.54927348931005326</c:v>
                </c:pt>
                <c:pt idx="620">
                  <c:v>0.54340374877779141</c:v>
                </c:pt>
                <c:pt idx="621">
                  <c:v>0.53760304216336863</c:v>
                </c:pt>
                <c:pt idx="622">
                  <c:v>0.53187046963591911</c:v>
                </c:pt>
                <c:pt idx="623">
                  <c:v>0.52620514421062126</c:v>
                </c:pt>
                <c:pt idx="624">
                  <c:v>0.5206061915509963</c:v>
                </c:pt>
                <c:pt idx="625">
                  <c:v>0.51507274977677753</c:v>
                </c:pt>
                <c:pt idx="626">
                  <c:v>0.50960396927303009</c:v>
                </c:pt>
                <c:pt idx="627">
                  <c:v>0.50419901250324983</c:v>
                </c:pt>
                <c:pt idx="628">
                  <c:v>0.4988570538246222</c:v>
                </c:pt>
                <c:pt idx="629">
                  <c:v>0.49357727930748752</c:v>
                </c:pt>
                <c:pt idx="630">
                  <c:v>0.48835888655696635</c:v>
                </c:pt>
                <c:pt idx="631">
                  <c:v>0.48320108453776811</c:v>
                </c:pt>
                <c:pt idx="632">
                  <c:v>0.47810309340115964</c:v>
                </c:pt>
                <c:pt idx="633">
                  <c:v>0.47306414431545818</c:v>
                </c:pt>
                <c:pt idx="634">
                  <c:v>0.46808347929868432</c:v>
                </c:pt>
                <c:pt idx="635">
                  <c:v>0.46316035105496667</c:v>
                </c:pt>
                <c:pt idx="636">
                  <c:v>0.45829402281162857</c:v>
                </c:pt>
                <c:pt idx="637">
                  <c:v>0.45348376816070868</c:v>
                </c:pt>
                <c:pt idx="638">
                  <c:v>0.44872887090230051</c:v>
                </c:pt>
                <c:pt idx="639">
                  <c:v>0.44402862488948358</c:v>
                </c:pt>
                <c:pt idx="640">
                  <c:v>0.43938233387802939</c:v>
                </c:pt>
                <c:pt idx="641">
                  <c:v>0.43478931137599375</c:v>
                </c:pt>
                <c:pt idx="642">
                  <c:v>0.43024888049671972</c:v>
                </c:pt>
                <c:pt idx="643">
                  <c:v>0.42576037381525111</c:v>
                </c:pt>
                <c:pt idx="644">
                  <c:v>0.42132313322440496</c:v>
                </c:pt>
                <c:pt idx="645">
                  <c:v>0.41693650979664199</c:v>
                </c:pt>
                <c:pt idx="646">
                  <c:v>0.41259986364423185</c:v>
                </c:pt>
                <c:pt idx="647">
                  <c:v>0.40831256378487524</c:v>
                </c:pt>
                <c:pt idx="648">
                  <c:v>0.40407398800766714</c:v>
                </c:pt>
                <c:pt idx="649">
                  <c:v>0.39988352274144745</c:v>
                </c:pt>
                <c:pt idx="650">
                  <c:v>0.39574056292622117</c:v>
                </c:pt>
                <c:pt idx="651">
                  <c:v>0.39164451188503335</c:v>
                </c:pt>
                <c:pt idx="652">
                  <c:v>0.38759478119891355</c:v>
                </c:pt>
                <c:pt idx="653">
                  <c:v>0.38359079058318457</c:v>
                </c:pt>
                <c:pt idx="654">
                  <c:v>0.37963196776729546</c:v>
                </c:pt>
                <c:pt idx="655">
                  <c:v>0.37571774837363137</c:v>
                </c:pt>
                <c:pt idx="656">
                  <c:v>0.37184757580098449</c:v>
                </c:pt>
                <c:pt idx="657">
                  <c:v>0.36802090110859353</c:v>
                </c:pt>
                <c:pt idx="658">
                  <c:v>0.36423718290166107</c:v>
                </c:pt>
                <c:pt idx="659">
                  <c:v>0.3604958872200541</c:v>
                </c:pt>
                <c:pt idx="660">
                  <c:v>0.35679648742734571</c:v>
                </c:pt>
                <c:pt idx="661">
                  <c:v>0.35313846410190308</c:v>
                </c:pt>
                <c:pt idx="662">
                  <c:v>0.34952130493047662</c:v>
                </c:pt>
                <c:pt idx="663">
                  <c:v>0.34594450460281223</c:v>
                </c:pt>
                <c:pt idx="664">
                  <c:v>0.34240756470751421</c:v>
                </c:pt>
                <c:pt idx="665">
                  <c:v>0.33890999363052288</c:v>
                </c:pt>
                <c:pt idx="666">
                  <c:v>0.33545130645450172</c:v>
                </c:pt>
                <c:pt idx="667">
                  <c:v>0.33203102485981617</c:v>
                </c:pt>
                <c:pt idx="668">
                  <c:v>0.32864867702721767</c:v>
                </c:pt>
                <c:pt idx="669">
                  <c:v>0.3253037975425741</c:v>
                </c:pt>
                <c:pt idx="670">
                  <c:v>0.32199592730205495</c:v>
                </c:pt>
                <c:pt idx="671">
                  <c:v>0.31872461341902181</c:v>
                </c:pt>
                <c:pt idx="672">
                  <c:v>0.31548940913330625</c:v>
                </c:pt>
                <c:pt idx="673">
                  <c:v>0.31228987372060146</c:v>
                </c:pt>
                <c:pt idx="674">
                  <c:v>0.30912557240458227</c:v>
                </c:pt>
                <c:pt idx="675">
                  <c:v>0.30599607626891157</c:v>
                </c:pt>
                <c:pt idx="676">
                  <c:v>0.30290096217197515</c:v>
                </c:pt>
                <c:pt idx="677">
                  <c:v>0.29983981266229875</c:v>
                </c:pt>
                <c:pt idx="678">
                  <c:v>0.29681221589544293</c:v>
                </c:pt>
                <c:pt idx="679">
                  <c:v>0.29381776555101169</c:v>
                </c:pt>
                <c:pt idx="680">
                  <c:v>0.2908560607538675</c:v>
                </c:pt>
                <c:pt idx="681">
                  <c:v>0.28792670599329995</c:v>
                </c:pt>
                <c:pt idx="682">
                  <c:v>0.28502931104526397</c:v>
                </c:pt>
                <c:pt idx="683">
                  <c:v>0.28216349089586856</c:v>
                </c:pt>
                <c:pt idx="684">
                  <c:v>0.27932886566497928</c:v>
                </c:pt>
                <c:pt idx="685">
                  <c:v>0.27652506053198067</c:v>
                </c:pt>
                <c:pt idx="686">
                  <c:v>0.27375170566199358</c:v>
                </c:pt>
                <c:pt idx="687">
                  <c:v>0.27100843613447978</c:v>
                </c:pt>
                <c:pt idx="688">
                  <c:v>0.26829489187059608</c:v>
                </c:pt>
                <c:pt idx="689">
                  <c:v>0.26561071756464116</c:v>
                </c:pt>
                <c:pt idx="690">
                  <c:v>0.26295556261379716</c:v>
                </c:pt>
                <c:pt idx="691">
                  <c:v>0.26032908105105435</c:v>
                </c:pt>
                <c:pt idx="692">
                  <c:v>0.25773093147745385</c:v>
                </c:pt>
                <c:pt idx="693">
                  <c:v>0.25516077699751349</c:v>
                </c:pt>
                <c:pt idx="694">
                  <c:v>0.25261828515294837</c:v>
                </c:pt>
                <c:pt idx="695">
                  <c:v>0.25010312785946098</c:v>
                </c:pt>
                <c:pt idx="696">
                  <c:v>0.24761498134409976</c:v>
                </c:pt>
                <c:pt idx="697">
                  <c:v>0.24515352608307239</c:v>
                </c:pt>
                <c:pt idx="698">
                  <c:v>0.24271844674024123</c:v>
                </c:pt>
                <c:pt idx="699">
                  <c:v>0.24030943210823352</c:v>
                </c:pt>
                <c:pt idx="700">
                  <c:v>0.23792617504841473</c:v>
                </c:pt>
                <c:pt idx="701">
                  <c:v>0.23556837243290829</c:v>
                </c:pt>
                <c:pt idx="702">
                  <c:v>0.23323572508752477</c:v>
                </c:pt>
                <c:pt idx="703">
                  <c:v>0.23092793773469111</c:v>
                </c:pt>
                <c:pt idx="704">
                  <c:v>0.22864471893899463</c:v>
                </c:pt>
                <c:pt idx="705">
                  <c:v>0.22638578105090801</c:v>
                </c:pt>
                <c:pt idx="706">
                  <c:v>0.22415084015415232</c:v>
                </c:pt>
                <c:pt idx="707">
                  <c:v>0.22193961601237788</c:v>
                </c:pt>
                <c:pt idx="708">
                  <c:v>0.21975183201629989</c:v>
                </c:pt>
                <c:pt idx="709">
                  <c:v>0.217587215132653</c:v>
                </c:pt>
                <c:pt idx="710">
                  <c:v>0.21544549585348705</c:v>
                </c:pt>
                <c:pt idx="711">
                  <c:v>0.21332640814614479</c:v>
                </c:pt>
                <c:pt idx="712">
                  <c:v>0.21122968940449027</c:v>
                </c:pt>
                <c:pt idx="713">
                  <c:v>0.20915508039968245</c:v>
                </c:pt>
                <c:pt idx="714">
                  <c:v>0.20710232523322247</c:v>
                </c:pt>
                <c:pt idx="715">
                  <c:v>0.20507117128943264</c:v>
                </c:pt>
                <c:pt idx="716">
                  <c:v>0.20306136918998163</c:v>
                </c:pt>
                <c:pt idx="717">
                  <c:v>0.20107267274715923</c:v>
                </c:pt>
                <c:pt idx="718">
                  <c:v>0.19910483892022057</c:v>
                </c:pt>
                <c:pt idx="719">
                  <c:v>0.19715762777025247</c:v>
                </c:pt>
                <c:pt idx="720">
                  <c:v>0.19523080241742718</c:v>
                </c:pt>
                <c:pt idx="721">
                  <c:v>0.19332412899746032</c:v>
                </c:pt>
                <c:pt idx="722">
                  <c:v>0.19143737662000149</c:v>
                </c:pt>
                <c:pt idx="723">
                  <c:v>0.1895703173261154</c:v>
                </c:pt>
                <c:pt idx="724">
                  <c:v>0.18772272604883256</c:v>
                </c:pt>
                <c:pt idx="725">
                  <c:v>0.18589438057131247</c:v>
                </c:pt>
                <c:pt idx="726">
                  <c:v>0.1840850614877354</c:v>
                </c:pt>
                <c:pt idx="727">
                  <c:v>0.1822945521641941</c:v>
                </c:pt>
                <c:pt idx="728">
                  <c:v>0.18052263870038132</c:v>
                </c:pt>
                <c:pt idx="729">
                  <c:v>0.17876910989104999</c:v>
                </c:pt>
                <c:pt idx="730">
                  <c:v>0.17703375718883763</c:v>
                </c:pt>
                <c:pt idx="731">
                  <c:v>0.17531637466754546</c:v>
                </c:pt>
                <c:pt idx="732">
                  <c:v>0.17361675898564499</c:v>
                </c:pt>
                <c:pt idx="733">
                  <c:v>0.17193470935092137</c:v>
                </c:pt>
                <c:pt idx="734">
                  <c:v>0.1702700274848894</c:v>
                </c:pt>
                <c:pt idx="735">
                  <c:v>0.16862251758789171</c:v>
                </c:pt>
                <c:pt idx="736">
                  <c:v>0.16699198630544743</c:v>
                </c:pt>
                <c:pt idx="737">
                  <c:v>0.16537824269437351</c:v>
                </c:pt>
                <c:pt idx="738">
                  <c:v>0.16378109818936082</c:v>
                </c:pt>
                <c:pt idx="739">
                  <c:v>0.16220036657080072</c:v>
                </c:pt>
                <c:pt idx="740">
                  <c:v>0.16063586393227069</c:v>
                </c:pt>
                <c:pt idx="741">
                  <c:v>0.15908740864892934</c:v>
                </c:pt>
                <c:pt idx="742">
                  <c:v>0.15755482134579779</c:v>
                </c:pt>
                <c:pt idx="743">
                  <c:v>0.15603792486808743</c:v>
                </c:pt>
                <c:pt idx="744">
                  <c:v>0.15453654424959495</c:v>
                </c:pt>
                <c:pt idx="745">
                  <c:v>0.1530505066839396</c:v>
                </c:pt>
                <c:pt idx="746">
                  <c:v>0.15157964149432246</c:v>
                </c:pt>
                <c:pt idx="747">
                  <c:v>0.15012378010499106</c:v>
                </c:pt>
                <c:pt idx="748">
                  <c:v>0.14868275601224923</c:v>
                </c:pt>
                <c:pt idx="749">
                  <c:v>0.14725640475705859</c:v>
                </c:pt>
                <c:pt idx="750">
                  <c:v>0.14584456389638945</c:v>
                </c:pt>
                <c:pt idx="751">
                  <c:v>0.14444707297650439</c:v>
                </c:pt>
                <c:pt idx="752">
                  <c:v>0.1430637735061282</c:v>
                </c:pt>
                <c:pt idx="753">
                  <c:v>0.14169450892904933</c:v>
                </c:pt>
                <c:pt idx="754">
                  <c:v>0.1403391245991088</c:v>
                </c:pt>
                <c:pt idx="755">
                  <c:v>0.13899746775371113</c:v>
                </c:pt>
                <c:pt idx="756">
                  <c:v>0.13766938748892699</c:v>
                </c:pt>
                <c:pt idx="757">
                  <c:v>0.1363547347336862</c:v>
                </c:pt>
                <c:pt idx="758">
                  <c:v>0.1350533622265857</c:v>
                </c:pt>
                <c:pt idx="759">
                  <c:v>0.13376512448951416</c:v>
                </c:pt>
                <c:pt idx="760">
                  <c:v>0.13248987780582411</c:v>
                </c:pt>
                <c:pt idx="761">
                  <c:v>0.13122748019588926</c:v>
                </c:pt>
                <c:pt idx="762">
                  <c:v>0.12997779139300292</c:v>
                </c:pt>
                <c:pt idx="763">
                  <c:v>0.12874067282211854</c:v>
                </c:pt>
                <c:pt idx="764">
                  <c:v>0.12751598757608917</c:v>
                </c:pt>
                <c:pt idx="765">
                  <c:v>0.12630360039406696</c:v>
                </c:pt>
                <c:pt idx="766">
                  <c:v>0.12510337763933421</c:v>
                </c:pt>
                <c:pt idx="767">
                  <c:v>0.12391518727736184</c:v>
                </c:pt>
                <c:pt idx="768">
                  <c:v>0.12273889885534572</c:v>
                </c:pt>
                <c:pt idx="769">
                  <c:v>0.12157438348060623</c:v>
                </c:pt>
                <c:pt idx="770">
                  <c:v>0.12042151380023824</c:v>
                </c:pt>
                <c:pt idx="771">
                  <c:v>0.11928016398053387</c:v>
                </c:pt>
                <c:pt idx="772">
                  <c:v>0.11815020968685985</c:v>
                </c:pt>
                <c:pt idx="773">
                  <c:v>0.11703152806421713</c:v>
                </c:pt>
                <c:pt idx="774">
                  <c:v>0.11592399771734563</c:v>
                </c:pt>
                <c:pt idx="775">
                  <c:v>0.1148274986916249</c:v>
                </c:pt>
                <c:pt idx="776">
                  <c:v>0.1137419124547705</c:v>
                </c:pt>
                <c:pt idx="777">
                  <c:v>0.11266712187671146</c:v>
                </c:pt>
                <c:pt idx="778">
                  <c:v>0.11160301121276461</c:v>
                </c:pt>
                <c:pt idx="779">
                  <c:v>0.11054946608442151</c:v>
                </c:pt>
                <c:pt idx="780">
                  <c:v>0.10950637346195435</c:v>
                </c:pt>
                <c:pt idx="781">
                  <c:v>0.10847362164668084</c:v>
                </c:pt>
                <c:pt idx="782">
                  <c:v>0.10745110025322901</c:v>
                </c:pt>
                <c:pt idx="783">
                  <c:v>0.10643870019362112</c:v>
                </c:pt>
                <c:pt idx="784">
                  <c:v>0.10543631365908368</c:v>
                </c:pt>
                <c:pt idx="785">
                  <c:v>0.10444383410344926</c:v>
                </c:pt>
                <c:pt idx="786">
                  <c:v>0.10346115622780871</c:v>
                </c:pt>
                <c:pt idx="787">
                  <c:v>0.10248817596334447</c:v>
                </c:pt>
                <c:pt idx="788">
                  <c:v>0.10152479045621021</c:v>
                </c:pt>
                <c:pt idx="789">
                  <c:v>0.10057089805070518</c:v>
                </c:pt>
                <c:pt idx="790">
                  <c:v>9.9626398275177053E-2</c:v>
                </c:pt>
                <c:pt idx="791">
                  <c:v>9.8691191825537317E-2</c:v>
                </c:pt>
                <c:pt idx="792">
                  <c:v>9.7765180550936748E-2</c:v>
                </c:pt>
                <c:pt idx="793">
                  <c:v>9.6848267438645053E-2</c:v>
                </c:pt>
                <c:pt idx="794">
                  <c:v>9.5940356599271581E-2</c:v>
                </c:pt>
                <c:pt idx="795">
                  <c:v>9.5041353252895533E-2</c:v>
                </c:pt>
                <c:pt idx="796">
                  <c:v>9.4151163714286668E-2</c:v>
                </c:pt>
                <c:pt idx="797">
                  <c:v>9.3269695379149198E-2</c:v>
                </c:pt>
                <c:pt idx="798">
                  <c:v>9.2396856710138309E-2</c:v>
                </c:pt>
                <c:pt idx="799">
                  <c:v>9.1532557223331423E-2</c:v>
                </c:pt>
                <c:pt idx="800">
                  <c:v>9.067670747504053E-2</c:v>
                </c:pt>
                <c:pt idx="801">
                  <c:v>8.9829219048056075E-2</c:v>
                </c:pt>
                <c:pt idx="802">
                  <c:v>8.8990004539027723E-2</c:v>
                </c:pt>
                <c:pt idx="803">
                  <c:v>8.8158977545049311E-2</c:v>
                </c:pt>
                <c:pt idx="804">
                  <c:v>8.7336052651608043E-2</c:v>
                </c:pt>
                <c:pt idx="805">
                  <c:v>8.6521145419851564E-2</c:v>
                </c:pt>
                <c:pt idx="806">
                  <c:v>8.5714172373855035E-2</c:v>
                </c:pt>
                <c:pt idx="807">
                  <c:v>8.4915050988911389E-2</c:v>
                </c:pt>
                <c:pt idx="808">
                  <c:v>8.4123699679366837E-2</c:v>
                </c:pt>
                <c:pt idx="809">
                  <c:v>8.3340037786570065E-2</c:v>
                </c:pt>
                <c:pt idx="810">
                  <c:v>8.2563985567617237E-2</c:v>
                </c:pt>
                <c:pt idx="811">
                  <c:v>8.1795464183528566E-2</c:v>
                </c:pt>
                <c:pt idx="812">
                  <c:v>8.103439568799331E-2</c:v>
                </c:pt>
                <c:pt idx="813">
                  <c:v>8.0280703016001098E-2</c:v>
                </c:pt>
                <c:pt idx="814">
                  <c:v>7.9534309973269046E-2</c:v>
                </c:pt>
                <c:pt idx="815">
                  <c:v>7.879514122441833E-2</c:v>
                </c:pt>
                <c:pt idx="816">
                  <c:v>7.8063122283765551E-2</c:v>
                </c:pt>
                <c:pt idx="817">
                  <c:v>7.7338179503044557E-2</c:v>
                </c:pt>
                <c:pt idx="818">
                  <c:v>7.6620240062197809E-2</c:v>
                </c:pt>
                <c:pt idx="819">
                  <c:v>7.5909231958235068E-2</c:v>
                </c:pt>
                <c:pt idx="820">
                  <c:v>7.5205083995797395E-2</c:v>
                </c:pt>
                <c:pt idx="821">
                  <c:v>7.4507725776697953E-2</c:v>
                </c:pt>
                <c:pt idx="822">
                  <c:v>7.3817087689690197E-2</c:v>
                </c:pt>
                <c:pt idx="823">
                  <c:v>7.3133100901827675E-2</c:v>
                </c:pt>
                <c:pt idx="824">
                  <c:v>7.2455697347663772E-2</c:v>
                </c:pt>
                <c:pt idx="825">
                  <c:v>7.1784809720725207E-2</c:v>
                </c:pt>
                <c:pt idx="826">
                  <c:v>7.1120371463166521E-2</c:v>
                </c:pt>
                <c:pt idx="827">
                  <c:v>7.0462316757584631E-2</c:v>
                </c:pt>
                <c:pt idx="828">
                  <c:v>6.9810580517128074E-2</c:v>
                </c:pt>
                <c:pt idx="829">
                  <c:v>6.9165098376970491E-2</c:v>
                </c:pt>
                <c:pt idx="830">
                  <c:v>6.8525806685101998E-2</c:v>
                </c:pt>
                <c:pt idx="831">
                  <c:v>6.7892642493802668E-2</c:v>
                </c:pt>
                <c:pt idx="832">
                  <c:v>6.7265543551229712E-2</c:v>
                </c:pt>
                <c:pt idx="833">
                  <c:v>6.6644448292663583E-2</c:v>
                </c:pt>
                <c:pt idx="834">
                  <c:v>6.6029295831754098E-2</c:v>
                </c:pt>
                <c:pt idx="835">
                  <c:v>6.5420025952903416E-2</c:v>
                </c:pt>
                <c:pt idx="836">
                  <c:v>6.4816579103194272E-2</c:v>
                </c:pt>
                <c:pt idx="837">
                  <c:v>6.4218896383522406E-2</c:v>
                </c:pt>
                <c:pt idx="838">
                  <c:v>6.3626919540865856E-2</c:v>
                </c:pt>
                <c:pt idx="839">
                  <c:v>6.3040590961577436E-2</c:v>
                </c:pt>
                <c:pt idx="840">
                  <c:v>6.2459853661948728E-2</c:v>
                </c:pt>
                <c:pt idx="841">
                  <c:v>6.1884651281843617E-2</c:v>
                </c:pt>
                <c:pt idx="842">
                  <c:v>6.1314928076626529E-2</c:v>
                </c:pt>
                <c:pt idx="843">
                  <c:v>6.0750628909659099E-2</c:v>
                </c:pt>
                <c:pt idx="844">
                  <c:v>6.0191699245365271E-2</c:v>
                </c:pt>
                <c:pt idx="845">
                  <c:v>5.9638085141841657E-2</c:v>
                </c:pt>
                <c:pt idx="846">
                  <c:v>5.9089733243695264E-2</c:v>
                </c:pt>
                <c:pt idx="847">
                  <c:v>5.8546590774540164E-2</c:v>
                </c:pt>
                <c:pt idx="848">
                  <c:v>5.8008605531085777E-2</c:v>
                </c:pt>
                <c:pt idx="849">
                  <c:v>5.7475725875519856E-2</c:v>
                </c:pt>
                <c:pt idx="850">
                  <c:v>5.6947900728573586E-2</c:v>
                </c:pt>
                <c:pt idx="851">
                  <c:v>5.6425079563723557E-2</c:v>
                </c:pt>
                <c:pt idx="852">
                  <c:v>5.590721239980212E-2</c:v>
                </c:pt>
                <c:pt idx="853">
                  <c:v>5.5394249794858297E-2</c:v>
                </c:pt>
                <c:pt idx="854">
                  <c:v>5.4886142839563945E-2</c:v>
                </c:pt>
                <c:pt idx="855">
                  <c:v>5.4382843151074667E-2</c:v>
                </c:pt>
                <c:pt idx="856">
                  <c:v>5.3884302866890721E-2</c:v>
                </c:pt>
                <c:pt idx="857">
                  <c:v>5.3390474638263186E-2</c:v>
                </c:pt>
                <c:pt idx="858">
                  <c:v>5.2901311624509617E-2</c:v>
                </c:pt>
                <c:pt idx="859">
                  <c:v>5.2416767486761273E-2</c:v>
                </c:pt>
                <c:pt idx="860">
                  <c:v>5.1936796382278771E-2</c:v>
                </c:pt>
                <c:pt idx="861">
                  <c:v>5.1461352958313E-2</c:v>
                </c:pt>
                <c:pt idx="862">
                  <c:v>5.0990392346534463E-2</c:v>
                </c:pt>
                <c:pt idx="863">
                  <c:v>5.0523870157803685E-2</c:v>
                </c:pt>
                <c:pt idx="864">
                  <c:v>5.0061742475008941E-2</c:v>
                </c:pt>
                <c:pt idx="865">
                  <c:v>4.9603965849655651E-2</c:v>
                </c:pt>
                <c:pt idx="866">
                  <c:v>4.915049729470411E-2</c:v>
                </c:pt>
                <c:pt idx="867">
                  <c:v>4.8701294279908325E-2</c:v>
                </c:pt>
                <c:pt idx="868">
                  <c:v>4.8256314726131677E-2</c:v>
                </c:pt>
                <c:pt idx="869">
                  <c:v>4.7815517000799446E-2</c:v>
                </c:pt>
                <c:pt idx="870">
                  <c:v>4.7378859911418658E-2</c:v>
                </c:pt>
                <c:pt idx="871">
                  <c:v>4.694630270239486E-2</c:v>
                </c:pt>
                <c:pt idx="872">
                  <c:v>4.6517805047642469E-2</c:v>
                </c:pt>
                <c:pt idx="873">
                  <c:v>4.6093327047060484E-2</c:v>
                </c:pt>
                <c:pt idx="874">
                  <c:v>4.5672829221985012E-2</c:v>
                </c:pt>
                <c:pt idx="875">
                  <c:v>4.5256272508709117E-2</c:v>
                </c:pt>
                <c:pt idx="876">
                  <c:v>4.4843618255072215E-2</c:v>
                </c:pt>
                <c:pt idx="877">
                  <c:v>4.4434828215116795E-2</c:v>
                </c:pt>
                <c:pt idx="878">
                  <c:v>4.4029864544427255E-2</c:v>
                </c:pt>
                <c:pt idx="879">
                  <c:v>4.3628689795696118E-2</c:v>
                </c:pt>
                <c:pt idx="880">
                  <c:v>4.3231266914290245E-2</c:v>
                </c:pt>
                <c:pt idx="881">
                  <c:v>4.2837559233021238E-2</c:v>
                </c:pt>
                <c:pt idx="882">
                  <c:v>4.2447530468393779E-2</c:v>
                </c:pt>
                <c:pt idx="883">
                  <c:v>4.2061144716285526E-2</c:v>
                </c:pt>
                <c:pt idx="884">
                  <c:v>4.1678366446944892E-2</c:v>
                </c:pt>
                <c:pt idx="885">
                  <c:v>4.1299160501125698E-2</c:v>
                </c:pt>
                <c:pt idx="886">
                  <c:v>4.0923492086221813E-2</c:v>
                </c:pt>
                <c:pt idx="887">
                  <c:v>4.0551326771151253E-2</c:v>
                </c:pt>
                <c:pt idx="888">
                  <c:v>4.0182630482831883E-2</c:v>
                </c:pt>
                <c:pt idx="889">
                  <c:v>3.9817369502657129E-2</c:v>
                </c:pt>
                <c:pt idx="890">
                  <c:v>3.9455510461039012E-2</c:v>
                </c:pt>
                <c:pt idx="891">
                  <c:v>3.9097020335248089E-2</c:v>
                </c:pt>
                <c:pt idx="892">
                  <c:v>3.8741866443501749E-2</c:v>
                </c:pt>
                <c:pt idx="893">
                  <c:v>3.8390016442804153E-2</c:v>
                </c:pt>
                <c:pt idx="894">
                  <c:v>3.8041438324057708E-2</c:v>
                </c:pt>
                <c:pt idx="895">
                  <c:v>3.7696100408879829E-2</c:v>
                </c:pt>
                <c:pt idx="896">
                  <c:v>3.7353971345510217E-2</c:v>
                </c:pt>
                <c:pt idx="897">
                  <c:v>3.7015020105627627E-2</c:v>
                </c:pt>
                <c:pt idx="898">
                  <c:v>3.6679215979575019E-2</c:v>
                </c:pt>
                <c:pt idx="899">
                  <c:v>3.6346528574881631E-2</c:v>
                </c:pt>
                <c:pt idx="900">
                  <c:v>3.6016927810237576E-2</c:v>
                </c:pt>
                <c:pt idx="901">
                  <c:v>3.5690383913447477E-2</c:v>
                </c:pt>
                <c:pt idx="902">
                  <c:v>3.5366867417792491E-2</c:v>
                </c:pt>
                <c:pt idx="903">
                  <c:v>3.5046349158960766E-2</c:v>
                </c:pt>
                <c:pt idx="904">
                  <c:v>3.472880027049996E-2</c:v>
                </c:pt>
                <c:pt idx="905">
                  <c:v>3.4414192181543513E-2</c:v>
                </c:pt>
                <c:pt idx="906">
                  <c:v>3.4102496613172661E-2</c:v>
                </c:pt>
                <c:pt idx="907">
                  <c:v>3.3793685575346899E-2</c:v>
                </c:pt>
                <c:pt idx="908">
                  <c:v>3.3487731363152307E-2</c:v>
                </c:pt>
                <c:pt idx="909">
                  <c:v>3.3184606554300444E-2</c:v>
                </c:pt>
                <c:pt idx="910">
                  <c:v>3.2884284006058806E-2</c:v>
                </c:pt>
                <c:pt idx="911">
                  <c:v>3.2586736851044407E-2</c:v>
                </c:pt>
                <c:pt idx="912">
                  <c:v>3.2291938495632166E-2</c:v>
                </c:pt>
                <c:pt idx="913">
                  <c:v>3.1999862615862185E-2</c:v>
                </c:pt>
                <c:pt idx="914">
                  <c:v>3.1710483154824942E-2</c:v>
                </c:pt>
                <c:pt idx="915">
                  <c:v>3.1423774320273878E-2</c:v>
                </c:pt>
                <c:pt idx="916">
                  <c:v>3.1139710580418978E-2</c:v>
                </c:pt>
                <c:pt idx="917">
                  <c:v>3.0858266662335154E-2</c:v>
                </c:pt>
                <c:pt idx="918">
                  <c:v>3.0579417548665333E-2</c:v>
                </c:pt>
                <c:pt idx="919">
                  <c:v>3.0303138474437219E-2</c:v>
                </c:pt>
                <c:pt idx="920">
                  <c:v>3.0029404925016934E-2</c:v>
                </c:pt>
                <c:pt idx="921">
                  <c:v>2.9758192632584723E-2</c:v>
                </c:pt>
                <c:pt idx="922">
                  <c:v>2.9489477573974909E-2</c:v>
                </c:pt>
                <c:pt idx="923">
                  <c:v>2.9223235968174777E-2</c:v>
                </c:pt>
                <c:pt idx="924">
                  <c:v>2.8959444272800283E-2</c:v>
                </c:pt>
                <c:pt idx="925">
                  <c:v>2.869807918261813E-2</c:v>
                </c:pt>
                <c:pt idx="926">
                  <c:v>2.8439117626135157E-2</c:v>
                </c:pt>
                <c:pt idx="927">
                  <c:v>2.8182536763324606E-2</c:v>
                </c:pt>
                <c:pt idx="928">
                  <c:v>2.7928313983238695E-2</c:v>
                </c:pt>
                <c:pt idx="929">
                  <c:v>2.7676426901393825E-2</c:v>
                </c:pt>
                <c:pt idx="930">
                  <c:v>2.7426853357496839E-2</c:v>
                </c:pt>
                <c:pt idx="931">
                  <c:v>2.7179571412602854E-2</c:v>
                </c:pt>
                <c:pt idx="932">
                  <c:v>2.6934559346955211E-2</c:v>
                </c:pt>
                <c:pt idx="933">
                  <c:v>2.6691795658052797E-2</c:v>
                </c:pt>
                <c:pt idx="934">
                  <c:v>2.6451259057466814E-2</c:v>
                </c:pt>
                <c:pt idx="935">
                  <c:v>2.621292846902179E-2</c:v>
                </c:pt>
                <c:pt idx="936">
                  <c:v>2.5976783026862904E-2</c:v>
                </c:pt>
                <c:pt idx="937">
                  <c:v>2.5742802072613813E-2</c:v>
                </c:pt>
                <c:pt idx="938">
                  <c:v>2.5510965152875542E-2</c:v>
                </c:pt>
                <c:pt idx="939">
                  <c:v>2.5281252018316991E-2</c:v>
                </c:pt>
                <c:pt idx="940">
                  <c:v>2.5053642619582206E-2</c:v>
                </c:pt>
                <c:pt idx="941">
                  <c:v>2.4828117107517755E-2</c:v>
                </c:pt>
                <c:pt idx="942">
                  <c:v>2.4604655828852628E-2</c:v>
                </c:pt>
                <c:pt idx="943">
                  <c:v>2.4383239325175055E-2</c:v>
                </c:pt>
                <c:pt idx="944">
                  <c:v>2.4163848330658766E-2</c:v>
                </c:pt>
                <c:pt idx="945">
                  <c:v>2.3946463770357695E-2</c:v>
                </c:pt>
                <c:pt idx="946">
                  <c:v>2.3731066757363806E-2</c:v>
                </c:pt>
                <c:pt idx="947">
                  <c:v>2.3517638591783907E-2</c:v>
                </c:pt>
                <c:pt idx="948">
                  <c:v>2.33061607577838E-2</c:v>
                </c:pt>
                <c:pt idx="949">
                  <c:v>2.3096614922678782E-2</c:v>
                </c:pt>
                <c:pt idx="950">
                  <c:v>2.2888982933750412E-2</c:v>
                </c:pt>
                <c:pt idx="951">
                  <c:v>2.2683246817450708E-2</c:v>
                </c:pt>
                <c:pt idx="952">
                  <c:v>2.2479388777242093E-2</c:v>
                </c:pt>
                <c:pt idx="953">
                  <c:v>2.2277391191096285E-2</c:v>
                </c:pt>
                <c:pt idx="954">
                  <c:v>2.2077236610584805E-2</c:v>
                </c:pt>
                <c:pt idx="955">
                  <c:v>2.1878907758036803E-2</c:v>
                </c:pt>
                <c:pt idx="956">
                  <c:v>2.1682387525970626E-2</c:v>
                </c:pt>
                <c:pt idx="957">
                  <c:v>2.1487658973910584E-2</c:v>
                </c:pt>
                <c:pt idx="958">
                  <c:v>2.1294705327932206E-2</c:v>
                </c:pt>
                <c:pt idx="959">
                  <c:v>2.1103509978161128E-2</c:v>
                </c:pt>
                <c:pt idx="960">
                  <c:v>2.0914056477067788E-2</c:v>
                </c:pt>
                <c:pt idx="961">
                  <c:v>2.0726328538216876E-2</c:v>
                </c:pt>
                <c:pt idx="962">
                  <c:v>2.0540310033652531E-2</c:v>
                </c:pt>
                <c:pt idx="963">
                  <c:v>2.0355984993557286E-2</c:v>
                </c:pt>
                <c:pt idx="964">
                  <c:v>2.0173337603523578E-2</c:v>
                </c:pt>
                <c:pt idx="965">
                  <c:v>1.9992352203757946E-2</c:v>
                </c:pt>
                <c:pt idx="966">
                  <c:v>1.9813013286579917E-2</c:v>
                </c:pt>
                <c:pt idx="967">
                  <c:v>1.9635305495285138E-2</c:v>
                </c:pt>
                <c:pt idx="968">
                  <c:v>1.9459213623122196E-2</c:v>
                </c:pt>
                <c:pt idx="969">
                  <c:v>1.9284722610564131E-2</c:v>
                </c:pt>
                <c:pt idx="970">
                  <c:v>1.9111817544853693E-2</c:v>
                </c:pt>
                <c:pt idx="971">
                  <c:v>1.8940483657729601E-2</c:v>
                </c:pt>
                <c:pt idx="972">
                  <c:v>1.8770706324630737E-2</c:v>
                </c:pt>
                <c:pt idx="973">
                  <c:v>1.8602471062308723E-2</c:v>
                </c:pt>
                <c:pt idx="974">
                  <c:v>1.8435763528373172E-2</c:v>
                </c:pt>
                <c:pt idx="975">
                  <c:v>1.8270569518904267E-2</c:v>
                </c:pt>
                <c:pt idx="976">
                  <c:v>1.8106874967770636E-2</c:v>
                </c:pt>
                <c:pt idx="977">
                  <c:v>1.7944665944696681E-2</c:v>
                </c:pt>
                <c:pt idx="978">
                  <c:v>1.7783928654353076E-2</c:v>
                </c:pt>
                <c:pt idx="979">
                  <c:v>1.76246494344241E-2</c:v>
                </c:pt>
                <c:pt idx="980">
                  <c:v>1.7466814754470761E-2</c:v>
                </c:pt>
                <c:pt idx="981">
                  <c:v>1.7310411214907617E-2</c:v>
                </c:pt>
                <c:pt idx="982">
                  <c:v>1.7155425545183789E-2</c:v>
                </c:pt>
                <c:pt idx="983">
                  <c:v>1.7001844602191341E-2</c:v>
                </c:pt>
                <c:pt idx="984">
                  <c:v>1.6849655370265282E-2</c:v>
                </c:pt>
                <c:pt idx="985">
                  <c:v>1.6698844958114023E-2</c:v>
                </c:pt>
                <c:pt idx="986">
                  <c:v>1.6549400599160435E-2</c:v>
                </c:pt>
                <c:pt idx="987">
                  <c:v>1.6401309649381801E-2</c:v>
                </c:pt>
                <c:pt idx="988">
                  <c:v>1.6254559585945572E-2</c:v>
                </c:pt>
                <c:pt idx="989">
                  <c:v>1.6109138006413559E-2</c:v>
                </c:pt>
                <c:pt idx="990">
                  <c:v>1.5965032627491382E-2</c:v>
                </c:pt>
                <c:pt idx="991">
                  <c:v>1.5822231283550536E-2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8F9-2840-B992-A3E66411467D}"/>
            </c:ext>
          </c:extLst>
        </c:ser>
        <c:ser>
          <c:idx val="1"/>
          <c:order val="1"/>
          <c:tx>
            <c:v>V2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plus"/>
            <c:size val="5"/>
            <c:spPr>
              <a:noFill/>
              <a:ln w="9525">
                <a:solidFill>
                  <a:schemeClr val="accent2">
                    <a:lumMod val="75000"/>
                  </a:schemeClr>
                </a:solidFill>
              </a:ln>
              <a:effectLst/>
            </c:spPr>
          </c:marker>
          <c:xVal>
            <c:numRef>
              <c:f>'3COMP (C)'!$B$9:$B$1000</c:f>
              <c:numCache>
                <c:formatCode>General</c:formatCode>
                <c:ptCount val="992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  <c:pt idx="303">
                  <c:v>303</c:v>
                </c:pt>
                <c:pt idx="304">
                  <c:v>304</c:v>
                </c:pt>
                <c:pt idx="305">
                  <c:v>305</c:v>
                </c:pt>
                <c:pt idx="306">
                  <c:v>306</c:v>
                </c:pt>
                <c:pt idx="307">
                  <c:v>307</c:v>
                </c:pt>
                <c:pt idx="308">
                  <c:v>308</c:v>
                </c:pt>
                <c:pt idx="309">
                  <c:v>309</c:v>
                </c:pt>
                <c:pt idx="310">
                  <c:v>310</c:v>
                </c:pt>
                <c:pt idx="311">
                  <c:v>311</c:v>
                </c:pt>
                <c:pt idx="312">
                  <c:v>312</c:v>
                </c:pt>
                <c:pt idx="313">
                  <c:v>313</c:v>
                </c:pt>
                <c:pt idx="314">
                  <c:v>314</c:v>
                </c:pt>
                <c:pt idx="315">
                  <c:v>315</c:v>
                </c:pt>
                <c:pt idx="316">
                  <c:v>316</c:v>
                </c:pt>
                <c:pt idx="317">
                  <c:v>317</c:v>
                </c:pt>
                <c:pt idx="318">
                  <c:v>318</c:v>
                </c:pt>
                <c:pt idx="319">
                  <c:v>319</c:v>
                </c:pt>
                <c:pt idx="320">
                  <c:v>320</c:v>
                </c:pt>
                <c:pt idx="321">
                  <c:v>321</c:v>
                </c:pt>
                <c:pt idx="322">
                  <c:v>322</c:v>
                </c:pt>
                <c:pt idx="323">
                  <c:v>323</c:v>
                </c:pt>
                <c:pt idx="324">
                  <c:v>324</c:v>
                </c:pt>
                <c:pt idx="325">
                  <c:v>325</c:v>
                </c:pt>
                <c:pt idx="326">
                  <c:v>326</c:v>
                </c:pt>
                <c:pt idx="327">
                  <c:v>327</c:v>
                </c:pt>
                <c:pt idx="328">
                  <c:v>328</c:v>
                </c:pt>
                <c:pt idx="329">
                  <c:v>329</c:v>
                </c:pt>
                <c:pt idx="330">
                  <c:v>330</c:v>
                </c:pt>
                <c:pt idx="331">
                  <c:v>331</c:v>
                </c:pt>
                <c:pt idx="332">
                  <c:v>332</c:v>
                </c:pt>
                <c:pt idx="333">
                  <c:v>333</c:v>
                </c:pt>
                <c:pt idx="334">
                  <c:v>334</c:v>
                </c:pt>
                <c:pt idx="335">
                  <c:v>335</c:v>
                </c:pt>
                <c:pt idx="336">
                  <c:v>336</c:v>
                </c:pt>
                <c:pt idx="337">
                  <c:v>337</c:v>
                </c:pt>
                <c:pt idx="338">
                  <c:v>338</c:v>
                </c:pt>
                <c:pt idx="339">
                  <c:v>339</c:v>
                </c:pt>
                <c:pt idx="340">
                  <c:v>340</c:v>
                </c:pt>
                <c:pt idx="341">
                  <c:v>341</c:v>
                </c:pt>
                <c:pt idx="342">
                  <c:v>342</c:v>
                </c:pt>
                <c:pt idx="343">
                  <c:v>343</c:v>
                </c:pt>
                <c:pt idx="344">
                  <c:v>344</c:v>
                </c:pt>
                <c:pt idx="345">
                  <c:v>345</c:v>
                </c:pt>
                <c:pt idx="346">
                  <c:v>346</c:v>
                </c:pt>
                <c:pt idx="347">
                  <c:v>347</c:v>
                </c:pt>
                <c:pt idx="348">
                  <c:v>348</c:v>
                </c:pt>
                <c:pt idx="349">
                  <c:v>349</c:v>
                </c:pt>
                <c:pt idx="350">
                  <c:v>350</c:v>
                </c:pt>
                <c:pt idx="351">
                  <c:v>351</c:v>
                </c:pt>
                <c:pt idx="352">
                  <c:v>352</c:v>
                </c:pt>
                <c:pt idx="353">
                  <c:v>353</c:v>
                </c:pt>
                <c:pt idx="354">
                  <c:v>354</c:v>
                </c:pt>
                <c:pt idx="355">
                  <c:v>355</c:v>
                </c:pt>
                <c:pt idx="356">
                  <c:v>356</c:v>
                </c:pt>
                <c:pt idx="357">
                  <c:v>357</c:v>
                </c:pt>
                <c:pt idx="358">
                  <c:v>358</c:v>
                </c:pt>
                <c:pt idx="359">
                  <c:v>359</c:v>
                </c:pt>
                <c:pt idx="360">
                  <c:v>360</c:v>
                </c:pt>
                <c:pt idx="361">
                  <c:v>361</c:v>
                </c:pt>
                <c:pt idx="362">
                  <c:v>362</c:v>
                </c:pt>
                <c:pt idx="363">
                  <c:v>363</c:v>
                </c:pt>
                <c:pt idx="364">
                  <c:v>364</c:v>
                </c:pt>
                <c:pt idx="365">
                  <c:v>365</c:v>
                </c:pt>
                <c:pt idx="366">
                  <c:v>366</c:v>
                </c:pt>
                <c:pt idx="367">
                  <c:v>367</c:v>
                </c:pt>
                <c:pt idx="368">
                  <c:v>368</c:v>
                </c:pt>
                <c:pt idx="369">
                  <c:v>369</c:v>
                </c:pt>
                <c:pt idx="370">
                  <c:v>370</c:v>
                </c:pt>
                <c:pt idx="371">
                  <c:v>371</c:v>
                </c:pt>
                <c:pt idx="372">
                  <c:v>372</c:v>
                </c:pt>
                <c:pt idx="373">
                  <c:v>373</c:v>
                </c:pt>
                <c:pt idx="374">
                  <c:v>374</c:v>
                </c:pt>
                <c:pt idx="375">
                  <c:v>375</c:v>
                </c:pt>
                <c:pt idx="376">
                  <c:v>376</c:v>
                </c:pt>
                <c:pt idx="377">
                  <c:v>377</c:v>
                </c:pt>
                <c:pt idx="378">
                  <c:v>378</c:v>
                </c:pt>
                <c:pt idx="379">
                  <c:v>379</c:v>
                </c:pt>
                <c:pt idx="380">
                  <c:v>380</c:v>
                </c:pt>
                <c:pt idx="381">
                  <c:v>381</c:v>
                </c:pt>
                <c:pt idx="382">
                  <c:v>382</c:v>
                </c:pt>
                <c:pt idx="383">
                  <c:v>383</c:v>
                </c:pt>
                <c:pt idx="384">
                  <c:v>384</c:v>
                </c:pt>
                <c:pt idx="385">
                  <c:v>385</c:v>
                </c:pt>
                <c:pt idx="386">
                  <c:v>386</c:v>
                </c:pt>
                <c:pt idx="387">
                  <c:v>387</c:v>
                </c:pt>
                <c:pt idx="388">
                  <c:v>388</c:v>
                </c:pt>
                <c:pt idx="389">
                  <c:v>389</c:v>
                </c:pt>
                <c:pt idx="390">
                  <c:v>390</c:v>
                </c:pt>
                <c:pt idx="391">
                  <c:v>391</c:v>
                </c:pt>
                <c:pt idx="392">
                  <c:v>392</c:v>
                </c:pt>
                <c:pt idx="393">
                  <c:v>393</c:v>
                </c:pt>
                <c:pt idx="394">
                  <c:v>394</c:v>
                </c:pt>
                <c:pt idx="395">
                  <c:v>395</c:v>
                </c:pt>
                <c:pt idx="396">
                  <c:v>396</c:v>
                </c:pt>
                <c:pt idx="397">
                  <c:v>397</c:v>
                </c:pt>
                <c:pt idx="398">
                  <c:v>398</c:v>
                </c:pt>
                <c:pt idx="399">
                  <c:v>399</c:v>
                </c:pt>
                <c:pt idx="400">
                  <c:v>400</c:v>
                </c:pt>
                <c:pt idx="401">
                  <c:v>401</c:v>
                </c:pt>
                <c:pt idx="402">
                  <c:v>402</c:v>
                </c:pt>
                <c:pt idx="403">
                  <c:v>403</c:v>
                </c:pt>
                <c:pt idx="404">
                  <c:v>404</c:v>
                </c:pt>
                <c:pt idx="405">
                  <c:v>405</c:v>
                </c:pt>
                <c:pt idx="406">
                  <c:v>406</c:v>
                </c:pt>
                <c:pt idx="407">
                  <c:v>407</c:v>
                </c:pt>
                <c:pt idx="408">
                  <c:v>408</c:v>
                </c:pt>
                <c:pt idx="409">
                  <c:v>409</c:v>
                </c:pt>
                <c:pt idx="410">
                  <c:v>410</c:v>
                </c:pt>
                <c:pt idx="411">
                  <c:v>411</c:v>
                </c:pt>
                <c:pt idx="412">
                  <c:v>412</c:v>
                </c:pt>
                <c:pt idx="413">
                  <c:v>413</c:v>
                </c:pt>
                <c:pt idx="414">
                  <c:v>414</c:v>
                </c:pt>
                <c:pt idx="415">
                  <c:v>415</c:v>
                </c:pt>
                <c:pt idx="416">
                  <c:v>416</c:v>
                </c:pt>
                <c:pt idx="417">
                  <c:v>417</c:v>
                </c:pt>
                <c:pt idx="418">
                  <c:v>418</c:v>
                </c:pt>
                <c:pt idx="419">
                  <c:v>419</c:v>
                </c:pt>
                <c:pt idx="420">
                  <c:v>420</c:v>
                </c:pt>
                <c:pt idx="421">
                  <c:v>421</c:v>
                </c:pt>
                <c:pt idx="422">
                  <c:v>422</c:v>
                </c:pt>
                <c:pt idx="423">
                  <c:v>423</c:v>
                </c:pt>
                <c:pt idx="424">
                  <c:v>424</c:v>
                </c:pt>
                <c:pt idx="425">
                  <c:v>425</c:v>
                </c:pt>
                <c:pt idx="426">
                  <c:v>426</c:v>
                </c:pt>
                <c:pt idx="427">
                  <c:v>427</c:v>
                </c:pt>
                <c:pt idx="428">
                  <c:v>428</c:v>
                </c:pt>
                <c:pt idx="429">
                  <c:v>429</c:v>
                </c:pt>
                <c:pt idx="430">
                  <c:v>430</c:v>
                </c:pt>
                <c:pt idx="431">
                  <c:v>431</c:v>
                </c:pt>
                <c:pt idx="432">
                  <c:v>432</c:v>
                </c:pt>
                <c:pt idx="433">
                  <c:v>433</c:v>
                </c:pt>
                <c:pt idx="434">
                  <c:v>434</c:v>
                </c:pt>
                <c:pt idx="435">
                  <c:v>435</c:v>
                </c:pt>
                <c:pt idx="436">
                  <c:v>436</c:v>
                </c:pt>
                <c:pt idx="437">
                  <c:v>437</c:v>
                </c:pt>
                <c:pt idx="438">
                  <c:v>438</c:v>
                </c:pt>
                <c:pt idx="439">
                  <c:v>439</c:v>
                </c:pt>
                <c:pt idx="440">
                  <c:v>440</c:v>
                </c:pt>
                <c:pt idx="441">
                  <c:v>441</c:v>
                </c:pt>
                <c:pt idx="442">
                  <c:v>442</c:v>
                </c:pt>
                <c:pt idx="443">
                  <c:v>443</c:v>
                </c:pt>
                <c:pt idx="444">
                  <c:v>444</c:v>
                </c:pt>
                <c:pt idx="445">
                  <c:v>445</c:v>
                </c:pt>
                <c:pt idx="446">
                  <c:v>446</c:v>
                </c:pt>
                <c:pt idx="447">
                  <c:v>447</c:v>
                </c:pt>
                <c:pt idx="448">
                  <c:v>448</c:v>
                </c:pt>
                <c:pt idx="449">
                  <c:v>449</c:v>
                </c:pt>
                <c:pt idx="450">
                  <c:v>450</c:v>
                </c:pt>
                <c:pt idx="451">
                  <c:v>451</c:v>
                </c:pt>
                <c:pt idx="452">
                  <c:v>452</c:v>
                </c:pt>
                <c:pt idx="453">
                  <c:v>453</c:v>
                </c:pt>
                <c:pt idx="454">
                  <c:v>454</c:v>
                </c:pt>
                <c:pt idx="455">
                  <c:v>455</c:v>
                </c:pt>
                <c:pt idx="456">
                  <c:v>456</c:v>
                </c:pt>
                <c:pt idx="457">
                  <c:v>457</c:v>
                </c:pt>
                <c:pt idx="458">
                  <c:v>458</c:v>
                </c:pt>
                <c:pt idx="459">
                  <c:v>459</c:v>
                </c:pt>
                <c:pt idx="460">
                  <c:v>460</c:v>
                </c:pt>
                <c:pt idx="461">
                  <c:v>461</c:v>
                </c:pt>
                <c:pt idx="462">
                  <c:v>462</c:v>
                </c:pt>
                <c:pt idx="463">
                  <c:v>463</c:v>
                </c:pt>
                <c:pt idx="464">
                  <c:v>464</c:v>
                </c:pt>
                <c:pt idx="465">
                  <c:v>465</c:v>
                </c:pt>
                <c:pt idx="466">
                  <c:v>466</c:v>
                </c:pt>
                <c:pt idx="467">
                  <c:v>467</c:v>
                </c:pt>
                <c:pt idx="468">
                  <c:v>468</c:v>
                </c:pt>
                <c:pt idx="469">
                  <c:v>469</c:v>
                </c:pt>
                <c:pt idx="470">
                  <c:v>470</c:v>
                </c:pt>
                <c:pt idx="471">
                  <c:v>471</c:v>
                </c:pt>
                <c:pt idx="472">
                  <c:v>472</c:v>
                </c:pt>
                <c:pt idx="473">
                  <c:v>473</c:v>
                </c:pt>
                <c:pt idx="474">
                  <c:v>474</c:v>
                </c:pt>
                <c:pt idx="475">
                  <c:v>475</c:v>
                </c:pt>
                <c:pt idx="476">
                  <c:v>476</c:v>
                </c:pt>
                <c:pt idx="477">
                  <c:v>477</c:v>
                </c:pt>
                <c:pt idx="478">
                  <c:v>478</c:v>
                </c:pt>
                <c:pt idx="479">
                  <c:v>479</c:v>
                </c:pt>
                <c:pt idx="480">
                  <c:v>480</c:v>
                </c:pt>
                <c:pt idx="481">
                  <c:v>481</c:v>
                </c:pt>
                <c:pt idx="482">
                  <c:v>482</c:v>
                </c:pt>
                <c:pt idx="483">
                  <c:v>483</c:v>
                </c:pt>
                <c:pt idx="484">
                  <c:v>484</c:v>
                </c:pt>
                <c:pt idx="485">
                  <c:v>485</c:v>
                </c:pt>
                <c:pt idx="486">
                  <c:v>486</c:v>
                </c:pt>
                <c:pt idx="487">
                  <c:v>487</c:v>
                </c:pt>
                <c:pt idx="488">
                  <c:v>488</c:v>
                </c:pt>
                <c:pt idx="489">
                  <c:v>489</c:v>
                </c:pt>
                <c:pt idx="490">
                  <c:v>490</c:v>
                </c:pt>
                <c:pt idx="491">
                  <c:v>491</c:v>
                </c:pt>
                <c:pt idx="492">
                  <c:v>492</c:v>
                </c:pt>
                <c:pt idx="493">
                  <c:v>493</c:v>
                </c:pt>
                <c:pt idx="494">
                  <c:v>494</c:v>
                </c:pt>
                <c:pt idx="495">
                  <c:v>495</c:v>
                </c:pt>
                <c:pt idx="496">
                  <c:v>496</c:v>
                </c:pt>
                <c:pt idx="497">
                  <c:v>497</c:v>
                </c:pt>
                <c:pt idx="498">
                  <c:v>498</c:v>
                </c:pt>
                <c:pt idx="499">
                  <c:v>499</c:v>
                </c:pt>
                <c:pt idx="500">
                  <c:v>500</c:v>
                </c:pt>
                <c:pt idx="501">
                  <c:v>501</c:v>
                </c:pt>
                <c:pt idx="502">
                  <c:v>502</c:v>
                </c:pt>
                <c:pt idx="503">
                  <c:v>503</c:v>
                </c:pt>
                <c:pt idx="504">
                  <c:v>504</c:v>
                </c:pt>
                <c:pt idx="505">
                  <c:v>505</c:v>
                </c:pt>
                <c:pt idx="506">
                  <c:v>506</c:v>
                </c:pt>
                <c:pt idx="507">
                  <c:v>507</c:v>
                </c:pt>
                <c:pt idx="508">
                  <c:v>508</c:v>
                </c:pt>
                <c:pt idx="509">
                  <c:v>509</c:v>
                </c:pt>
                <c:pt idx="510">
                  <c:v>510</c:v>
                </c:pt>
                <c:pt idx="511">
                  <c:v>511</c:v>
                </c:pt>
                <c:pt idx="512">
                  <c:v>512</c:v>
                </c:pt>
                <c:pt idx="513">
                  <c:v>513</c:v>
                </c:pt>
                <c:pt idx="514">
                  <c:v>514</c:v>
                </c:pt>
                <c:pt idx="515">
                  <c:v>515</c:v>
                </c:pt>
                <c:pt idx="516">
                  <c:v>516</c:v>
                </c:pt>
                <c:pt idx="517">
                  <c:v>517</c:v>
                </c:pt>
                <c:pt idx="518">
                  <c:v>518</c:v>
                </c:pt>
                <c:pt idx="519">
                  <c:v>519</c:v>
                </c:pt>
                <c:pt idx="520">
                  <c:v>520</c:v>
                </c:pt>
                <c:pt idx="521">
                  <c:v>521</c:v>
                </c:pt>
                <c:pt idx="522">
                  <c:v>522</c:v>
                </c:pt>
                <c:pt idx="523">
                  <c:v>523</c:v>
                </c:pt>
                <c:pt idx="524">
                  <c:v>524</c:v>
                </c:pt>
                <c:pt idx="525">
                  <c:v>525</c:v>
                </c:pt>
                <c:pt idx="526">
                  <c:v>526</c:v>
                </c:pt>
                <c:pt idx="527">
                  <c:v>527</c:v>
                </c:pt>
                <c:pt idx="528">
                  <c:v>528</c:v>
                </c:pt>
                <c:pt idx="529">
                  <c:v>529</c:v>
                </c:pt>
                <c:pt idx="530">
                  <c:v>530</c:v>
                </c:pt>
                <c:pt idx="531">
                  <c:v>531</c:v>
                </c:pt>
                <c:pt idx="532">
                  <c:v>532</c:v>
                </c:pt>
                <c:pt idx="533">
                  <c:v>533</c:v>
                </c:pt>
                <c:pt idx="534">
                  <c:v>534</c:v>
                </c:pt>
                <c:pt idx="535">
                  <c:v>535</c:v>
                </c:pt>
                <c:pt idx="536">
                  <c:v>536</c:v>
                </c:pt>
                <c:pt idx="537">
                  <c:v>537</c:v>
                </c:pt>
                <c:pt idx="538">
                  <c:v>538</c:v>
                </c:pt>
                <c:pt idx="539">
                  <c:v>539</c:v>
                </c:pt>
                <c:pt idx="540">
                  <c:v>540</c:v>
                </c:pt>
                <c:pt idx="541">
                  <c:v>541</c:v>
                </c:pt>
                <c:pt idx="542">
                  <c:v>542</c:v>
                </c:pt>
                <c:pt idx="543">
                  <c:v>543</c:v>
                </c:pt>
                <c:pt idx="544">
                  <c:v>544</c:v>
                </c:pt>
                <c:pt idx="545">
                  <c:v>545</c:v>
                </c:pt>
                <c:pt idx="546">
                  <c:v>546</c:v>
                </c:pt>
                <c:pt idx="547">
                  <c:v>547</c:v>
                </c:pt>
                <c:pt idx="548">
                  <c:v>548</c:v>
                </c:pt>
                <c:pt idx="549">
                  <c:v>549</c:v>
                </c:pt>
                <c:pt idx="550">
                  <c:v>550</c:v>
                </c:pt>
                <c:pt idx="551">
                  <c:v>551</c:v>
                </c:pt>
                <c:pt idx="552">
                  <c:v>552</c:v>
                </c:pt>
                <c:pt idx="553">
                  <c:v>553</c:v>
                </c:pt>
                <c:pt idx="554">
                  <c:v>554</c:v>
                </c:pt>
                <c:pt idx="555">
                  <c:v>555</c:v>
                </c:pt>
                <c:pt idx="556">
                  <c:v>556</c:v>
                </c:pt>
                <c:pt idx="557">
                  <c:v>557</c:v>
                </c:pt>
                <c:pt idx="558">
                  <c:v>558</c:v>
                </c:pt>
                <c:pt idx="559">
                  <c:v>559</c:v>
                </c:pt>
                <c:pt idx="560">
                  <c:v>560</c:v>
                </c:pt>
                <c:pt idx="561">
                  <c:v>561</c:v>
                </c:pt>
                <c:pt idx="562">
                  <c:v>562</c:v>
                </c:pt>
                <c:pt idx="563">
                  <c:v>563</c:v>
                </c:pt>
                <c:pt idx="564">
                  <c:v>564</c:v>
                </c:pt>
                <c:pt idx="565">
                  <c:v>565</c:v>
                </c:pt>
                <c:pt idx="566">
                  <c:v>566</c:v>
                </c:pt>
                <c:pt idx="567">
                  <c:v>567</c:v>
                </c:pt>
                <c:pt idx="568">
                  <c:v>568</c:v>
                </c:pt>
                <c:pt idx="569">
                  <c:v>569</c:v>
                </c:pt>
                <c:pt idx="570">
                  <c:v>570</c:v>
                </c:pt>
                <c:pt idx="571">
                  <c:v>571</c:v>
                </c:pt>
                <c:pt idx="572">
                  <c:v>572</c:v>
                </c:pt>
                <c:pt idx="573">
                  <c:v>573</c:v>
                </c:pt>
                <c:pt idx="574">
                  <c:v>574</c:v>
                </c:pt>
                <c:pt idx="575">
                  <c:v>575</c:v>
                </c:pt>
                <c:pt idx="576">
                  <c:v>576</c:v>
                </c:pt>
                <c:pt idx="577">
                  <c:v>577</c:v>
                </c:pt>
                <c:pt idx="578">
                  <c:v>578</c:v>
                </c:pt>
                <c:pt idx="579">
                  <c:v>579</c:v>
                </c:pt>
                <c:pt idx="580">
                  <c:v>580</c:v>
                </c:pt>
                <c:pt idx="581">
                  <c:v>581</c:v>
                </c:pt>
                <c:pt idx="582">
                  <c:v>582</c:v>
                </c:pt>
                <c:pt idx="583">
                  <c:v>583</c:v>
                </c:pt>
                <c:pt idx="584">
                  <c:v>584</c:v>
                </c:pt>
                <c:pt idx="585">
                  <c:v>585</c:v>
                </c:pt>
                <c:pt idx="586">
                  <c:v>586</c:v>
                </c:pt>
                <c:pt idx="587">
                  <c:v>587</c:v>
                </c:pt>
                <c:pt idx="588">
                  <c:v>588</c:v>
                </c:pt>
                <c:pt idx="589">
                  <c:v>589</c:v>
                </c:pt>
                <c:pt idx="590">
                  <c:v>590</c:v>
                </c:pt>
                <c:pt idx="591">
                  <c:v>591</c:v>
                </c:pt>
                <c:pt idx="592">
                  <c:v>592</c:v>
                </c:pt>
                <c:pt idx="593">
                  <c:v>593</c:v>
                </c:pt>
                <c:pt idx="594">
                  <c:v>594</c:v>
                </c:pt>
                <c:pt idx="595">
                  <c:v>595</c:v>
                </c:pt>
                <c:pt idx="596">
                  <c:v>596</c:v>
                </c:pt>
                <c:pt idx="597">
                  <c:v>597</c:v>
                </c:pt>
                <c:pt idx="598">
                  <c:v>598</c:v>
                </c:pt>
                <c:pt idx="599">
                  <c:v>599</c:v>
                </c:pt>
                <c:pt idx="600">
                  <c:v>600</c:v>
                </c:pt>
                <c:pt idx="601">
                  <c:v>601</c:v>
                </c:pt>
                <c:pt idx="602">
                  <c:v>602</c:v>
                </c:pt>
                <c:pt idx="603">
                  <c:v>603</c:v>
                </c:pt>
                <c:pt idx="604">
                  <c:v>604</c:v>
                </c:pt>
                <c:pt idx="605">
                  <c:v>605</c:v>
                </c:pt>
                <c:pt idx="606">
                  <c:v>606</c:v>
                </c:pt>
                <c:pt idx="607">
                  <c:v>607</c:v>
                </c:pt>
                <c:pt idx="608">
                  <c:v>608</c:v>
                </c:pt>
                <c:pt idx="609">
                  <c:v>609</c:v>
                </c:pt>
                <c:pt idx="610">
                  <c:v>610</c:v>
                </c:pt>
                <c:pt idx="611">
                  <c:v>611</c:v>
                </c:pt>
                <c:pt idx="612">
                  <c:v>612</c:v>
                </c:pt>
                <c:pt idx="613">
                  <c:v>613</c:v>
                </c:pt>
                <c:pt idx="614">
                  <c:v>614</c:v>
                </c:pt>
                <c:pt idx="615">
                  <c:v>615</c:v>
                </c:pt>
                <c:pt idx="616">
                  <c:v>616</c:v>
                </c:pt>
                <c:pt idx="617">
                  <c:v>617</c:v>
                </c:pt>
                <c:pt idx="618">
                  <c:v>618</c:v>
                </c:pt>
                <c:pt idx="619">
                  <c:v>619</c:v>
                </c:pt>
                <c:pt idx="620">
                  <c:v>620</c:v>
                </c:pt>
                <c:pt idx="621">
                  <c:v>621</c:v>
                </c:pt>
                <c:pt idx="622">
                  <c:v>622</c:v>
                </c:pt>
                <c:pt idx="623">
                  <c:v>623</c:v>
                </c:pt>
                <c:pt idx="624">
                  <c:v>624</c:v>
                </c:pt>
                <c:pt idx="625">
                  <c:v>625</c:v>
                </c:pt>
                <c:pt idx="626">
                  <c:v>626</c:v>
                </c:pt>
                <c:pt idx="627">
                  <c:v>627</c:v>
                </c:pt>
                <c:pt idx="628">
                  <c:v>628</c:v>
                </c:pt>
                <c:pt idx="629">
                  <c:v>629</c:v>
                </c:pt>
                <c:pt idx="630">
                  <c:v>630</c:v>
                </c:pt>
                <c:pt idx="631">
                  <c:v>631</c:v>
                </c:pt>
                <c:pt idx="632">
                  <c:v>632</c:v>
                </c:pt>
                <c:pt idx="633">
                  <c:v>633</c:v>
                </c:pt>
                <c:pt idx="634">
                  <c:v>634</c:v>
                </c:pt>
                <c:pt idx="635">
                  <c:v>635</c:v>
                </c:pt>
                <c:pt idx="636">
                  <c:v>636</c:v>
                </c:pt>
                <c:pt idx="637">
                  <c:v>637</c:v>
                </c:pt>
                <c:pt idx="638">
                  <c:v>638</c:v>
                </c:pt>
                <c:pt idx="639">
                  <c:v>639</c:v>
                </c:pt>
                <c:pt idx="640">
                  <c:v>640</c:v>
                </c:pt>
                <c:pt idx="641">
                  <c:v>641</c:v>
                </c:pt>
                <c:pt idx="642">
                  <c:v>642</c:v>
                </c:pt>
                <c:pt idx="643">
                  <c:v>643</c:v>
                </c:pt>
                <c:pt idx="644">
                  <c:v>644</c:v>
                </c:pt>
                <c:pt idx="645">
                  <c:v>645</c:v>
                </c:pt>
                <c:pt idx="646">
                  <c:v>646</c:v>
                </c:pt>
                <c:pt idx="647">
                  <c:v>647</c:v>
                </c:pt>
                <c:pt idx="648">
                  <c:v>648</c:v>
                </c:pt>
                <c:pt idx="649">
                  <c:v>649</c:v>
                </c:pt>
                <c:pt idx="650">
                  <c:v>650</c:v>
                </c:pt>
                <c:pt idx="651">
                  <c:v>651</c:v>
                </c:pt>
                <c:pt idx="652">
                  <c:v>652</c:v>
                </c:pt>
                <c:pt idx="653">
                  <c:v>653</c:v>
                </c:pt>
                <c:pt idx="654">
                  <c:v>654</c:v>
                </c:pt>
                <c:pt idx="655">
                  <c:v>655</c:v>
                </c:pt>
                <c:pt idx="656">
                  <c:v>656</c:v>
                </c:pt>
                <c:pt idx="657">
                  <c:v>657</c:v>
                </c:pt>
                <c:pt idx="658">
                  <c:v>658</c:v>
                </c:pt>
                <c:pt idx="659">
                  <c:v>659</c:v>
                </c:pt>
                <c:pt idx="660">
                  <c:v>660</c:v>
                </c:pt>
                <c:pt idx="661">
                  <c:v>661</c:v>
                </c:pt>
                <c:pt idx="662">
                  <c:v>662</c:v>
                </c:pt>
                <c:pt idx="663">
                  <c:v>663</c:v>
                </c:pt>
                <c:pt idx="664">
                  <c:v>664</c:v>
                </c:pt>
                <c:pt idx="665">
                  <c:v>665</c:v>
                </c:pt>
                <c:pt idx="666">
                  <c:v>666</c:v>
                </c:pt>
                <c:pt idx="667">
                  <c:v>667</c:v>
                </c:pt>
                <c:pt idx="668">
                  <c:v>668</c:v>
                </c:pt>
                <c:pt idx="669">
                  <c:v>669</c:v>
                </c:pt>
                <c:pt idx="670">
                  <c:v>670</c:v>
                </c:pt>
                <c:pt idx="671">
                  <c:v>671</c:v>
                </c:pt>
                <c:pt idx="672">
                  <c:v>672</c:v>
                </c:pt>
                <c:pt idx="673">
                  <c:v>673</c:v>
                </c:pt>
                <c:pt idx="674">
                  <c:v>674</c:v>
                </c:pt>
                <c:pt idx="675">
                  <c:v>675</c:v>
                </c:pt>
                <c:pt idx="676">
                  <c:v>676</c:v>
                </c:pt>
                <c:pt idx="677">
                  <c:v>677</c:v>
                </c:pt>
                <c:pt idx="678">
                  <c:v>678</c:v>
                </c:pt>
                <c:pt idx="679">
                  <c:v>679</c:v>
                </c:pt>
                <c:pt idx="680">
                  <c:v>680</c:v>
                </c:pt>
                <c:pt idx="681">
                  <c:v>681</c:v>
                </c:pt>
                <c:pt idx="682">
                  <c:v>682</c:v>
                </c:pt>
                <c:pt idx="683">
                  <c:v>683</c:v>
                </c:pt>
                <c:pt idx="684">
                  <c:v>684</c:v>
                </c:pt>
                <c:pt idx="685">
                  <c:v>685</c:v>
                </c:pt>
                <c:pt idx="686">
                  <c:v>686</c:v>
                </c:pt>
                <c:pt idx="687">
                  <c:v>687</c:v>
                </c:pt>
                <c:pt idx="688">
                  <c:v>688</c:v>
                </c:pt>
                <c:pt idx="689">
                  <c:v>689</c:v>
                </c:pt>
                <c:pt idx="690">
                  <c:v>690</c:v>
                </c:pt>
                <c:pt idx="691">
                  <c:v>691</c:v>
                </c:pt>
                <c:pt idx="692">
                  <c:v>692</c:v>
                </c:pt>
                <c:pt idx="693">
                  <c:v>693</c:v>
                </c:pt>
                <c:pt idx="694">
                  <c:v>694</c:v>
                </c:pt>
                <c:pt idx="695">
                  <c:v>695</c:v>
                </c:pt>
                <c:pt idx="696">
                  <c:v>696</c:v>
                </c:pt>
                <c:pt idx="697">
                  <c:v>697</c:v>
                </c:pt>
                <c:pt idx="698">
                  <c:v>698</c:v>
                </c:pt>
                <c:pt idx="699">
                  <c:v>699</c:v>
                </c:pt>
                <c:pt idx="700">
                  <c:v>700</c:v>
                </c:pt>
                <c:pt idx="701">
                  <c:v>701</c:v>
                </c:pt>
                <c:pt idx="702">
                  <c:v>702</c:v>
                </c:pt>
                <c:pt idx="703">
                  <c:v>703</c:v>
                </c:pt>
                <c:pt idx="704">
                  <c:v>704</c:v>
                </c:pt>
                <c:pt idx="705">
                  <c:v>705</c:v>
                </c:pt>
                <c:pt idx="706">
                  <c:v>706</c:v>
                </c:pt>
                <c:pt idx="707">
                  <c:v>707</c:v>
                </c:pt>
                <c:pt idx="708">
                  <c:v>708</c:v>
                </c:pt>
                <c:pt idx="709">
                  <c:v>709</c:v>
                </c:pt>
                <c:pt idx="710">
                  <c:v>710</c:v>
                </c:pt>
                <c:pt idx="711">
                  <c:v>711</c:v>
                </c:pt>
                <c:pt idx="712">
                  <c:v>712</c:v>
                </c:pt>
                <c:pt idx="713">
                  <c:v>713</c:v>
                </c:pt>
                <c:pt idx="714">
                  <c:v>714</c:v>
                </c:pt>
                <c:pt idx="715">
                  <c:v>715</c:v>
                </c:pt>
                <c:pt idx="716">
                  <c:v>716</c:v>
                </c:pt>
                <c:pt idx="717">
                  <c:v>717</c:v>
                </c:pt>
                <c:pt idx="718">
                  <c:v>718</c:v>
                </c:pt>
                <c:pt idx="719">
                  <c:v>719</c:v>
                </c:pt>
                <c:pt idx="720">
                  <c:v>720</c:v>
                </c:pt>
                <c:pt idx="721">
                  <c:v>721</c:v>
                </c:pt>
                <c:pt idx="722">
                  <c:v>722</c:v>
                </c:pt>
                <c:pt idx="723">
                  <c:v>723</c:v>
                </c:pt>
                <c:pt idx="724">
                  <c:v>724</c:v>
                </c:pt>
                <c:pt idx="725">
                  <c:v>725</c:v>
                </c:pt>
                <c:pt idx="726">
                  <c:v>726</c:v>
                </c:pt>
                <c:pt idx="727">
                  <c:v>727</c:v>
                </c:pt>
                <c:pt idx="728">
                  <c:v>728</c:v>
                </c:pt>
                <c:pt idx="729">
                  <c:v>729</c:v>
                </c:pt>
                <c:pt idx="730">
                  <c:v>730</c:v>
                </c:pt>
                <c:pt idx="731">
                  <c:v>731</c:v>
                </c:pt>
                <c:pt idx="732">
                  <c:v>732</c:v>
                </c:pt>
                <c:pt idx="733">
                  <c:v>733</c:v>
                </c:pt>
                <c:pt idx="734">
                  <c:v>734</c:v>
                </c:pt>
                <c:pt idx="735">
                  <c:v>735</c:v>
                </c:pt>
                <c:pt idx="736">
                  <c:v>736</c:v>
                </c:pt>
                <c:pt idx="737">
                  <c:v>737</c:v>
                </c:pt>
                <c:pt idx="738">
                  <c:v>738</c:v>
                </c:pt>
                <c:pt idx="739">
                  <c:v>739</c:v>
                </c:pt>
                <c:pt idx="740">
                  <c:v>740</c:v>
                </c:pt>
                <c:pt idx="741">
                  <c:v>741</c:v>
                </c:pt>
                <c:pt idx="742">
                  <c:v>742</c:v>
                </c:pt>
                <c:pt idx="743">
                  <c:v>743</c:v>
                </c:pt>
                <c:pt idx="744">
                  <c:v>744</c:v>
                </c:pt>
                <c:pt idx="745">
                  <c:v>745</c:v>
                </c:pt>
                <c:pt idx="746">
                  <c:v>746</c:v>
                </c:pt>
                <c:pt idx="747">
                  <c:v>747</c:v>
                </c:pt>
                <c:pt idx="748">
                  <c:v>748</c:v>
                </c:pt>
                <c:pt idx="749">
                  <c:v>749</c:v>
                </c:pt>
                <c:pt idx="750">
                  <c:v>750</c:v>
                </c:pt>
                <c:pt idx="751">
                  <c:v>751</c:v>
                </c:pt>
                <c:pt idx="752">
                  <c:v>752</c:v>
                </c:pt>
                <c:pt idx="753">
                  <c:v>753</c:v>
                </c:pt>
                <c:pt idx="754">
                  <c:v>754</c:v>
                </c:pt>
                <c:pt idx="755">
                  <c:v>755</c:v>
                </c:pt>
                <c:pt idx="756">
                  <c:v>756</c:v>
                </c:pt>
                <c:pt idx="757">
                  <c:v>757</c:v>
                </c:pt>
                <c:pt idx="758">
                  <c:v>758</c:v>
                </c:pt>
                <c:pt idx="759">
                  <c:v>759</c:v>
                </c:pt>
                <c:pt idx="760">
                  <c:v>760</c:v>
                </c:pt>
                <c:pt idx="761">
                  <c:v>761</c:v>
                </c:pt>
                <c:pt idx="762">
                  <c:v>762</c:v>
                </c:pt>
                <c:pt idx="763">
                  <c:v>763</c:v>
                </c:pt>
                <c:pt idx="764">
                  <c:v>764</c:v>
                </c:pt>
                <c:pt idx="765">
                  <c:v>765</c:v>
                </c:pt>
                <c:pt idx="766">
                  <c:v>766</c:v>
                </c:pt>
                <c:pt idx="767">
                  <c:v>767</c:v>
                </c:pt>
                <c:pt idx="768">
                  <c:v>768</c:v>
                </c:pt>
                <c:pt idx="769">
                  <c:v>769</c:v>
                </c:pt>
                <c:pt idx="770">
                  <c:v>770</c:v>
                </c:pt>
                <c:pt idx="771">
                  <c:v>771</c:v>
                </c:pt>
                <c:pt idx="772">
                  <c:v>772</c:v>
                </c:pt>
                <c:pt idx="773">
                  <c:v>773</c:v>
                </c:pt>
                <c:pt idx="774">
                  <c:v>774</c:v>
                </c:pt>
                <c:pt idx="775">
                  <c:v>775</c:v>
                </c:pt>
                <c:pt idx="776">
                  <c:v>776</c:v>
                </c:pt>
                <c:pt idx="777">
                  <c:v>777</c:v>
                </c:pt>
                <c:pt idx="778">
                  <c:v>778</c:v>
                </c:pt>
                <c:pt idx="779">
                  <c:v>779</c:v>
                </c:pt>
                <c:pt idx="780">
                  <c:v>780</c:v>
                </c:pt>
                <c:pt idx="781">
                  <c:v>781</c:v>
                </c:pt>
                <c:pt idx="782">
                  <c:v>782</c:v>
                </c:pt>
                <c:pt idx="783">
                  <c:v>783</c:v>
                </c:pt>
                <c:pt idx="784">
                  <c:v>784</c:v>
                </c:pt>
                <c:pt idx="785">
                  <c:v>785</c:v>
                </c:pt>
                <c:pt idx="786">
                  <c:v>786</c:v>
                </c:pt>
                <c:pt idx="787">
                  <c:v>787</c:v>
                </c:pt>
                <c:pt idx="788">
                  <c:v>788</c:v>
                </c:pt>
                <c:pt idx="789">
                  <c:v>789</c:v>
                </c:pt>
                <c:pt idx="790">
                  <c:v>790</c:v>
                </c:pt>
                <c:pt idx="791">
                  <c:v>791</c:v>
                </c:pt>
                <c:pt idx="792">
                  <c:v>792</c:v>
                </c:pt>
                <c:pt idx="793">
                  <c:v>793</c:v>
                </c:pt>
                <c:pt idx="794">
                  <c:v>794</c:v>
                </c:pt>
                <c:pt idx="795">
                  <c:v>795</c:v>
                </c:pt>
                <c:pt idx="796">
                  <c:v>796</c:v>
                </c:pt>
                <c:pt idx="797">
                  <c:v>797</c:v>
                </c:pt>
                <c:pt idx="798">
                  <c:v>798</c:v>
                </c:pt>
                <c:pt idx="799">
                  <c:v>799</c:v>
                </c:pt>
                <c:pt idx="800">
                  <c:v>800</c:v>
                </c:pt>
                <c:pt idx="801">
                  <c:v>801</c:v>
                </c:pt>
                <c:pt idx="802">
                  <c:v>802</c:v>
                </c:pt>
                <c:pt idx="803">
                  <c:v>803</c:v>
                </c:pt>
                <c:pt idx="804">
                  <c:v>804</c:v>
                </c:pt>
                <c:pt idx="805">
                  <c:v>805</c:v>
                </c:pt>
                <c:pt idx="806">
                  <c:v>806</c:v>
                </c:pt>
                <c:pt idx="807">
                  <c:v>807</c:v>
                </c:pt>
                <c:pt idx="808">
                  <c:v>808</c:v>
                </c:pt>
                <c:pt idx="809">
                  <c:v>809</c:v>
                </c:pt>
                <c:pt idx="810">
                  <c:v>810</c:v>
                </c:pt>
                <c:pt idx="811">
                  <c:v>811</c:v>
                </c:pt>
                <c:pt idx="812">
                  <c:v>812</c:v>
                </c:pt>
                <c:pt idx="813">
                  <c:v>813</c:v>
                </c:pt>
                <c:pt idx="814">
                  <c:v>814</c:v>
                </c:pt>
                <c:pt idx="815">
                  <c:v>815</c:v>
                </c:pt>
                <c:pt idx="816">
                  <c:v>816</c:v>
                </c:pt>
                <c:pt idx="817">
                  <c:v>817</c:v>
                </c:pt>
                <c:pt idx="818">
                  <c:v>818</c:v>
                </c:pt>
                <c:pt idx="819">
                  <c:v>819</c:v>
                </c:pt>
                <c:pt idx="820">
                  <c:v>820</c:v>
                </c:pt>
                <c:pt idx="821">
                  <c:v>821</c:v>
                </c:pt>
                <c:pt idx="822">
                  <c:v>822</c:v>
                </c:pt>
                <c:pt idx="823">
                  <c:v>823</c:v>
                </c:pt>
                <c:pt idx="824">
                  <c:v>824</c:v>
                </c:pt>
                <c:pt idx="825">
                  <c:v>825</c:v>
                </c:pt>
                <c:pt idx="826">
                  <c:v>826</c:v>
                </c:pt>
                <c:pt idx="827">
                  <c:v>827</c:v>
                </c:pt>
                <c:pt idx="828">
                  <c:v>828</c:v>
                </c:pt>
                <c:pt idx="829">
                  <c:v>829</c:v>
                </c:pt>
                <c:pt idx="830">
                  <c:v>830</c:v>
                </c:pt>
                <c:pt idx="831">
                  <c:v>831</c:v>
                </c:pt>
                <c:pt idx="832">
                  <c:v>832</c:v>
                </c:pt>
                <c:pt idx="833">
                  <c:v>833</c:v>
                </c:pt>
                <c:pt idx="834">
                  <c:v>834</c:v>
                </c:pt>
                <c:pt idx="835">
                  <c:v>835</c:v>
                </c:pt>
                <c:pt idx="836">
                  <c:v>836</c:v>
                </c:pt>
                <c:pt idx="837">
                  <c:v>837</c:v>
                </c:pt>
                <c:pt idx="838">
                  <c:v>838</c:v>
                </c:pt>
                <c:pt idx="839">
                  <c:v>839</c:v>
                </c:pt>
                <c:pt idx="840">
                  <c:v>840</c:v>
                </c:pt>
                <c:pt idx="841">
                  <c:v>841</c:v>
                </c:pt>
                <c:pt idx="842">
                  <c:v>842</c:v>
                </c:pt>
                <c:pt idx="843">
                  <c:v>843</c:v>
                </c:pt>
                <c:pt idx="844">
                  <c:v>844</c:v>
                </c:pt>
                <c:pt idx="845">
                  <c:v>845</c:v>
                </c:pt>
                <c:pt idx="846">
                  <c:v>846</c:v>
                </c:pt>
                <c:pt idx="847">
                  <c:v>847</c:v>
                </c:pt>
                <c:pt idx="848">
                  <c:v>848</c:v>
                </c:pt>
                <c:pt idx="849">
                  <c:v>849</c:v>
                </c:pt>
                <c:pt idx="850">
                  <c:v>850</c:v>
                </c:pt>
                <c:pt idx="851">
                  <c:v>851</c:v>
                </c:pt>
                <c:pt idx="852">
                  <c:v>852</c:v>
                </c:pt>
                <c:pt idx="853">
                  <c:v>853</c:v>
                </c:pt>
                <c:pt idx="854">
                  <c:v>854</c:v>
                </c:pt>
                <c:pt idx="855">
                  <c:v>855</c:v>
                </c:pt>
                <c:pt idx="856">
                  <c:v>856</c:v>
                </c:pt>
                <c:pt idx="857">
                  <c:v>857</c:v>
                </c:pt>
                <c:pt idx="858">
                  <c:v>858</c:v>
                </c:pt>
                <c:pt idx="859">
                  <c:v>859</c:v>
                </c:pt>
                <c:pt idx="860">
                  <c:v>860</c:v>
                </c:pt>
                <c:pt idx="861">
                  <c:v>861</c:v>
                </c:pt>
                <c:pt idx="862">
                  <c:v>862</c:v>
                </c:pt>
                <c:pt idx="863">
                  <c:v>863</c:v>
                </c:pt>
                <c:pt idx="864">
                  <c:v>864</c:v>
                </c:pt>
                <c:pt idx="865">
                  <c:v>865</c:v>
                </c:pt>
                <c:pt idx="866">
                  <c:v>866</c:v>
                </c:pt>
                <c:pt idx="867">
                  <c:v>867</c:v>
                </c:pt>
                <c:pt idx="868">
                  <c:v>868</c:v>
                </c:pt>
                <c:pt idx="869">
                  <c:v>869</c:v>
                </c:pt>
                <c:pt idx="870">
                  <c:v>870</c:v>
                </c:pt>
                <c:pt idx="871">
                  <c:v>871</c:v>
                </c:pt>
                <c:pt idx="872">
                  <c:v>872</c:v>
                </c:pt>
                <c:pt idx="873">
                  <c:v>873</c:v>
                </c:pt>
                <c:pt idx="874">
                  <c:v>874</c:v>
                </c:pt>
                <c:pt idx="875">
                  <c:v>875</c:v>
                </c:pt>
                <c:pt idx="876">
                  <c:v>876</c:v>
                </c:pt>
                <c:pt idx="877">
                  <c:v>877</c:v>
                </c:pt>
                <c:pt idx="878">
                  <c:v>878</c:v>
                </c:pt>
                <c:pt idx="879">
                  <c:v>879</c:v>
                </c:pt>
                <c:pt idx="880">
                  <c:v>880</c:v>
                </c:pt>
                <c:pt idx="881">
                  <c:v>881</c:v>
                </c:pt>
                <c:pt idx="882">
                  <c:v>882</c:v>
                </c:pt>
                <c:pt idx="883">
                  <c:v>883</c:v>
                </c:pt>
                <c:pt idx="884">
                  <c:v>884</c:v>
                </c:pt>
                <c:pt idx="885">
                  <c:v>885</c:v>
                </c:pt>
                <c:pt idx="886">
                  <c:v>886</c:v>
                </c:pt>
                <c:pt idx="887">
                  <c:v>887</c:v>
                </c:pt>
                <c:pt idx="888">
                  <c:v>888</c:v>
                </c:pt>
                <c:pt idx="889">
                  <c:v>889</c:v>
                </c:pt>
                <c:pt idx="890">
                  <c:v>890</c:v>
                </c:pt>
                <c:pt idx="891">
                  <c:v>891</c:v>
                </c:pt>
                <c:pt idx="892">
                  <c:v>892</c:v>
                </c:pt>
                <c:pt idx="893">
                  <c:v>893</c:v>
                </c:pt>
                <c:pt idx="894">
                  <c:v>894</c:v>
                </c:pt>
                <c:pt idx="895">
                  <c:v>895</c:v>
                </c:pt>
                <c:pt idx="896">
                  <c:v>896</c:v>
                </c:pt>
                <c:pt idx="897">
                  <c:v>897</c:v>
                </c:pt>
                <c:pt idx="898">
                  <c:v>898</c:v>
                </c:pt>
                <c:pt idx="899">
                  <c:v>899</c:v>
                </c:pt>
                <c:pt idx="900">
                  <c:v>900</c:v>
                </c:pt>
                <c:pt idx="901">
                  <c:v>901</c:v>
                </c:pt>
                <c:pt idx="902">
                  <c:v>902</c:v>
                </c:pt>
                <c:pt idx="903">
                  <c:v>903</c:v>
                </c:pt>
                <c:pt idx="904">
                  <c:v>904</c:v>
                </c:pt>
                <c:pt idx="905">
                  <c:v>905</c:v>
                </c:pt>
                <c:pt idx="906">
                  <c:v>906</c:v>
                </c:pt>
                <c:pt idx="907">
                  <c:v>907</c:v>
                </c:pt>
                <c:pt idx="908">
                  <c:v>908</c:v>
                </c:pt>
                <c:pt idx="909">
                  <c:v>909</c:v>
                </c:pt>
                <c:pt idx="910">
                  <c:v>910</c:v>
                </c:pt>
                <c:pt idx="911">
                  <c:v>911</c:v>
                </c:pt>
                <c:pt idx="912">
                  <c:v>912</c:v>
                </c:pt>
                <c:pt idx="913">
                  <c:v>913</c:v>
                </c:pt>
                <c:pt idx="914">
                  <c:v>914</c:v>
                </c:pt>
                <c:pt idx="915">
                  <c:v>915</c:v>
                </c:pt>
                <c:pt idx="916">
                  <c:v>916</c:v>
                </c:pt>
                <c:pt idx="917">
                  <c:v>917</c:v>
                </c:pt>
                <c:pt idx="918">
                  <c:v>918</c:v>
                </c:pt>
                <c:pt idx="919">
                  <c:v>919</c:v>
                </c:pt>
                <c:pt idx="920">
                  <c:v>920</c:v>
                </c:pt>
                <c:pt idx="921">
                  <c:v>921</c:v>
                </c:pt>
                <c:pt idx="922">
                  <c:v>922</c:v>
                </c:pt>
                <c:pt idx="923">
                  <c:v>923</c:v>
                </c:pt>
                <c:pt idx="924">
                  <c:v>924</c:v>
                </c:pt>
                <c:pt idx="925">
                  <c:v>925</c:v>
                </c:pt>
                <c:pt idx="926">
                  <c:v>926</c:v>
                </c:pt>
                <c:pt idx="927">
                  <c:v>927</c:v>
                </c:pt>
                <c:pt idx="928">
                  <c:v>928</c:v>
                </c:pt>
                <c:pt idx="929">
                  <c:v>929</c:v>
                </c:pt>
                <c:pt idx="930">
                  <c:v>930</c:v>
                </c:pt>
                <c:pt idx="931">
                  <c:v>931</c:v>
                </c:pt>
                <c:pt idx="932">
                  <c:v>932</c:v>
                </c:pt>
                <c:pt idx="933">
                  <c:v>933</c:v>
                </c:pt>
                <c:pt idx="934">
                  <c:v>934</c:v>
                </c:pt>
                <c:pt idx="935">
                  <c:v>935</c:v>
                </c:pt>
                <c:pt idx="936">
                  <c:v>936</c:v>
                </c:pt>
                <c:pt idx="937">
                  <c:v>937</c:v>
                </c:pt>
                <c:pt idx="938">
                  <c:v>938</c:v>
                </c:pt>
                <c:pt idx="939">
                  <c:v>939</c:v>
                </c:pt>
                <c:pt idx="940">
                  <c:v>940</c:v>
                </c:pt>
                <c:pt idx="941">
                  <c:v>941</c:v>
                </c:pt>
                <c:pt idx="942">
                  <c:v>942</c:v>
                </c:pt>
                <c:pt idx="943">
                  <c:v>943</c:v>
                </c:pt>
                <c:pt idx="944">
                  <c:v>944</c:v>
                </c:pt>
                <c:pt idx="945">
                  <c:v>945</c:v>
                </c:pt>
                <c:pt idx="946">
                  <c:v>946</c:v>
                </c:pt>
                <c:pt idx="947">
                  <c:v>947</c:v>
                </c:pt>
                <c:pt idx="948">
                  <c:v>948</c:v>
                </c:pt>
                <c:pt idx="949">
                  <c:v>949</c:v>
                </c:pt>
                <c:pt idx="950">
                  <c:v>950</c:v>
                </c:pt>
                <c:pt idx="951">
                  <c:v>951</c:v>
                </c:pt>
                <c:pt idx="952">
                  <c:v>952</c:v>
                </c:pt>
                <c:pt idx="953">
                  <c:v>953</c:v>
                </c:pt>
                <c:pt idx="954">
                  <c:v>954</c:v>
                </c:pt>
                <c:pt idx="955">
                  <c:v>955</c:v>
                </c:pt>
                <c:pt idx="956">
                  <c:v>956</c:v>
                </c:pt>
                <c:pt idx="957">
                  <c:v>957</c:v>
                </c:pt>
                <c:pt idx="958">
                  <c:v>958</c:v>
                </c:pt>
                <c:pt idx="959">
                  <c:v>959</c:v>
                </c:pt>
                <c:pt idx="960">
                  <c:v>960</c:v>
                </c:pt>
                <c:pt idx="961">
                  <c:v>961</c:v>
                </c:pt>
                <c:pt idx="962">
                  <c:v>962</c:v>
                </c:pt>
                <c:pt idx="963">
                  <c:v>963</c:v>
                </c:pt>
                <c:pt idx="964">
                  <c:v>964</c:v>
                </c:pt>
                <c:pt idx="965">
                  <c:v>965</c:v>
                </c:pt>
                <c:pt idx="966">
                  <c:v>966</c:v>
                </c:pt>
                <c:pt idx="967">
                  <c:v>967</c:v>
                </c:pt>
                <c:pt idx="968">
                  <c:v>968</c:v>
                </c:pt>
                <c:pt idx="969">
                  <c:v>969</c:v>
                </c:pt>
                <c:pt idx="970">
                  <c:v>970</c:v>
                </c:pt>
                <c:pt idx="971">
                  <c:v>971</c:v>
                </c:pt>
                <c:pt idx="972">
                  <c:v>972</c:v>
                </c:pt>
                <c:pt idx="973">
                  <c:v>973</c:v>
                </c:pt>
                <c:pt idx="974">
                  <c:v>974</c:v>
                </c:pt>
                <c:pt idx="975">
                  <c:v>975</c:v>
                </c:pt>
                <c:pt idx="976">
                  <c:v>976</c:v>
                </c:pt>
                <c:pt idx="977">
                  <c:v>977</c:v>
                </c:pt>
                <c:pt idx="978">
                  <c:v>978</c:v>
                </c:pt>
                <c:pt idx="979">
                  <c:v>979</c:v>
                </c:pt>
                <c:pt idx="980">
                  <c:v>980</c:v>
                </c:pt>
                <c:pt idx="981">
                  <c:v>981</c:v>
                </c:pt>
                <c:pt idx="982">
                  <c:v>982</c:v>
                </c:pt>
                <c:pt idx="983">
                  <c:v>983</c:v>
                </c:pt>
                <c:pt idx="984">
                  <c:v>984</c:v>
                </c:pt>
                <c:pt idx="985">
                  <c:v>985</c:v>
                </c:pt>
                <c:pt idx="986">
                  <c:v>986</c:v>
                </c:pt>
                <c:pt idx="987">
                  <c:v>987</c:v>
                </c:pt>
                <c:pt idx="988">
                  <c:v>988</c:v>
                </c:pt>
                <c:pt idx="989">
                  <c:v>989</c:v>
                </c:pt>
                <c:pt idx="990">
                  <c:v>990</c:v>
                </c:pt>
                <c:pt idx="991">
                  <c:v>991</c:v>
                </c:pt>
              </c:numCache>
            </c:numRef>
          </c:xVal>
          <c:yVal>
            <c:numRef>
              <c:f>'3COMP (C)'!$E$9:$E$1000</c:f>
              <c:numCache>
                <c:formatCode>0.00</c:formatCode>
                <c:ptCount val="992"/>
                <c:pt idx="0" formatCode="General">
                  <c:v>0</c:v>
                </c:pt>
                <c:pt idx="1">
                  <c:v>0</c:v>
                </c:pt>
                <c:pt idx="2">
                  <c:v>0.02</c:v>
                </c:pt>
                <c:pt idx="3">
                  <c:v>5.7000000000000009E-2</c:v>
                </c:pt>
                <c:pt idx="4">
                  <c:v>0.10840800000000002</c:v>
                </c:pt>
                <c:pt idx="5">
                  <c:v>0.17198512000000005</c:v>
                </c:pt>
                <c:pt idx="6">
                  <c:v>0.245798092</c:v>
                </c:pt>
                <c:pt idx="7">
                  <c:v>0.32817813388799999</c:v>
                </c:pt>
                <c:pt idx="8">
                  <c:v>0.41768534808032004</c:v>
                </c:pt>
                <c:pt idx="9">
                  <c:v>0.51307790289563204</c:v>
                </c:pt>
                <c:pt idx="10">
                  <c:v>0.61328535430048714</c:v>
                </c:pt>
                <c:pt idx="11">
                  <c:v>0.71738555193626186</c:v>
                </c:pt>
                <c:pt idx="12">
                  <c:v>0.82458464802289355</c:v>
                </c:pt>
                <c:pt idx="13">
                  <c:v>0.93419979238967044</c:v>
                </c:pt>
                <c:pt idx="14">
                  <c:v>1.0456441528548184</c:v>
                </c:pt>
                <c:pt idx="15">
                  <c:v>1.1584139486299174</c:v>
                </c:pt>
                <c:pt idx="16">
                  <c:v>1.2720772263718532</c:v>
                </c:pt>
                <c:pt idx="17">
                  <c:v>1.3862641448180839</c:v>
                </c:pt>
                <c:pt idx="18">
                  <c:v>1.500658565377079</c:v>
                </c:pt>
                <c:pt idx="19">
                  <c:v>1.6149907732598627</c:v>
                </c:pt>
                <c:pt idx="20">
                  <c:v>1.7290311772977198</c:v>
                </c:pt>
                <c:pt idx="21">
                  <c:v>1.8425848569861527</c:v>
                </c:pt>
                <c:pt idx="22">
                  <c:v>1.9554868429510686</c:v>
                </c:pt>
                <c:pt idx="23">
                  <c:v>2.0675980323178047</c:v>
                </c:pt>
                <c:pt idx="24">
                  <c:v>2.1788016536954573</c:v>
                </c:pt>
                <c:pt idx="25">
                  <c:v>2.2890002079437002</c:v>
                </c:pt>
                <c:pt idx="26">
                  <c:v>2.398112820805633</c:v>
                </c:pt>
                <c:pt idx="27">
                  <c:v>2.5060729520746974</c:v>
                </c:pt>
                <c:pt idx="28">
                  <c:v>2.6128264133952914</c:v>
                </c:pt>
                <c:pt idx="29">
                  <c:v>2.7183296532301848</c:v>
                </c:pt>
                <c:pt idx="30">
                  <c:v>2.8225482730972944</c:v>
                </c:pt>
                <c:pt idx="31">
                  <c:v>2.9254557439997919</c:v>
                </c:pt>
                <c:pt idx="32">
                  <c:v>3.027032296147429</c:v>
                </c:pt>
                <c:pt idx="33">
                  <c:v>3.1272639586802722</c:v>
                </c:pt>
                <c:pt idx="34">
                  <c:v>3.2261417292340773</c:v>
                </c:pt>
                <c:pt idx="35">
                  <c:v>3.3236608558944494</c:v>
                </c:pt>
                <c:pt idx="36">
                  <c:v>3.4198202164311713</c:v>
                </c:pt>
                <c:pt idx="37">
                  <c:v>3.5146217817334628</c:v>
                </c:pt>
                <c:pt idx="38">
                  <c:v>3.6080701521237843</c:v>
                </c:pt>
                <c:pt idx="39">
                  <c:v>3.7001721567486343</c:v>
                </c:pt>
                <c:pt idx="40">
                  <c:v>3.790936507561447</c:v>
                </c:pt>
                <c:pt idx="41">
                  <c:v>3.8803735005524578</c:v>
                </c:pt>
                <c:pt idx="42">
                  <c:v>3.9684947578670933</c:v>
                </c:pt>
                <c:pt idx="43">
                  <c:v>4.0553130053086548</c:v>
                </c:pt>
                <c:pt idx="44">
                  <c:v>4.1408418804604912</c:v>
                </c:pt>
                <c:pt idx="45">
                  <c:v>4.2250957673030101</c:v>
                </c:pt>
                <c:pt idx="46">
                  <c:v>4.308089653755049</c:v>
                </c:pt>
                <c:pt idx="47">
                  <c:v>4.3898390090488455</c:v>
                </c:pt>
                <c:pt idx="48">
                  <c:v>4.4703596782631418</c:v>
                </c:pt>
                <c:pt idx="49">
                  <c:v>4.5496677916985266</c:v>
                </c:pt>
                <c:pt idx="50">
                  <c:v>4.627779687090273</c:v>
                </c:pt>
                <c:pt idx="51">
                  <c:v>4.7047118429234303</c:v>
                </c:pt>
                <c:pt idx="52">
                  <c:v>4.7804808213481298</c:v>
                </c:pt>
                <c:pt idx="53">
                  <c:v>4.8551032193949837</c:v>
                </c:pt>
                <c:pt idx="54">
                  <c:v>4.9285956273652562</c:v>
                </c:pt>
                <c:pt idx="55">
                  <c:v>5.0009745934218088</c:v>
                </c:pt>
                <c:pt idx="56">
                  <c:v>5.0722565935377535</c:v>
                </c:pt>
                <c:pt idx="57">
                  <c:v>5.1424580060732374</c:v>
                </c:pt>
                <c:pt idx="58">
                  <c:v>5.211595090348851</c:v>
                </c:pt>
                <c:pt idx="59">
                  <c:v>5.2796839686691683</c:v>
                </c:pt>
                <c:pt idx="60">
                  <c:v>5.346740611323531</c:v>
                </c:pt>
                <c:pt idx="61">
                  <c:v>5.4127808241547264</c:v>
                </c:pt>
                <c:pt idx="62">
                  <c:v>5.4778202383415344</c:v>
                </c:pt>
                <c:pt idx="63">
                  <c:v>5.5418743020886359</c:v>
                </c:pt>
                <c:pt idx="64">
                  <c:v>5.6049582739588306</c:v>
                </c:pt>
                <c:pt idx="65">
                  <c:v>5.6670872176181692</c:v>
                </c:pt>
                <c:pt idx="66">
                  <c:v>5.7282759977956088</c:v>
                </c:pt>
                <c:pt idx="67">
                  <c:v>5.7885392772856035</c:v>
                </c:pt>
                <c:pt idx="68">
                  <c:v>5.8478915148451547</c:v>
                </c:pt>
                <c:pt idx="69">
                  <c:v>5.9063469638570094</c:v>
                </c:pt>
                <c:pt idx="70">
                  <c:v>5.9639196716480427</c:v>
                </c:pt>
                <c:pt idx="71">
                  <c:v>6.0206234793668427</c:v>
                </c:pt>
                <c:pt idx="72">
                  <c:v>6.0764720223376472</c:v>
                </c:pt>
                <c:pt idx="73">
                  <c:v>6.1314787308189116</c:v>
                </c:pt>
                <c:pt idx="74">
                  <c:v>6.18565683110468</c:v>
                </c:pt>
                <c:pt idx="75">
                  <c:v>6.2390193469152537</c:v>
                </c:pt>
                <c:pt idx="76">
                  <c:v>6.2915791010310169</c:v>
                </c:pt>
                <c:pt idx="77">
                  <c:v>6.343348717129599</c:v>
                </c:pt>
                <c:pt idx="78">
                  <c:v>6.394340621791998</c:v>
                </c:pt>
                <c:pt idx="79">
                  <c:v>6.4445670466480198</c:v>
                </c:pt>
                <c:pt idx="80">
                  <c:v>6.4940400306355652</c:v>
                </c:pt>
                <c:pt idx="81">
                  <c:v>6.5427714223516711</c:v>
                </c:pt>
                <c:pt idx="82">
                  <c:v>6.5907728824764771</c:v>
                </c:pt>
                <c:pt idx="83">
                  <c:v>6.638055886253805</c:v>
                </c:pt>
                <c:pt idx="84">
                  <c:v>6.6846317260143495</c:v>
                </c:pt>
                <c:pt idx="85">
                  <c:v>6.7305115137295486</c:v>
                </c:pt>
                <c:pt idx="86">
                  <c:v>6.7757061835857995</c:v>
                </c:pt>
                <c:pt idx="87">
                  <c:v>6.8202264945702362</c:v>
                </c:pt>
                <c:pt idx="88">
                  <c:v>6.8640830330605915</c:v>
                </c:pt>
                <c:pt idx="89">
                  <c:v>6.9072862154127028</c:v>
                </c:pt>
                <c:pt idx="90">
                  <c:v>6.9498462905402318</c:v>
                </c:pt>
                <c:pt idx="91">
                  <c:v>6.9917733424819835</c:v>
                </c:pt>
                <c:pt idx="92">
                  <c:v>7.0330772929529157</c:v>
                </c:pt>
                <c:pt idx="93">
                  <c:v>7.0737679038755568</c:v>
                </c:pt>
                <c:pt idx="94">
                  <c:v>7.1138547798890892</c:v>
                </c:pt>
                <c:pt idx="95">
                  <c:v>7.1533473708337914</c:v>
                </c:pt>
                <c:pt idx="96">
                  <c:v>7.1922549742089474</c:v>
                </c:pt>
                <c:pt idx="97">
                  <c:v>7.2305867376026871</c:v>
                </c:pt>
                <c:pt idx="98">
                  <c:v>7.2683516610924688</c:v>
                </c:pt>
                <c:pt idx="99">
                  <c:v>7.3055585996152264</c:v>
                </c:pt>
                <c:pt idx="100">
                  <c:v>7.3422162653063676</c:v>
                </c:pt>
                <c:pt idx="101">
                  <c:v>7.3783332298070459</c:v>
                </c:pt>
                <c:pt idx="102">
                  <c:v>7.4139179265392574</c:v>
                </c:pt>
                <c:pt idx="103">
                  <c:v>7.4489786529484459</c:v>
                </c:pt>
                <c:pt idx="104">
                  <c:v>7.4835235727134606</c:v>
                </c:pt>
                <c:pt idx="105">
                  <c:v>7.5175607179237698</c:v>
                </c:pt>
                <c:pt idx="106">
                  <c:v>7.551097991223914</c:v>
                </c:pt>
                <c:pt idx="107">
                  <c:v>7.5841431679253049</c:v>
                </c:pt>
                <c:pt idx="108">
                  <c:v>7.616703898085504</c:v>
                </c:pt>
                <c:pt idx="109">
                  <c:v>7.6487877085551563</c:v>
                </c:pt>
                <c:pt idx="110">
                  <c:v>7.6804020049928106</c:v>
                </c:pt>
                <c:pt idx="111">
                  <c:v>7.7115540738479336</c:v>
                </c:pt>
                <c:pt idx="112">
                  <c:v>7.7422510843123877</c:v>
                </c:pt>
                <c:pt idx="113">
                  <c:v>7.7725000902406993</c:v>
                </c:pt>
                <c:pt idx="114">
                  <c:v>7.8023080320394982</c:v>
                </c:pt>
                <c:pt idx="115">
                  <c:v>7.8316817385264859</c:v>
                </c:pt>
                <c:pt idx="116">
                  <c:v>7.8606279287592642</c:v>
                </c:pt>
                <c:pt idx="117">
                  <c:v>7.8891532138345219</c:v>
                </c:pt>
                <c:pt idx="118">
                  <c:v>7.917264098657844</c:v>
                </c:pt>
                <c:pt idx="119">
                  <c:v>7.9449669836847008</c:v>
                </c:pt>
                <c:pt idx="120">
                  <c:v>7.9722681666328796</c:v>
                </c:pt>
                <c:pt idx="121">
                  <c:v>7.999173844166906</c:v>
                </c:pt>
                <c:pt idx="122">
                  <c:v>8.0256901135547576</c:v>
                </c:pt>
                <c:pt idx="123">
                  <c:v>8.0518229742973588</c:v>
                </c:pt>
                <c:pt idx="124">
                  <c:v>8.0775783297312795</c:v>
                </c:pt>
                <c:pt idx="125">
                  <c:v>8.1029619886049531</c:v>
                </c:pt>
                <c:pt idx="126">
                  <c:v>8.127979666628983</c:v>
                </c:pt>
                <c:pt idx="127">
                  <c:v>8.152636988000765</c:v>
                </c:pt>
                <c:pt idx="128">
                  <c:v>8.1769394869040006</c:v>
                </c:pt>
                <c:pt idx="129">
                  <c:v>8.2008926089833931</c:v>
                </c:pt>
                <c:pt idx="130">
                  <c:v>8.2245017127949378</c:v>
                </c:pt>
                <c:pt idx="131">
                  <c:v>8.2477720712322711</c:v>
                </c:pt>
                <c:pt idx="132">
                  <c:v>8.2707088729293652</c:v>
                </c:pt>
                <c:pt idx="133">
                  <c:v>8.2933172236400257</c:v>
                </c:pt>
                <c:pt idx="134">
                  <c:v>8.3156021475945483</c:v>
                </c:pt>
                <c:pt idx="135">
                  <c:v>8.3375685888338982</c:v>
                </c:pt>
                <c:pt idx="136">
                  <c:v>8.3592214125217961</c:v>
                </c:pt>
                <c:pt idx="137">
                  <c:v>8.3805654062350552</c:v>
                </c:pt>
                <c:pt idx="138">
                  <c:v>8.4016052812325679</c:v>
                </c:pt>
                <c:pt idx="139">
                  <c:v>8.4223456737032372</c:v>
                </c:pt>
                <c:pt idx="140">
                  <c:v>8.4427911459932439</c:v>
                </c:pt>
                <c:pt idx="141">
                  <c:v>8.4629461878129675</c:v>
                </c:pt>
                <c:pt idx="142">
                  <c:v>8.4828152174239424</c:v>
                </c:pt>
                <c:pt idx="143">
                  <c:v>8.502402582806095</c:v>
                </c:pt>
                <c:pt idx="144">
                  <c:v>8.5217125628056785</c:v>
                </c:pt>
                <c:pt idx="145">
                  <c:v>8.5407493682641853</c:v>
                </c:pt>
                <c:pt idx="146">
                  <c:v>8.5595171431285308</c:v>
                </c:pt>
                <c:pt idx="147">
                  <c:v>8.5780199655428699</c:v>
                </c:pt>
                <c:pt idx="148">
                  <c:v>8.5962618489223317</c:v>
                </c:pt>
                <c:pt idx="149">
                  <c:v>8.614246743008934</c:v>
                </c:pt>
                <c:pt idx="150">
                  <c:v>8.6319785349100719</c:v>
                </c:pt>
                <c:pt idx="151">
                  <c:v>8.6494610501197116</c:v>
                </c:pt>
                <c:pt idx="152">
                  <c:v>8.6666980535228078</c:v>
                </c:pt>
                <c:pt idx="153">
                  <c:v>8.6836932503829409</c:v>
                </c:pt>
                <c:pt idx="154">
                  <c:v>8.700450287313739</c:v>
                </c:pt>
                <c:pt idx="155">
                  <c:v>8.7169727532341241</c:v>
                </c:pt>
                <c:pt idx="156">
                  <c:v>8.7332641803078097</c:v>
                </c:pt>
                <c:pt idx="157">
                  <c:v>8.7493280448671982</c:v>
                </c:pt>
                <c:pt idx="158">
                  <c:v>8.7651677683220548</c:v>
                </c:pt>
                <c:pt idx="159">
                  <c:v>8.7807867180530828</c:v>
                </c:pt>
                <c:pt idx="160">
                  <c:v>8.796188208290765</c:v>
                </c:pt>
                <c:pt idx="161">
                  <c:v>8.8113755009796293</c:v>
                </c:pt>
                <c:pt idx="162">
                  <c:v>8.8263518066282707</c:v>
                </c:pt>
                <c:pt idx="163">
                  <c:v>8.8411202851452835</c:v>
                </c:pt>
                <c:pt idx="164">
                  <c:v>8.8556840466613735</c:v>
                </c:pt>
                <c:pt idx="165">
                  <c:v>8.8700461523378884</c:v>
                </c:pt>
                <c:pt idx="166">
                  <c:v>8.8842096151620105</c:v>
                </c:pt>
                <c:pt idx="167">
                  <c:v>8.8981774007287449</c:v>
                </c:pt>
                <c:pt idx="168">
                  <c:v>8.9119524280100642</c:v>
                </c:pt>
                <c:pt idx="169">
                  <c:v>8.9255375701112882</c:v>
                </c:pt>
                <c:pt idx="170">
                  <c:v>8.9389356550150119</c:v>
                </c:pt>
                <c:pt idx="171">
                  <c:v>8.9521494663127044</c:v>
                </c:pt>
                <c:pt idx="172">
                  <c:v>8.9651817439242727</c:v>
                </c:pt>
                <c:pt idx="173">
                  <c:v>8.97803518480573</c:v>
                </c:pt>
                <c:pt idx="174">
                  <c:v>8.9907124436451618</c:v>
                </c:pt>
                <c:pt idx="175">
                  <c:v>9.0032161335472445</c:v>
                </c:pt>
                <c:pt idx="176">
                  <c:v>9.0155488267064321</c:v>
                </c:pt>
                <c:pt idx="177">
                  <c:v>9.0277130550690714</c:v>
                </c:pt>
                <c:pt idx="178">
                  <c:v>9.0397113109845613</c:v>
                </c:pt>
                <c:pt idx="179">
                  <c:v>9.051546047845811</c:v>
                </c:pt>
                <c:pt idx="180">
                  <c:v>9.0632196807191008</c:v>
                </c:pt>
                <c:pt idx="181">
                  <c:v>9.0747345869635865</c:v>
                </c:pt>
                <c:pt idx="182">
                  <c:v>9.0860931068405719</c:v>
                </c:pt>
                <c:pt idx="183">
                  <c:v>9.097297544112763</c:v>
                </c:pt>
                <c:pt idx="184">
                  <c:v>9.1083501666336275</c:v>
                </c:pt>
                <c:pt idx="185">
                  <c:v>9.1192532069270662</c:v>
                </c:pt>
                <c:pt idx="186">
                  <c:v>9.1300088627575064</c:v>
                </c:pt>
                <c:pt idx="187">
                  <c:v>9.1406192976906446</c:v>
                </c:pt>
                <c:pt idx="188">
                  <c:v>9.151086641644909</c:v>
                </c:pt>
                <c:pt idx="189">
                  <c:v>9.1614129914339202</c:v>
                </c:pt>
                <c:pt idx="190">
                  <c:v>9.1716004112999165</c:v>
                </c:pt>
                <c:pt idx="191">
                  <c:v>9.1816509334385117</c:v>
                </c:pt>
                <c:pt idx="192">
                  <c:v>9.1915665585147543</c:v>
                </c:pt>
                <c:pt idx="193">
                  <c:v>9.2013492561706762</c:v>
                </c:pt>
                <c:pt idx="194">
                  <c:v>9.2110009655245975</c:v>
                </c:pt>
                <c:pt idx="195">
                  <c:v>9.2205235956621081</c:v>
                </c:pt>
                <c:pt idx="196">
                  <c:v>9.229919026119024</c:v>
                </c:pt>
                <c:pt idx="197">
                  <c:v>9.2391891073564594</c:v>
                </c:pt>
                <c:pt idx="198">
                  <c:v>9.2483356612279408</c:v>
                </c:pt>
                <c:pt idx="199">
                  <c:v>9.2573604814390684</c:v>
                </c:pt>
                <c:pt idx="200">
                  <c:v>9.266265333999403</c:v>
                </c:pt>
                <c:pt idx="201">
                  <c:v>9.2750519576670953</c:v>
                </c:pt>
                <c:pt idx="202">
                  <c:v>9.283722064386108</c:v>
                </c:pt>
                <c:pt idx="203">
                  <c:v>9.2922773397163603</c:v>
                </c:pt>
                <c:pt idx="204">
                  <c:v>9.3007194432567069</c:v>
                </c:pt>
                <c:pt idx="205">
                  <c:v>9.3090500090610462</c:v>
                </c:pt>
                <c:pt idx="206">
                  <c:v>9.3172706460476107</c:v>
                </c:pt>
                <c:pt idx="207">
                  <c:v>9.3253829384014892</c:v>
                </c:pt>
                <c:pt idx="208">
                  <c:v>9.33338844597057</c:v>
                </c:pt>
                <c:pt idx="209">
                  <c:v>9.3412887046550317</c:v>
                </c:pt>
                <c:pt idx="210">
                  <c:v>9.3490852267903861</c:v>
                </c:pt>
                <c:pt idx="211">
                  <c:v>9.3567795015243185</c:v>
                </c:pt>
                <c:pt idx="212">
                  <c:v>9.3643729951872672</c:v>
                </c:pt>
                <c:pt idx="213">
                  <c:v>9.3718671516570105</c:v>
                </c:pt>
                <c:pt idx="214">
                  <c:v>9.3792633927172524</c:v>
                </c:pt>
                <c:pt idx="215">
                  <c:v>9.3865631184103151</c:v>
                </c:pt>
                <c:pt idx="216">
                  <c:v>9.3937677073840966</c:v>
                </c:pt>
                <c:pt idx="217">
                  <c:v>9.4008785172333305</c:v>
                </c:pt>
                <c:pt idx="218">
                  <c:v>9.4078968848352709</c:v>
                </c:pt>
                <c:pt idx="219">
                  <c:v>9.4148241266798891</c:v>
                </c:pt>
                <c:pt idx="220">
                  <c:v>9.4216615391946341</c:v>
                </c:pt>
                <c:pt idx="221">
                  <c:v>9.428410399063953</c:v>
                </c:pt>
                <c:pt idx="222">
                  <c:v>9.4350719635435212</c:v>
                </c:pt>
                <c:pt idx="223">
                  <c:v>9.4416474707693894</c:v>
                </c:pt>
                <c:pt idx="224">
                  <c:v>9.4481381400620492</c:v>
                </c:pt>
                <c:pt idx="225">
                  <c:v>9.4545451722255152</c:v>
                </c:pt>
                <c:pt idx="226">
                  <c:v>9.4608697498415992</c:v>
                </c:pt>
                <c:pt idx="227">
                  <c:v>9.4671130375593009</c:v>
                </c:pt>
                <c:pt idx="228">
                  <c:v>9.4732761823794789</c:v>
                </c:pt>
                <c:pt idx="229">
                  <c:v>9.4793603139349685</c:v>
                </c:pt>
                <c:pt idx="230">
                  <c:v>9.4853665447660163</c:v>
                </c:pt>
                <c:pt idx="231">
                  <c:v>9.4912959705912812</c:v>
                </c:pt>
                <c:pt idx="232">
                  <c:v>9.4971496705744229</c:v>
                </c:pt>
                <c:pt idx="233">
                  <c:v>9.5029287075863138</c:v>
                </c:pt>
                <c:pt idx="234">
                  <c:v>9.5086341284629938</c:v>
                </c:pt>
                <c:pt idx="235">
                  <c:v>9.5142669642594591</c:v>
                </c:pt>
                <c:pt idx="236">
                  <c:v>9.519828230499229</c:v>
                </c:pt>
                <c:pt idx="237">
                  <c:v>9.5253189274199315</c:v>
                </c:pt>
                <c:pt idx="238">
                  <c:v>9.530740040214873</c:v>
                </c:pt>
                <c:pt idx="239">
                  <c:v>9.5360925392706619</c:v>
                </c:pt>
                <c:pt idx="240">
                  <c:v>9.5413773804009381</c:v>
                </c:pt>
                <c:pt idx="241">
                  <c:v>9.5465955050763824</c:v>
                </c:pt>
                <c:pt idx="242">
                  <c:v>9.5517478406509113</c:v>
                </c:pt>
                <c:pt idx="243">
                  <c:v>9.5568353005842326</c:v>
                </c:pt>
                <c:pt idx="244">
                  <c:v>9.561858784660771</c:v>
                </c:pt>
                <c:pt idx="245">
                  <c:v>9.5668191792050337</c:v>
                </c:pt>
                <c:pt idx="246">
                  <c:v>9.5717173572935081</c:v>
                </c:pt>
                <c:pt idx="247">
                  <c:v>9.5765541789630646</c:v>
                </c:pt>
                <c:pt idx="248">
                  <c:v>9.5813304914160256</c:v>
                </c:pt>
                <c:pt idx="249">
                  <c:v>9.5860471292218818</c:v>
                </c:pt>
                <c:pt idx="250">
                  <c:v>9.5907049145157686</c:v>
                </c:pt>
                <c:pt idx="251">
                  <c:v>9.5953046571936795</c:v>
                </c:pt>
                <c:pt idx="252">
                  <c:v>9.599847155104527</c:v>
                </c:pt>
                <c:pt idx="253">
                  <c:v>9.6043331942390893</c:v>
                </c:pt>
                <c:pt idx="254">
                  <c:v>9.6087635489159666</c:v>
                </c:pt>
                <c:pt idx="255">
                  <c:v>9.6131389819643971</c:v>
                </c:pt>
                <c:pt idx="256">
                  <c:v>9.6174602449042155</c:v>
                </c:pt>
                <c:pt idx="257">
                  <c:v>9.6217280781228496</c:v>
                </c:pt>
                <c:pt idx="258">
                  <c:v>9.6259432110494458</c:v>
                </c:pt>
                <c:pt idx="259">
                  <c:v>9.6301063623262664</c:v>
                </c:pt>
                <c:pt idx="260">
                  <c:v>9.634218239977173</c:v>
                </c:pt>
                <c:pt idx="261">
                  <c:v>9.6382795415734961</c:v>
                </c:pt>
                <c:pt idx="262">
                  <c:v>9.6422909543971684</c:v>
                </c:pt>
                <c:pt idx="263">
                  <c:v>9.6462531556012792</c:v>
                </c:pt>
                <c:pt idx="264">
                  <c:v>9.6501668123679423</c:v>
                </c:pt>
                <c:pt idx="265">
                  <c:v>9.6540325820637634</c:v>
                </c:pt>
                <c:pt idx="266">
                  <c:v>9.6578511123925637</c:v>
                </c:pt>
                <c:pt idx="267">
                  <c:v>9.6616230415459512</c:v>
                </c:pt>
                <c:pt idx="268">
                  <c:v>9.6653489983511349</c:v>
                </c:pt>
                <c:pt idx="269">
                  <c:v>9.6690296024166429</c:v>
                </c:pt>
                <c:pt idx="270">
                  <c:v>9.6726654642754895</c:v>
                </c:pt>
                <c:pt idx="271">
                  <c:v>9.676257185526147</c:v>
                </c:pt>
                <c:pt idx="272">
                  <c:v>9.6798053589711799</c:v>
                </c:pt>
                <c:pt idx="273">
                  <c:v>9.6833105687537042</c:v>
                </c:pt>
                <c:pt idx="274">
                  <c:v>9.686773390491588</c:v>
                </c:pt>
                <c:pt idx="275">
                  <c:v>9.6901943914096051</c:v>
                </c:pt>
                <c:pt idx="276">
                  <c:v>9.6935741304692797</c:v>
                </c:pt>
                <c:pt idx="277">
                  <c:v>9.696913158496848</c:v>
                </c:pt>
                <c:pt idx="278">
                  <c:v>9.7002120183089957</c:v>
                </c:pt>
                <c:pt idx="279">
                  <c:v>9.7034712448366918</c:v>
                </c:pt>
                <c:pt idx="280">
                  <c:v>9.7066913652469395</c:v>
                </c:pt>
                <c:pt idx="281">
                  <c:v>9.7098728990626881</c:v>
                </c:pt>
                <c:pt idx="282">
                  <c:v>9.7130163582806546</c:v>
                </c:pt>
                <c:pt idx="283">
                  <c:v>9.716122247487462</c:v>
                </c:pt>
                <c:pt idx="284">
                  <c:v>9.7191910639737316</c:v>
                </c:pt>
                <c:pt idx="285">
                  <c:v>9.7222232978464334</c:v>
                </c:pt>
                <c:pt idx="286">
                  <c:v>9.7252194321394256</c:v>
                </c:pt>
                <c:pt idx="287">
                  <c:v>9.7281799429222602</c:v>
                </c:pt>
                <c:pt idx="288">
                  <c:v>9.7311052994071403</c:v>
                </c:pt>
                <c:pt idx="289">
                  <c:v>9.7339959640542659</c:v>
                </c:pt>
                <c:pt idx="290">
                  <c:v>9.7368523926754946</c:v>
                </c:pt>
                <c:pt idx="291">
                  <c:v>9.7396750345362406</c:v>
                </c:pt>
                <c:pt idx="292">
                  <c:v>9.7424643324558744</c:v>
                </c:pt>
                <c:pt idx="293">
                  <c:v>9.7452207229064172</c:v>
                </c:pt>
                <c:pt idx="294">
                  <c:v>9.7479446361097217</c:v>
                </c:pt>
                <c:pt idx="295">
                  <c:v>9.7506364961330618</c:v>
                </c:pt>
                <c:pt idx="296">
                  <c:v>9.7532967209832648</c:v>
                </c:pt>
                <c:pt idx="297">
                  <c:v>9.7559257226992102</c:v>
                </c:pt>
                <c:pt idx="298">
                  <c:v>9.7585239074429921</c:v>
                </c:pt>
                <c:pt idx="299">
                  <c:v>9.7610916755895829</c:v>
                </c:pt>
                <c:pt idx="300">
                  <c:v>9.7636294218149757</c:v>
                </c:pt>
                <c:pt idx="301">
                  <c:v>9.7661375351830984</c:v>
                </c:pt>
                <c:pt idx="302">
                  <c:v>9.7686163992311847</c:v>
                </c:pt>
                <c:pt idx="303">
                  <c:v>9.7710663920538892</c:v>
                </c:pt>
                <c:pt idx="304">
                  <c:v>9.7734878863859933</c:v>
                </c:pt>
                <c:pt idx="305">
                  <c:v>9.7758812496838345</c:v>
                </c:pt>
                <c:pt idx="306">
                  <c:v>9.7782468442054764</c:v>
                </c:pt>
                <c:pt idx="307">
                  <c:v>9.7805850270895007</c:v>
                </c:pt>
                <c:pt idx="308">
                  <c:v>9.7828961504326486</c:v>
                </c:pt>
                <c:pt idx="309">
                  <c:v>9.7851805613662037</c:v>
                </c:pt>
                <c:pt idx="310">
                  <c:v>9.7874386021311253</c:v>
                </c:pt>
                <c:pt idx="311">
                  <c:v>9.7896706101520152</c:v>
                </c:pt>
                <c:pt idx="312">
                  <c:v>9.7918769181099421</c:v>
                </c:pt>
                <c:pt idx="313">
                  <c:v>9.7940578540140706</c:v>
                </c:pt>
                <c:pt idx="314">
                  <c:v>9.7962137412721475</c:v>
                </c:pt>
                <c:pt idx="315">
                  <c:v>9.7983448987599289</c:v>
                </c:pt>
                <c:pt idx="316">
                  <c:v>9.8004516408894489</c:v>
                </c:pt>
                <c:pt idx="317">
                  <c:v>9.8025342776762514</c:v>
                </c:pt>
                <c:pt idx="318">
                  <c:v>9.8045931148055203</c:v>
                </c:pt>
                <c:pt idx="319">
                  <c:v>9.8066284536972219</c:v>
                </c:pt>
                <c:pt idx="320">
                  <c:v>9.8086405915701462</c:v>
                </c:pt>
                <c:pt idx="321">
                  <c:v>9.8106298215049961</c:v>
                </c:pt>
                <c:pt idx="322">
                  <c:v>9.8125964325064317</c:v>
                </c:pt>
                <c:pt idx="323">
                  <c:v>9.8145407095642128</c:v>
                </c:pt>
                <c:pt idx="324">
                  <c:v>9.8164629337132823</c:v>
                </c:pt>
                <c:pt idx="325">
                  <c:v>9.8183633820929757</c:v>
                </c:pt>
                <c:pt idx="326">
                  <c:v>9.8202423280052713</c:v>
                </c:pt>
                <c:pt idx="327">
                  <c:v>9.82210004097211</c:v>
                </c:pt>
                <c:pt idx="328">
                  <c:v>9.8239367867918475</c:v>
                </c:pt>
                <c:pt idx="329">
                  <c:v>9.8257528275947692</c:v>
                </c:pt>
                <c:pt idx="330">
                  <c:v>9.8275484218977951</c:v>
                </c:pt>
                <c:pt idx="331">
                  <c:v>9.8293238246582746</c:v>
                </c:pt>
                <c:pt idx="332">
                  <c:v>9.8310792873269932</c:v>
                </c:pt>
                <c:pt idx="333">
                  <c:v>9.8328150579002411</c:v>
                </c:pt>
                <c:pt idx="334">
                  <c:v>9.8345313809711996</c:v>
                </c:pt>
                <c:pt idx="335">
                  <c:v>9.8362284977804109</c:v>
                </c:pt>
                <c:pt idx="336">
                  <c:v>9.8379066462655587</c:v>
                </c:pt>
                <c:pt idx="337">
                  <c:v>9.8395660611103537</c:v>
                </c:pt>
                <c:pt idx="338">
                  <c:v>9.841206973792751</c:v>
                </c:pt>
                <c:pt idx="339">
                  <c:v>9.8428296126323715</c:v>
                </c:pt>
                <c:pt idx="340">
                  <c:v>9.8444342028371778</c:v>
                </c:pt>
                <c:pt idx="341">
                  <c:v>9.846020966549446</c:v>
                </c:pt>
                <c:pt idx="342">
                  <c:v>9.8475901228909706</c:v>
                </c:pt>
                <c:pt idx="343">
                  <c:v>9.8491418880076793</c:v>
                </c:pt>
                <c:pt idx="344">
                  <c:v>9.8506764751133744</c:v>
                </c:pt>
                <c:pt idx="345">
                  <c:v>9.8521940945329263</c:v>
                </c:pt>
                <c:pt idx="346">
                  <c:v>9.8536949537447853</c:v>
                </c:pt>
                <c:pt idx="347">
                  <c:v>9.8551792574227761</c:v>
                </c:pt>
                <c:pt idx="348">
                  <c:v>9.8566472074772591</c:v>
                </c:pt>
                <c:pt idx="349">
                  <c:v>9.858099003095667</c:v>
                </c:pt>
                <c:pt idx="350">
                  <c:v>9.8595348407824517</c:v>
                </c:pt>
                <c:pt idx="351">
                  <c:v>9.8609549143982775</c:v>
                </c:pt>
                <c:pt idx="352">
                  <c:v>9.8623594151987675</c:v>
                </c:pt>
                <c:pt idx="353">
                  <c:v>9.8637485318725524</c:v>
                </c:pt>
                <c:pt idx="354">
                  <c:v>9.8651224505787241</c:v>
                </c:pt>
                <c:pt idx="355">
                  <c:v>9.866481354983776</c:v>
                </c:pt>
                <c:pt idx="356">
                  <c:v>9.8678254262978911</c:v>
                </c:pt>
                <c:pt idx="357">
                  <c:v>9.8691548433107954</c:v>
                </c:pt>
                <c:pt idx="358">
                  <c:v>9.8704697824268095</c:v>
                </c:pt>
                <c:pt idx="359">
                  <c:v>9.871770417699679</c:v>
                </c:pt>
                <c:pt idx="360">
                  <c:v>9.8730569208666168</c:v>
                </c:pt>
                <c:pt idx="361">
                  <c:v>9.8743294613819401</c:v>
                </c:pt>
                <c:pt idx="362">
                  <c:v>9.8755882064501677</c:v>
                </c:pt>
                <c:pt idx="363">
                  <c:v>9.8768333210585482</c:v>
                </c:pt>
                <c:pt idx="364">
                  <c:v>9.8780649680091912</c:v>
                </c:pt>
                <c:pt idx="365">
                  <c:v>9.879283307950594</c:v>
                </c:pt>
                <c:pt idx="366">
                  <c:v>9.8804884994088269</c:v>
                </c:pt>
                <c:pt idx="367">
                  <c:v>9.8816806988180304</c:v>
                </c:pt>
                <c:pt idx="368">
                  <c:v>9.8828600605506338</c:v>
                </c:pt>
                <c:pt idx="369">
                  <c:v>9.8840267369470425</c:v>
                </c:pt>
                <c:pt idx="370">
                  <c:v>9.8851808783448192</c:v>
                </c:pt>
                <c:pt idx="371">
                  <c:v>9.8863226331075253</c:v>
                </c:pt>
                <c:pt idx="372">
                  <c:v>9.8874521476529864</c:v>
                </c:pt>
                <c:pt idx="373">
                  <c:v>9.8885695664812658</c:v>
                </c:pt>
                <c:pt idx="374">
                  <c:v>9.8896750322020779</c:v>
                </c:pt>
                <c:pt idx="375">
                  <c:v>9.8907686855618806</c:v>
                </c:pt>
                <c:pt idx="376">
                  <c:v>9.8918506654705141</c:v>
                </c:pt>
                <c:pt idx="377">
                  <c:v>9.8929211090274123</c:v>
                </c:pt>
                <c:pt idx="378">
                  <c:v>9.8939801515474883</c:v>
                </c:pt>
                <c:pt idx="379">
                  <c:v>9.895027926586522</c:v>
                </c:pt>
                <c:pt idx="380">
                  <c:v>9.8960645659662134</c:v>
                </c:pt>
                <c:pt idx="381">
                  <c:v>9.8970901997988889</c:v>
                </c:pt>
                <c:pt idx="382">
                  <c:v>9.8981049565117729</c:v>
                </c:pt>
                <c:pt idx="383">
                  <c:v>9.8991089628709119</c:v>
                </c:pt>
                <c:pt idx="384">
                  <c:v>9.9001023440047575</c:v>
                </c:pt>
                <c:pt idx="385">
                  <c:v>9.901085223427323</c:v>
                </c:pt>
                <c:pt idx="386">
                  <c:v>9.9020577230610698</c:v>
                </c:pt>
                <c:pt idx="387">
                  <c:v>9.9030199632593963</c:v>
                </c:pt>
                <c:pt idx="388">
                  <c:v>9.9039720628288563</c:v>
                </c:pt>
                <c:pt idx="389">
                  <c:v>9.9049141390508666</c:v>
                </c:pt>
                <c:pt idx="390">
                  <c:v>9.905846307703321</c:v>
                </c:pt>
                <c:pt idx="391">
                  <c:v>9.9067686830816726</c:v>
                </c:pt>
                <c:pt idx="392">
                  <c:v>9.9076813780198449</c:v>
                </c:pt>
                <c:pt idx="393">
                  <c:v>9.9085845039107667</c:v>
                </c:pt>
                <c:pt idx="394">
                  <c:v>9.9094781707265582</c:v>
                </c:pt>
                <c:pt idx="395">
                  <c:v>9.9103624870384763</c:v>
                </c:pt>
                <c:pt idx="396">
                  <c:v>9.9112375600365112</c:v>
                </c:pt>
                <c:pt idx="397">
                  <c:v>9.9121034955487559</c:v>
                </c:pt>
                <c:pt idx="398">
                  <c:v>9.9129603980603989</c:v>
                </c:pt>
                <c:pt idx="399">
                  <c:v>9.9138083707324967</c:v>
                </c:pt>
                <c:pt idx="400">
                  <c:v>9.9146475154204268</c:v>
                </c:pt>
                <c:pt idx="401">
                  <c:v>9.9154779326920561</c:v>
                </c:pt>
                <c:pt idx="402">
                  <c:v>9.9162997218457178</c:v>
                </c:pt>
                <c:pt idx="403">
                  <c:v>9.9171129809277971</c:v>
                </c:pt>
                <c:pt idx="404">
                  <c:v>9.9179178067501397</c:v>
                </c:pt>
                <c:pt idx="405">
                  <c:v>9.9187142949071756</c:v>
                </c:pt>
                <c:pt idx="406">
                  <c:v>9.9195025397927878</c:v>
                </c:pt>
                <c:pt idx="407">
                  <c:v>9.9202826346168536</c:v>
                </c:pt>
                <c:pt idx="408">
                  <c:v>9.9210546714217998</c:v>
                </c:pt>
                <c:pt idx="409">
                  <c:v>9.9218187410984768</c:v>
                </c:pt>
                <c:pt idx="410">
                  <c:v>9.9225749334022311</c:v>
                </c:pt>
                <c:pt idx="411">
                  <c:v>9.9233233369684797</c:v>
                </c:pt>
                <c:pt idx="412">
                  <c:v>9.924064039328087</c:v>
                </c:pt>
                <c:pt idx="413">
                  <c:v>9.9247971269226127</c:v>
                </c:pt>
                <c:pt idx="414">
                  <c:v>9.9255226851192333</c:v>
                </c:pt>
                <c:pt idx="415">
                  <c:v>9.926240798225507</c:v>
                </c:pt>
                <c:pt idx="416">
                  <c:v>9.9269515495038121</c:v>
                </c:pt>
                <c:pt idx="417">
                  <c:v>9.927655021185771</c:v>
                </c:pt>
                <c:pt idx="418">
                  <c:v>9.9283512944862196</c:v>
                </c:pt>
                <c:pt idx="419">
                  <c:v>9.9290404496171476</c:v>
                </c:pt>
                <c:pt idx="420">
                  <c:v>9.9297225658013701</c:v>
                </c:pt>
                <c:pt idx="421">
                  <c:v>9.9303977212860133</c:v>
                </c:pt>
                <c:pt idx="422">
                  <c:v>9.9310659933557446</c:v>
                </c:pt>
                <c:pt idx="423">
                  <c:v>9.9317274583459039</c:v>
                </c:pt>
                <c:pt idx="424">
                  <c:v>9.9323821916553214</c:v>
                </c:pt>
                <c:pt idx="425">
                  <c:v>9.9330302677591078</c:v>
                </c:pt>
                <c:pt idx="426">
                  <c:v>9.9336717602210598</c:v>
                </c:pt>
                <c:pt idx="427">
                  <c:v>9.9343067417060951</c:v>
                </c:pt>
                <c:pt idx="428">
                  <c:v>9.9349352839922602</c:v>
                </c:pt>
                <c:pt idx="429">
                  <c:v>9.9355574579828669</c:v>
                </c:pt>
                <c:pt idx="430">
                  <c:v>9.9361733337181164</c:v>
                </c:pt>
                <c:pt idx="431">
                  <c:v>9.9367829803868091</c:v>
                </c:pt>
                <c:pt idx="432">
                  <c:v>9.9373864663378271</c:v>
                </c:pt>
                <c:pt idx="433">
                  <c:v>9.9379838590912755</c:v>
                </c:pt>
                <c:pt idx="434">
                  <c:v>9.9385752253497657</c:v>
                </c:pt>
                <c:pt idx="435">
                  <c:v>9.93916063100923</c:v>
                </c:pt>
                <c:pt idx="436">
                  <c:v>9.939740141169807</c:v>
                </c:pt>
                <c:pt idx="437">
                  <c:v>9.9403138201464287</c:v>
                </c:pt>
                <c:pt idx="438">
                  <c:v>9.9408817314793367</c:v>
                </c:pt>
                <c:pt idx="439">
                  <c:v>9.9414439379444133</c:v>
                </c:pt>
                <c:pt idx="440">
                  <c:v>9.9420005015632569</c:v>
                </c:pt>
                <c:pt idx="441">
                  <c:v>9.9425514836133999</c:v>
                </c:pt>
                <c:pt idx="442">
                  <c:v>9.9430969446380431</c:v>
                </c:pt>
                <c:pt idx="443">
                  <c:v>9.9436369444558466</c:v>
                </c:pt>
                <c:pt idx="444">
                  <c:v>9.944171542170551</c:v>
                </c:pt>
                <c:pt idx="445">
                  <c:v>9.9447007961804132</c:v>
                </c:pt>
                <c:pt idx="446">
                  <c:v>9.9452247641875289</c:v>
                </c:pt>
                <c:pt idx="447">
                  <c:v>9.9457435032070833</c:v>
                </c:pt>
                <c:pt idx="448">
                  <c:v>9.9462570695763191</c:v>
                </c:pt>
                <c:pt idx="449">
                  <c:v>9.9467655189635309</c:v>
                </c:pt>
                <c:pt idx="450">
                  <c:v>9.9472689063768485</c:v>
                </c:pt>
                <c:pt idx="451">
                  <c:v>9.9477672861729332</c:v>
                </c:pt>
                <c:pt idx="452">
                  <c:v>9.948260712065462</c:v>
                </c:pt>
                <c:pt idx="453">
                  <c:v>9.9487492371335975</c:v>
                </c:pt>
                <c:pt idx="454">
                  <c:v>9.9492329138303433</c:v>
                </c:pt>
                <c:pt idx="455">
                  <c:v>9.9497117939905877</c:v>
                </c:pt>
                <c:pt idx="456">
                  <c:v>9.9501859288393604</c:v>
                </c:pt>
                <c:pt idx="457">
                  <c:v>9.9506553689996196</c:v>
                </c:pt>
                <c:pt idx="458">
                  <c:v>9.9511201645001961</c:v>
                </c:pt>
                <c:pt idx="459">
                  <c:v>9.9515803647834815</c:v>
                </c:pt>
                <c:pt idx="460">
                  <c:v>9.9520360187130592</c:v>
                </c:pt>
                <c:pt idx="461">
                  <c:v>9.952487174581222</c:v>
                </c:pt>
                <c:pt idx="462">
                  <c:v>9.9529338801163618</c:v>
                </c:pt>
                <c:pt idx="463">
                  <c:v>9.9533761824902456</c:v>
                </c:pt>
                <c:pt idx="464">
                  <c:v>9.953814128325277</c:v>
                </c:pt>
                <c:pt idx="465">
                  <c:v>9.9542477637015025</c:v>
                </c:pt>
                <c:pt idx="466">
                  <c:v>9.9546771341636742</c:v>
                </c:pt>
                <c:pt idx="467">
                  <c:v>9.9551022847281416</c:v>
                </c:pt>
                <c:pt idx="468">
                  <c:v>9.95552325988956</c:v>
                </c:pt>
                <c:pt idx="469">
                  <c:v>9.9559401036277535</c:v>
                </c:pt>
                <c:pt idx="470">
                  <c:v>9.9563528594141388</c:v>
                </c:pt>
                <c:pt idx="471">
                  <c:v>9.9567615702183332</c:v>
                </c:pt>
                <c:pt idx="472">
                  <c:v>9.9571662785145918</c:v>
                </c:pt>
                <c:pt idx="473">
                  <c:v>9.9575670262881033</c:v>
                </c:pt>
                <c:pt idx="474">
                  <c:v>9.957963855041271</c:v>
                </c:pt>
                <c:pt idx="475">
                  <c:v>9.9583568057997383</c:v>
                </c:pt>
                <c:pt idx="476">
                  <c:v>9.9587459191186696</c:v>
                </c:pt>
                <c:pt idx="477">
                  <c:v>9.9591312350885204</c:v>
                </c:pt>
                <c:pt idx="478">
                  <c:v>9.9595127933410907</c:v>
                </c:pt>
                <c:pt idx="479">
                  <c:v>9.9598906330552808</c:v>
                </c:pt>
                <c:pt idx="480">
                  <c:v>9.9602647929628318</c:v>
                </c:pt>
                <c:pt idx="481">
                  <c:v>9.9606353113539399</c:v>
                </c:pt>
                <c:pt idx="482">
                  <c:v>9.9410022260829294</c:v>
                </c:pt>
                <c:pt idx="483">
                  <c:v>9.9043655745736459</c:v>
                </c:pt>
                <c:pt idx="484">
                  <c:v>9.8533173938249803</c:v>
                </c:pt>
                <c:pt idx="485">
                  <c:v>9.7900966004161347</c:v>
                </c:pt>
                <c:pt idx="486">
                  <c:v>9.71663649851196</c:v>
                </c:pt>
                <c:pt idx="487">
                  <c:v>9.6346059059800808</c:v>
                </c:pt>
                <c:pt idx="488">
                  <c:v>9.5454447557557955</c:v>
                </c:pt>
                <c:pt idx="489">
                  <c:v>9.450394914473037</c:v>
                </c:pt>
                <c:pt idx="490">
                  <c:v>9.3505268607238321</c:v>
                </c:pt>
                <c:pt idx="491">
                  <c:v>9.2467627790363309</c:v>
                </c:pt>
                <c:pt idx="492">
                  <c:v>9.1398965509758483</c:v>
                </c:pt>
                <c:pt idx="493">
                  <c:v>9.0306110601189289</c:v>
                </c:pt>
                <c:pt idx="494">
                  <c:v>8.9194931716784822</c:v>
                </c:pt>
                <c:pt idx="495">
                  <c:v>8.8070466991038643</c:v>
                </c:pt>
                <c:pt idx="496">
                  <c:v>8.6937036280337878</c:v>
                </c:pt>
                <c:pt idx="497">
                  <c:v>8.5798338316653115</c:v>
                </c:pt>
                <c:pt idx="498">
                  <c:v>8.4657534801680754</c:v>
                </c:pt>
                <c:pt idx="499">
                  <c:v>8.3517323195570583</c:v>
                </c:pt>
                <c:pt idx="500">
                  <c:v>8.2379999718791765</c:v>
                </c:pt>
                <c:pt idx="501">
                  <c:v>8.1247513881737632</c:v>
                </c:pt>
                <c:pt idx="502">
                  <c:v>8.0121515680104807</c:v>
                </c:pt>
                <c:pt idx="503">
                  <c:v>7.900339644124486</c:v>
                </c:pt>
                <c:pt idx="504">
                  <c:v>7.7894324174362168</c:v>
                </c:pt>
                <c:pt idx="505">
                  <c:v>7.6795274162886926</c:v>
                </c:pt>
                <c:pt idx="506">
                  <c:v>7.5707055438185762</c:v>
                </c:pt>
                <c:pt idx="507">
                  <c:v>7.4630333687932335</c:v>
                </c:pt>
                <c:pt idx="508">
                  <c:v>7.3565651078141059</c:v>
                </c:pt>
                <c:pt idx="509">
                  <c:v>7.2513443403530005</c:v>
                </c:pt>
                <c:pt idx="510">
                  <c:v>7.1474054925191979</c:v>
                </c:pt>
                <c:pt idx="511">
                  <c:v>7.0447751206330054</c:v>
                </c:pt>
                <c:pt idx="512">
                  <c:v>6.9434730215082254</c:v>
                </c:pt>
                <c:pt idx="513">
                  <c:v>6.8435131927319617</c:v>
                </c:pt>
                <c:pt idx="514">
                  <c:v>6.7449046631028722</c:v>
                </c:pt>
                <c:pt idx="515">
                  <c:v>6.6476522106806044</c:v>
                </c:pt>
                <c:pt idx="516">
                  <c:v>6.5517569835548812</c:v>
                </c:pt>
                <c:pt idx="517">
                  <c:v>6.4572170364136667</c:v>
                </c:pt>
                <c:pt idx="518">
                  <c:v>6.3640277942329391</c:v>
                </c:pt>
                <c:pt idx="519">
                  <c:v>6.2721824528889982</c:v>
                </c:pt>
                <c:pt idx="520">
                  <c:v>6.1816723251791075</c:v>
                </c:pt>
                <c:pt idx="521">
                  <c:v>6.0924871395947804</c:v>
                </c:pt>
                <c:pt idx="522">
                  <c:v>6.0046152982066161</c:v>
                </c:pt>
                <c:pt idx="523">
                  <c:v>5.9180440991648311</c:v>
                </c:pt>
                <c:pt idx="524">
                  <c:v>5.8327599285802165</c:v>
                </c:pt>
                <c:pt idx="525">
                  <c:v>5.7487484259101791</c:v>
                </c:pt>
                <c:pt idx="526">
                  <c:v>5.6659946264205416</c:v>
                </c:pt>
                <c:pt idx="527">
                  <c:v>5.5844830838134669</c:v>
                </c:pt>
                <c:pt idx="528">
                  <c:v>5.5041979756974087</c:v>
                </c:pt>
                <c:pt idx="529">
                  <c:v>5.4251231942146489</c:v>
                </c:pt>
                <c:pt idx="530">
                  <c:v>5.3472424238313891</c:v>
                </c:pt>
                <c:pt idx="531">
                  <c:v>5.2705392080255535</c:v>
                </c:pt>
                <c:pt idx="532">
                  <c:v>5.1949970063742228</c:v>
                </c:pt>
                <c:pt idx="533">
                  <c:v>5.1205992433411325</c:v>
                </c:pt>
                <c:pt idx="534">
                  <c:v>5.047329349889111</c:v>
                </c:pt>
                <c:pt idx="535">
                  <c:v>4.9751707988920089</c:v>
                </c:pt>
                <c:pt idx="536">
                  <c:v>4.9041071351886103</c:v>
                </c:pt>
                <c:pt idx="537">
                  <c:v>4.8341220010084669</c:v>
                </c:pt>
                <c:pt idx="538">
                  <c:v>4.7651991574012555</c:v>
                </c:pt>
                <c:pt idx="539">
                  <c:v>4.6973225022156413</c:v>
                </c:pt>
                <c:pt idx="540">
                  <c:v>4.6304760851011082</c:v>
                </c:pt>
                <c:pt idx="541">
                  <c:v>4.5646441199418462</c:v>
                </c:pt>
                <c:pt idx="542">
                  <c:v>4.4998109950765581</c:v>
                </c:pt>
                <c:pt idx="543">
                  <c:v>4.4359612816110712</c:v>
                </c:pt>
                <c:pt idx="544">
                  <c:v>4.3730797400885422</c:v>
                </c:pt>
                <c:pt idx="545">
                  <c:v>4.311151325746664</c:v>
                </c:pt>
                <c:pt idx="546">
                  <c:v>4.2501611925604124</c:v>
                </c:pt>
                <c:pt idx="547">
                  <c:v>4.1900946962416867</c:v>
                </c:pt>
                <c:pt idx="548">
                  <c:v>4.130937396344649</c:v>
                </c:pt>
                <c:pt idx="549">
                  <c:v>4.0726750576047124</c:v>
                </c:pt>
                <c:pt idx="550">
                  <c:v>4.0152936506224535</c:v>
                </c:pt>
                <c:pt idx="551">
                  <c:v>3.9587793519881984</c:v>
                </c:pt>
                <c:pt idx="552">
                  <c:v>3.9031185439302192</c:v>
                </c:pt>
                <c:pt idx="553">
                  <c:v>3.8482978135584034</c:v>
                </c:pt>
                <c:pt idx="554">
                  <c:v>3.7943039517649169</c:v>
                </c:pt>
                <c:pt idx="555">
                  <c:v>3.7411239518357036</c:v>
                </c:pt>
                <c:pt idx="556">
                  <c:v>3.6887450078186816</c:v>
                </c:pt>
                <c:pt idx="557">
                  <c:v>3.6371545126885536</c:v>
                </c:pt>
                <c:pt idx="558">
                  <c:v>3.5863400563428911</c:v>
                </c:pt>
                <c:pt idx="559">
                  <c:v>3.5362894234584701</c:v>
                </c:pt>
                <c:pt idx="560">
                  <c:v>3.4869905912340897</c:v>
                </c:pt>
                <c:pt idx="561">
                  <c:v>3.4384317270414186</c:v>
                </c:pt>
                <c:pt idx="562">
                  <c:v>3.3906011860028968</c:v>
                </c:pt>
                <c:pt idx="563">
                  <c:v>3.3434875085131353</c:v>
                </c:pt>
                <c:pt idx="564">
                  <c:v>3.2970794177175264</c:v>
                </c:pt>
                <c:pt idx="565">
                  <c:v>3.2513658169602593</c:v>
                </c:pt>
                <c:pt idx="566">
                  <c:v>3.2063357872118843</c:v>
                </c:pt>
                <c:pt idx="567">
                  <c:v>3.1619785844853254</c:v>
                </c:pt>
                <c:pt idx="568">
                  <c:v>3.118283637247913</c:v>
                </c:pt>
                <c:pt idx="569">
                  <c:v>3.0752405438353918</c:v>
                </c:pt>
                <c:pt idx="570">
                  <c:v>3.0328390698741714</c:v>
                </c:pt>
                <c:pt idx="571">
                  <c:v>2.9910691457155849</c:v>
                </c:pt>
                <c:pt idx="572">
                  <c:v>2.9499208638865895</c:v>
                </c:pt>
                <c:pt idx="573">
                  <c:v>2.9093844765600494</c:v>
                </c:pt>
                <c:pt idx="574">
                  <c:v>2.8694503930471882</c:v>
                </c:pt>
                <c:pt idx="575">
                  <c:v>2.8301091773149523</c:v>
                </c:pt>
                <c:pt idx="576">
                  <c:v>2.7913515455295652</c:v>
                </c:pt>
                <c:pt idx="577">
                  <c:v>2.7531683636282622</c:v>
                </c:pt>
                <c:pt idx="578">
                  <c:v>2.715550644920512</c:v>
                </c:pt>
                <c:pt idx="579">
                  <c:v>2.6784895477192521</c:v>
                </c:pt>
                <c:pt idx="580">
                  <c:v>2.6419763730035442</c:v>
                </c:pt>
                <c:pt idx="581">
                  <c:v>2.606002562112721</c:v>
                </c:pt>
                <c:pt idx="582">
                  <c:v>2.57055969447282</c:v>
                </c:pt>
                <c:pt idx="583">
                  <c:v>2.5356394853554178</c:v>
                </c:pt>
                <c:pt idx="584">
                  <c:v>2.5012337836692353</c:v>
                </c:pt>
                <c:pt idx="585">
                  <c:v>2.4673345697841569</c:v>
                </c:pt>
                <c:pt idx="586">
                  <c:v>2.4339339533883901</c:v>
                </c:pt>
                <c:pt idx="587">
                  <c:v>2.4010241713779408</c:v>
                </c:pt>
                <c:pt idx="588">
                  <c:v>2.3685975857788009</c:v>
                </c:pt>
                <c:pt idx="589">
                  <c:v>2.3366466817013247</c:v>
                </c:pt>
                <c:pt idx="590">
                  <c:v>2.3051640653267924</c:v>
                </c:pt>
                <c:pt idx="591">
                  <c:v>2.2741424619256776</c:v>
                </c:pt>
                <c:pt idx="592">
                  <c:v>2.243574713907563</c:v>
                </c:pt>
                <c:pt idx="593">
                  <c:v>2.2134537789020641</c:v>
                </c:pt>
                <c:pt idx="594">
                  <c:v>2.1837727278708599</c:v>
                </c:pt>
                <c:pt idx="595">
                  <c:v>2.1545247432497519</c:v>
                </c:pt>
                <c:pt idx="596">
                  <c:v>2.1257031171212759</c:v>
                </c:pt>
                <c:pt idx="597">
                  <c:v>2.0973012494166738</c:v>
                </c:pt>
                <c:pt idx="598">
                  <c:v>2.0693126461473383</c:v>
                </c:pt>
                <c:pt idx="599">
                  <c:v>2.0417309176650207</c:v>
                </c:pt>
                <c:pt idx="600">
                  <c:v>2.014549776950588</c:v>
                </c:pt>
                <c:pt idx="601">
                  <c:v>1.987763037930776</c:v>
                </c:pt>
                <c:pt idx="602">
                  <c:v>1.9613646138226812</c:v>
                </c:pt>
                <c:pt idx="603">
                  <c:v>1.9353485155053392</c:v>
                </c:pt>
                <c:pt idx="604">
                  <c:v>1.9097088499182888</c:v>
                </c:pt>
                <c:pt idx="605">
                  <c:v>1.8844398184862996</c:v>
                </c:pt>
                <c:pt idx="606">
                  <c:v>1.8595357155704022</c:v>
                </c:pt>
                <c:pt idx="607">
                  <c:v>1.8349909269442009</c:v>
                </c:pt>
                <c:pt idx="608">
                  <c:v>1.8107999282954239</c:v>
                </c:pt>
                <c:pt idx="609">
                  <c:v>1.786957283752443</c:v>
                </c:pt>
                <c:pt idx="610">
                  <c:v>1.7634576444349364</c:v>
                </c:pt>
                <c:pt idx="611">
                  <c:v>1.7402957470285827</c:v>
                </c:pt>
                <c:pt idx="612">
                  <c:v>1.7174664123835299</c:v>
                </c:pt>
                <c:pt idx="613">
                  <c:v>1.6949645441357006</c:v>
                </c:pt>
                <c:pt idx="614">
                  <c:v>1.6727851273513465</c:v>
                </c:pt>
                <c:pt idx="615">
                  <c:v>1.6509232271937151</c:v>
                </c:pt>
                <c:pt idx="616">
                  <c:v>1.6293739876120839</c:v>
                </c:pt>
                <c:pt idx="617">
                  <c:v>1.6081326300523529</c:v>
                </c:pt>
                <c:pt idx="618">
                  <c:v>1.5871944521889247</c:v>
                </c:pt>
                <c:pt idx="619">
                  <c:v>1.5665548266778728</c:v>
                </c:pt>
                <c:pt idx="620">
                  <c:v>1.5462091999305159</c:v>
                </c:pt>
                <c:pt idx="621">
                  <c:v>1.5261530909074708</c:v>
                </c:pt>
                <c:pt idx="622">
                  <c:v>1.5063820899325862</c:v>
                </c:pt>
                <c:pt idx="623">
                  <c:v>1.4868918575266434</c:v>
                </c:pt>
                <c:pt idx="624">
                  <c:v>1.4676781232603275</c:v>
                </c:pt>
                <c:pt idx="625">
                  <c:v>1.4487366846261267</c:v>
                </c:pt>
                <c:pt idx="626">
                  <c:v>1.4300634059291468</c:v>
                </c:pt>
                <c:pt idx="627">
                  <c:v>1.4116542171960162</c:v>
                </c:pt>
                <c:pt idx="628">
                  <c:v>1.393505113102151</c:v>
                </c:pt>
                <c:pt idx="629">
                  <c:v>1.3756121519165987</c:v>
                </c:pt>
                <c:pt idx="630">
                  <c:v>1.357971454464419</c:v>
                </c:pt>
                <c:pt idx="631">
                  <c:v>1.3405792031062589</c:v>
                </c:pt>
                <c:pt idx="632">
                  <c:v>1.3234316407348814</c:v>
                </c:pt>
                <c:pt idx="633">
                  <c:v>1.3065250697882078</c:v>
                </c:pt>
                <c:pt idx="634">
                  <c:v>1.2898558512787446</c:v>
                </c:pt>
                <c:pt idx="635">
                  <c:v>1.2734204038391539</c:v>
                </c:pt>
                <c:pt idx="636">
                  <c:v>1.2572152027834846</c:v>
                </c:pt>
                <c:pt idx="637">
                  <c:v>1.2412367791840637</c:v>
                </c:pt>
                <c:pt idx="638">
                  <c:v>1.2254817189635929</c:v>
                </c:pt>
                <c:pt idx="639">
                  <c:v>1.2099466620023662</c:v>
                </c:pt>
                <c:pt idx="640">
                  <c:v>1.19462830126011</c:v>
                </c:pt>
                <c:pt idx="641">
                  <c:v>1.1795233819124604</c:v>
                </c:pt>
                <c:pt idx="642">
                  <c:v>1.1646287005017513</c:v>
                </c:pt>
                <c:pt idx="643">
                  <c:v>1.1499411041016572</c:v>
                </c:pt>
                <c:pt idx="644">
                  <c:v>1.1354574894959342</c:v>
                </c:pt>
                <c:pt idx="645">
                  <c:v>1.1211748023704899</c:v>
                </c:pt>
                <c:pt idx="646">
                  <c:v>1.1070900365190255</c:v>
                </c:pt>
                <c:pt idx="647">
                  <c:v>1.0932002330615234</c:v>
                </c:pt>
                <c:pt idx="648">
                  <c:v>1.0795024796759662</c:v>
                </c:pt>
                <c:pt idx="649">
                  <c:v>1.0659939098426037</c:v>
                </c:pt>
                <c:pt idx="650">
                  <c:v>1.0526717021005823</c:v>
                </c:pt>
                <c:pt idx="651">
                  <c:v>1.0395330793171098</c:v>
                </c:pt>
                <c:pt idx="652">
                  <c:v>1.0265753079684572</c:v>
                </c:pt>
                <c:pt idx="653">
                  <c:v>1.0137956974330677</c:v>
                </c:pt>
                <c:pt idx="654">
                  <c:v>1.0011915992960638</c:v>
                </c:pt>
                <c:pt idx="655">
                  <c:v>0.98876040666549159</c:v>
                </c:pt>
                <c:pt idx="656">
                  <c:v>0.97649955349967854</c:v>
                </c:pt>
                <c:pt idx="657">
                  <c:v>0.96440651394568988</c:v>
                </c:pt>
                <c:pt idx="658">
                  <c:v>0.95247880168895449</c:v>
                </c:pt>
                <c:pt idx="659">
                  <c:v>0.94071396931322226</c:v>
                </c:pt>
                <c:pt idx="660">
                  <c:v>0.9291096076713643</c:v>
                </c:pt>
                <c:pt idx="661">
                  <c:v>0.91766334526649018</c:v>
                </c:pt>
                <c:pt idx="662">
                  <c:v>0.90637284764319759</c:v>
                </c:pt>
                <c:pt idx="663">
                  <c:v>0.89523581678894004</c:v>
                </c:pt>
                <c:pt idx="664">
                  <c:v>0.88424999054521436</c:v>
                </c:pt>
                <c:pt idx="665">
                  <c:v>0.8734131420284541</c:v>
                </c:pt>
                <c:pt idx="666">
                  <c:v>0.86272307906048695</c:v>
                </c:pt>
                <c:pt idx="667">
                  <c:v>0.85217764360835702</c:v>
                </c:pt>
                <c:pt idx="668">
                  <c:v>0.84177471123338421</c:v>
                </c:pt>
                <c:pt idx="669">
                  <c:v>0.83151219054927594</c:v>
                </c:pt>
                <c:pt idx="670">
                  <c:v>0.82138802268914901</c:v>
                </c:pt>
                <c:pt idx="671">
                  <c:v>0.81140018078140486</c:v>
                </c:pt>
                <c:pt idx="672">
                  <c:v>0.80154666943415975</c:v>
                </c:pt>
                <c:pt idx="673">
                  <c:v>0.79182552422813046</c:v>
                </c:pt>
                <c:pt idx="674">
                  <c:v>0.78223481121797533</c:v>
                </c:pt>
                <c:pt idx="675">
                  <c:v>0.77277262644170719</c:v>
                </c:pt>
                <c:pt idx="676">
                  <c:v>0.763437095438249</c:v>
                </c:pt>
                <c:pt idx="677">
                  <c:v>0.75422637277293347</c:v>
                </c:pt>
                <c:pt idx="678">
                  <c:v>0.74513864157071907</c:v>
                </c:pt>
                <c:pt idx="679">
                  <c:v>0.73617211305722208</c:v>
                </c:pt>
                <c:pt idx="680">
                  <c:v>0.72732502610708138</c:v>
                </c:pt>
                <c:pt idx="681">
                  <c:v>0.71859564680002563</c:v>
                </c:pt>
                <c:pt idx="682">
                  <c:v>0.70998226798388941</c:v>
                </c:pt>
                <c:pt idx="683">
                  <c:v>0.7014832088451044</c:v>
                </c:pt>
                <c:pt idx="684">
                  <c:v>0.69309681448612537</c:v>
                </c:pt>
                <c:pt idx="685">
                  <c:v>0.68482145550970586</c:v>
                </c:pt>
                <c:pt idx="686">
                  <c:v>0.67665552761013714</c:v>
                </c:pt>
                <c:pt idx="687">
                  <c:v>0.66859745117119473</c:v>
                </c:pt>
                <c:pt idx="688">
                  <c:v>0.66064567087045134</c:v>
                </c:pt>
                <c:pt idx="689">
                  <c:v>0.65279865529045367</c:v>
                </c:pt>
                <c:pt idx="690">
                  <c:v>0.64505489653595305</c:v>
                </c:pt>
                <c:pt idx="691">
                  <c:v>0.63741290985750254</c:v>
                </c:pt>
                <c:pt idx="692">
                  <c:v>0.62987123328137784</c:v>
                </c:pt>
                <c:pt idx="693">
                  <c:v>0.62242842724531044</c:v>
                </c:pt>
                <c:pt idx="694">
                  <c:v>0.61508307424033148</c:v>
                </c:pt>
                <c:pt idx="695">
                  <c:v>0.60783377845859832</c:v>
                </c:pt>
                <c:pt idx="696">
                  <c:v>0.60067916544663547</c:v>
                </c:pt>
                <c:pt idx="697">
                  <c:v>0.59361788176458674</c:v>
                </c:pt>
                <c:pt idx="698">
                  <c:v>0.58664859465095276</c:v>
                </c:pt>
                <c:pt idx="699">
                  <c:v>0.579769991692757</c:v>
                </c:pt>
                <c:pt idx="700">
                  <c:v>0.57298078050105516</c:v>
                </c:pt>
                <c:pt idx="701">
                  <c:v>0.56627968839200093</c:v>
                </c:pt>
                <c:pt idx="702">
                  <c:v>0.55966546207282875</c:v>
                </c:pt>
                <c:pt idx="703">
                  <c:v>0.55313686733312295</c:v>
                </c:pt>
                <c:pt idx="704">
                  <c:v>0.54669268874116028</c:v>
                </c:pt>
                <c:pt idx="705">
                  <c:v>0.54033172934512663</c:v>
                </c:pt>
                <c:pt idx="706">
                  <c:v>0.53405281037925079</c:v>
                </c:pt>
                <c:pt idx="707">
                  <c:v>0.52785477097475564</c:v>
                </c:pt>
                <c:pt idx="708">
                  <c:v>0.5217364678755132</c:v>
                </c:pt>
                <c:pt idx="709">
                  <c:v>0.51569677515833234</c:v>
                </c:pt>
                <c:pt idx="710">
                  <c:v>0.50973458395782245</c:v>
                </c:pt>
                <c:pt idx="711">
                  <c:v>0.50384880219573347</c:v>
                </c:pt>
                <c:pt idx="712">
                  <c:v>0.49803835431474397</c:v>
                </c:pt>
                <c:pt idx="713">
                  <c:v>0.4923021810165551</c:v>
                </c:pt>
                <c:pt idx="714">
                  <c:v>0.48663923900421935</c:v>
                </c:pt>
                <c:pt idx="715">
                  <c:v>0.48104850072878946</c:v>
                </c:pt>
                <c:pt idx="716">
                  <c:v>0.47552895413998897</c:v>
                </c:pt>
                <c:pt idx="717">
                  <c:v>0.47007960244098967</c:v>
                </c:pt>
                <c:pt idx="718">
                  <c:v>0.46469946384712557</c:v>
                </c:pt>
                <c:pt idx="719">
                  <c:v>0.45938757134858577</c:v>
                </c:pt>
                <c:pt idx="720">
                  <c:v>0.45414297247700119</c:v>
                </c:pt>
                <c:pt idx="721">
                  <c:v>0.44896472907582563</c:v>
                </c:pt>
                <c:pt idx="722">
                  <c:v>0.44385191707424099</c:v>
                </c:pt>
                <c:pt idx="723">
                  <c:v>0.43880362626516956</c:v>
                </c:pt>
                <c:pt idx="724">
                  <c:v>0.43381896008637</c:v>
                </c:pt>
                <c:pt idx="725">
                  <c:v>0.42889703540562607</c:v>
                </c:pt>
                <c:pt idx="726">
                  <c:v>0.42403698230894804</c:v>
                </c:pt>
                <c:pt idx="727">
                  <c:v>0.41923794389251157</c:v>
                </c:pt>
                <c:pt idx="728">
                  <c:v>0.41449907605795033</c:v>
                </c:pt>
                <c:pt idx="729">
                  <c:v>0.4098195473108035</c:v>
                </c:pt>
                <c:pt idx="730">
                  <c:v>0.40519853856240218</c:v>
                </c:pt>
                <c:pt idx="731">
                  <c:v>0.40063524293493913</c:v>
                </c:pt>
                <c:pt idx="732">
                  <c:v>0.39612886556959381</c:v>
                </c:pt>
                <c:pt idx="733">
                  <c:v>0.39167862343792592</c:v>
                </c:pt>
                <c:pt idx="734">
                  <c:v>0.38728374515619635</c:v>
                </c:pt>
                <c:pt idx="735">
                  <c:v>0.38294347080277191</c:v>
                </c:pt>
                <c:pt idx="736">
                  <c:v>0.37865705173847175</c:v>
                </c:pt>
                <c:pt idx="737">
                  <c:v>0.37442375042979847</c:v>
                </c:pt>
                <c:pt idx="738">
                  <c:v>0.3702428402750968</c:v>
                </c:pt>
                <c:pt idx="739">
                  <c:v>0.36611360543338378</c:v>
                </c:pt>
                <c:pt idx="740">
                  <c:v>0.36203534065612075</c:v>
                </c:pt>
                <c:pt idx="741">
                  <c:v>0.35800735112165682</c:v>
                </c:pt>
                <c:pt idx="742">
                  <c:v>0.35402895227218778</c:v>
                </c:pt>
                <c:pt idx="743">
                  <c:v>0.35009946965365657</c:v>
                </c:pt>
                <c:pt idx="744">
                  <c:v>0.34621823875794178</c:v>
                </c:pt>
                <c:pt idx="745">
                  <c:v>0.34238460486778877</c:v>
                </c:pt>
                <c:pt idx="746">
                  <c:v>0.33859792290409985</c:v>
                </c:pt>
                <c:pt idx="747">
                  <c:v>0.33485755727591027</c:v>
                </c:pt>
                <c:pt idx="748">
                  <c:v>0.33116288173246744</c:v>
                </c:pt>
                <c:pt idx="749">
                  <c:v>0.32751327921805284</c:v>
                </c:pt>
                <c:pt idx="750">
                  <c:v>0.3239081417288503</c:v>
                </c:pt>
                <c:pt idx="751">
                  <c:v>0.32034687017220165</c:v>
                </c:pt>
                <c:pt idx="752">
                  <c:v>0.31682887422827832</c:v>
                </c:pt>
                <c:pt idx="753">
                  <c:v>0.31335357221384186</c:v>
                </c:pt>
                <c:pt idx="754">
                  <c:v>0.30992039094815027</c:v>
                </c:pt>
                <c:pt idx="755">
                  <c:v>0.30652876562118081</c:v>
                </c:pt>
                <c:pt idx="756">
                  <c:v>0.30317813966385643</c:v>
                </c:pt>
                <c:pt idx="757">
                  <c:v>0.29986796462034704</c:v>
                </c:pt>
                <c:pt idx="758">
                  <c:v>0.2965977000226161</c:v>
                </c:pt>
                <c:pt idx="759">
                  <c:v>0.29336681326670089</c:v>
                </c:pt>
                <c:pt idx="760">
                  <c:v>0.29017477949115289</c:v>
                </c:pt>
                <c:pt idx="761">
                  <c:v>0.28702108145743921</c:v>
                </c:pt>
                <c:pt idx="762">
                  <c:v>0.28390520943221986</c:v>
                </c:pt>
                <c:pt idx="763">
                  <c:v>0.28082666107142984</c:v>
                </c:pt>
                <c:pt idx="764">
                  <c:v>0.27778494130643594</c:v>
                </c:pt>
                <c:pt idx="765">
                  <c:v>0.27477956223182787</c:v>
                </c:pt>
                <c:pt idx="766">
                  <c:v>0.27181004299507094</c:v>
                </c:pt>
                <c:pt idx="767">
                  <c:v>0.2688759096879636</c:v>
                </c:pt>
                <c:pt idx="768">
                  <c:v>0.26597669523974332</c:v>
                </c:pt>
                <c:pt idx="769">
                  <c:v>0.26311193931206844</c:v>
                </c:pt>
                <c:pt idx="770">
                  <c:v>0.26028118819543522</c:v>
                </c:pt>
                <c:pt idx="771">
                  <c:v>0.2574839947075418</c:v>
                </c:pt>
                <c:pt idx="772">
                  <c:v>0.25471991809301642</c:v>
                </c:pt>
                <c:pt idx="773">
                  <c:v>0.25198852392489357</c:v>
                </c:pt>
                <c:pt idx="774">
                  <c:v>0.24928938400768175</c:v>
                </c:pt>
                <c:pt idx="775">
                  <c:v>0.24662207628188071</c:v>
                </c:pt>
                <c:pt idx="776">
                  <c:v>0.24398618473007616</c:v>
                </c:pt>
                <c:pt idx="777">
                  <c:v>0.24138129928458341</c:v>
                </c:pt>
                <c:pt idx="778">
                  <c:v>0.23880701573644103</c:v>
                </c:pt>
                <c:pt idx="779">
                  <c:v>0.23626293564595358</c:v>
                </c:pt>
                <c:pt idx="780">
                  <c:v>0.23374866625472634</c:v>
                </c:pt>
                <c:pt idx="781">
                  <c:v>0.23126382039887972</c:v>
                </c:pt>
                <c:pt idx="782">
                  <c:v>0.22880801642385507</c:v>
                </c:pt>
                <c:pt idx="783">
                  <c:v>0.22638087810044283</c:v>
                </c:pt>
                <c:pt idx="784">
                  <c:v>0.2239820345423027</c:v>
                </c:pt>
                <c:pt idx="785">
                  <c:v>0.22161112012463491</c:v>
                </c:pt>
                <c:pt idx="786">
                  <c:v>0.21926777440421574</c:v>
                </c:pt>
                <c:pt idx="787">
                  <c:v>0.21695164204069783</c:v>
                </c:pt>
                <c:pt idx="788">
                  <c:v>0.21466237271914679</c:v>
                </c:pt>
                <c:pt idx="789">
                  <c:v>0.21239962107388521</c:v>
                </c:pt>
                <c:pt idx="790">
                  <c:v>0.21016304661341678</c:v>
                </c:pt>
                <c:pt idx="791">
                  <c:v>0.20795231364665767</c:v>
                </c:pt>
                <c:pt idx="792">
                  <c:v>0.20576709121023384</c:v>
                </c:pt>
                <c:pt idx="793">
                  <c:v>0.20360705299704307</c:v>
                </c:pt>
                <c:pt idx="794">
                  <c:v>0.20147187728589699</c:v>
                </c:pt>
                <c:pt idx="795">
                  <c:v>0.19936124687215795</c:v>
                </c:pt>
                <c:pt idx="796">
                  <c:v>0.19727484899976844</c:v>
                </c:pt>
                <c:pt idx="797">
                  <c:v>0.19521237529407642</c:v>
                </c:pt>
                <c:pt idx="798">
                  <c:v>0.19317352169575486</c:v>
                </c:pt>
                <c:pt idx="799">
                  <c:v>0.19115798839604281</c:v>
                </c:pt>
                <c:pt idx="800">
                  <c:v>0.18916547977258347</c:v>
                </c:pt>
                <c:pt idx="801">
                  <c:v>0.18719570432662636</c:v>
                </c:pt>
                <c:pt idx="802">
                  <c:v>0.1852483746210396</c:v>
                </c:pt>
                <c:pt idx="803">
                  <c:v>0.18332320721940221</c:v>
                </c:pt>
                <c:pt idx="804">
                  <c:v>0.18141992262590634</c:v>
                </c:pt>
                <c:pt idx="805">
                  <c:v>0.17953824522642492</c:v>
                </c:pt>
                <c:pt idx="806">
                  <c:v>0.17767790323030397</c:v>
                </c:pt>
                <c:pt idx="807">
                  <c:v>0.17583862861316391</c:v>
                </c:pt>
                <c:pt idx="808">
                  <c:v>0.17402015706069562</c:v>
                </c:pt>
                <c:pt idx="809">
                  <c:v>0.17222222791306763</c:v>
                </c:pt>
                <c:pt idx="810">
                  <c:v>0.17044458411052688</c:v>
                </c:pt>
                <c:pt idx="811">
                  <c:v>0.16868697213968176</c:v>
                </c:pt>
                <c:pt idx="812">
                  <c:v>0.16694914198053823</c:v>
                </c:pt>
                <c:pt idx="813">
                  <c:v>0.16523084705470126</c:v>
                </c:pt>
                <c:pt idx="814">
                  <c:v>0.16353184417391731</c:v>
                </c:pt>
                <c:pt idx="815">
                  <c:v>0.16185189348991003</c:v>
                </c:pt>
                <c:pt idx="816">
                  <c:v>0.16019075844461383</c:v>
                </c:pt>
                <c:pt idx="817">
                  <c:v>0.15854820572138806</c:v>
                </c:pt>
                <c:pt idx="818">
                  <c:v>0.15692400519702687</c:v>
                </c:pt>
                <c:pt idx="819">
                  <c:v>0.15531792989433768</c:v>
                </c:pt>
                <c:pt idx="820">
                  <c:v>0.15372975593561478</c:v>
                </c:pt>
                <c:pt idx="821">
                  <c:v>0.15215926249682354</c:v>
                </c:pt>
                <c:pt idx="822">
                  <c:v>0.15060623176243837</c:v>
                </c:pt>
                <c:pt idx="823">
                  <c:v>0.14907044888097687</c:v>
                </c:pt>
                <c:pt idx="824">
                  <c:v>0.14755170192140099</c:v>
                </c:pt>
                <c:pt idx="825">
                  <c:v>0.14604978182991601</c:v>
                </c:pt>
                <c:pt idx="826">
                  <c:v>0.14456448238773589</c:v>
                </c:pt>
                <c:pt idx="827">
                  <c:v>0.1430956001692465</c:v>
                </c:pt>
                <c:pt idx="828">
                  <c:v>0.1416429345010215</c:v>
                </c:pt>
                <c:pt idx="829">
                  <c:v>0.14020628742132146</c:v>
                </c:pt>
                <c:pt idx="830">
                  <c:v>0.13878546364044553</c:v>
                </c:pt>
                <c:pt idx="831">
                  <c:v>0.13738027050133894</c:v>
                </c:pt>
                <c:pt idx="832">
                  <c:v>0.13599051794118111</c:v>
                </c:pt>
                <c:pt idx="833">
                  <c:v>0.13461601845337157</c:v>
                </c:pt>
                <c:pt idx="834">
                  <c:v>0.13325658705016963</c:v>
                </c:pt>
                <c:pt idx="835">
                  <c:v>0.13191204122581723</c:v>
                </c:pt>
                <c:pt idx="836">
                  <c:v>0.13058220092038653</c:v>
                </c:pt>
                <c:pt idx="837">
                  <c:v>0.12926688848403955</c:v>
                </c:pt>
                <c:pt idx="838">
                  <c:v>0.12796592864202694</c:v>
                </c:pt>
                <c:pt idx="839">
                  <c:v>0.12667914845999917</c:v>
                </c:pt>
                <c:pt idx="840">
                  <c:v>0.12540637731002846</c:v>
                </c:pt>
                <c:pt idx="841">
                  <c:v>0.12414744683707113</c:v>
                </c:pt>
                <c:pt idx="842">
                  <c:v>0.12290219092595578</c:v>
                </c:pt>
                <c:pt idx="843">
                  <c:v>0.12167044566898255</c:v>
                </c:pt>
                <c:pt idx="844">
                  <c:v>0.12045204933379239</c:v>
                </c:pt>
                <c:pt idx="845">
                  <c:v>0.11924684233203209</c:v>
                </c:pt>
                <c:pt idx="846">
                  <c:v>0.11805466718823254</c:v>
                </c:pt>
                <c:pt idx="847">
                  <c:v>0.11687536850932645</c:v>
                </c:pt>
                <c:pt idx="848">
                  <c:v>0.11570879295463499</c:v>
                </c:pt>
                <c:pt idx="849">
                  <c:v>0.11455478920613871</c:v>
                </c:pt>
                <c:pt idx="850">
                  <c:v>0.11341320793953003</c:v>
                </c:pt>
                <c:pt idx="851">
                  <c:v>0.11228390179530834</c:v>
                </c:pt>
                <c:pt idx="852">
                  <c:v>0.11116672535067096</c:v>
                </c:pt>
                <c:pt idx="853">
                  <c:v>0.11006153509164562</c:v>
                </c:pt>
                <c:pt idx="854">
                  <c:v>0.10896818938570618</c:v>
                </c:pt>
                <c:pt idx="855">
                  <c:v>0.10788654845478618</c:v>
                </c:pt>
                <c:pt idx="856">
                  <c:v>0.10681647434870456</c:v>
                </c:pt>
                <c:pt idx="857">
                  <c:v>0.10575783091908875</c:v>
                </c:pt>
                <c:pt idx="858">
                  <c:v>0.10471048379346826</c:v>
                </c:pt>
                <c:pt idx="859">
                  <c:v>0.10367430035007885</c:v>
                </c:pt>
                <c:pt idx="860">
                  <c:v>0.10264914969282302</c:v>
                </c:pt>
                <c:pt idx="861">
                  <c:v>0.10163490262661412</c:v>
                </c:pt>
                <c:pt idx="862">
                  <c:v>0.10063143163324639</c:v>
                </c:pt>
                <c:pt idx="863">
                  <c:v>9.963861084750647E-2</c:v>
                </c:pt>
                <c:pt idx="864">
                  <c:v>9.8656316033725489E-2</c:v>
                </c:pt>
                <c:pt idx="865">
                  <c:v>9.7684424562530126E-2</c:v>
                </c:pt>
                <c:pt idx="866">
                  <c:v>9.6722815388275762E-2</c:v>
                </c:pt>
                <c:pt idx="867">
                  <c:v>9.5771369026380171E-2</c:v>
                </c:pt>
                <c:pt idx="868">
                  <c:v>9.4829967531453008E-2</c:v>
                </c:pt>
                <c:pt idx="869">
                  <c:v>9.3898494475340044E-2</c:v>
                </c:pt>
                <c:pt idx="870">
                  <c:v>9.2976834925877938E-2</c:v>
                </c:pt>
                <c:pt idx="871">
                  <c:v>9.2064875425563741E-2</c:v>
                </c:pt>
                <c:pt idx="872">
                  <c:v>9.1162503971091269E-2</c:v>
                </c:pt>
                <c:pt idx="873">
                  <c:v>9.0269609992645883E-2</c:v>
                </c:pt>
                <c:pt idx="874">
                  <c:v>8.938608433372508E-2</c:v>
                </c:pt>
                <c:pt idx="875">
                  <c:v>8.8511819231499089E-2</c:v>
                </c:pt>
                <c:pt idx="876">
                  <c:v>8.7646708297029363E-2</c:v>
                </c:pt>
                <c:pt idx="877">
                  <c:v>8.679064649619761E-2</c:v>
                </c:pt>
                <c:pt idx="878">
                  <c:v>8.5943530130563772E-2</c:v>
                </c:pt>
                <c:pt idx="879">
                  <c:v>8.5105256818835073E-2</c:v>
                </c:pt>
                <c:pt idx="880">
                  <c:v>8.4275725478377694E-2</c:v>
                </c:pt>
                <c:pt idx="881">
                  <c:v>8.3454836307097935E-2</c:v>
                </c:pt>
                <c:pt idx="882">
                  <c:v>8.264249076560759E-2</c:v>
                </c:pt>
                <c:pt idx="883">
                  <c:v>8.1838591559659335E-2</c:v>
                </c:pt>
                <c:pt idx="884">
                  <c:v>8.1043042622781059E-2</c:v>
                </c:pt>
                <c:pt idx="885">
                  <c:v>8.0255749099265472E-2</c:v>
                </c:pt>
                <c:pt idx="886">
                  <c:v>7.9476617327287613E-2</c:v>
                </c:pt>
                <c:pt idx="887">
                  <c:v>7.8705554822462886E-2</c:v>
                </c:pt>
                <c:pt idx="888">
                  <c:v>7.7942470261433527E-2</c:v>
                </c:pt>
                <c:pt idx="889">
                  <c:v>7.718727346588139E-2</c:v>
                </c:pt>
                <c:pt idx="890">
                  <c:v>7.6439875386625999E-2</c:v>
                </c:pt>
                <c:pt idx="891">
                  <c:v>7.5700188088120512E-2</c:v>
                </c:pt>
                <c:pt idx="892">
                  <c:v>7.4968124733061359E-2</c:v>
                </c:pt>
                <c:pt idx="893">
                  <c:v>7.4243599567253682E-2</c:v>
                </c:pt>
                <c:pt idx="894">
                  <c:v>7.3526527904760997E-2</c:v>
                </c:pt>
                <c:pt idx="895">
                  <c:v>7.281682611315432E-2</c:v>
                </c:pt>
                <c:pt idx="896">
                  <c:v>7.2114411599073946E-2</c:v>
                </c:pt>
                <c:pt idx="897">
                  <c:v>7.1419202794004377E-2</c:v>
                </c:pt>
                <c:pt idx="898">
                  <c:v>7.0731119140248211E-2</c:v>
                </c:pt>
                <c:pt idx="899">
                  <c:v>7.0050081077042137E-2</c:v>
                </c:pt>
                <c:pt idx="900">
                  <c:v>6.9376010026985568E-2</c:v>
                </c:pt>
                <c:pt idx="901">
                  <c:v>6.870882838266823E-2</c:v>
                </c:pt>
                <c:pt idx="902">
                  <c:v>6.8048459493283531E-2</c:v>
                </c:pt>
                <c:pt idx="903">
                  <c:v>6.7394827651767741E-2</c:v>
                </c:pt>
                <c:pt idx="904">
                  <c:v>6.6747858081910749E-2</c:v>
                </c:pt>
                <c:pt idx="905">
                  <c:v>6.6107476925679975E-2</c:v>
                </c:pt>
                <c:pt idx="906">
                  <c:v>6.5473611230785878E-2</c:v>
                </c:pt>
                <c:pt idx="907">
                  <c:v>6.4846188938417981E-2</c:v>
                </c:pt>
                <c:pt idx="908">
                  <c:v>6.4225138871165655E-2</c:v>
                </c:pt>
                <c:pt idx="909">
                  <c:v>6.3610390721024146E-2</c:v>
                </c:pt>
                <c:pt idx="910">
                  <c:v>6.3001875037699051E-2</c:v>
                </c:pt>
                <c:pt idx="911">
                  <c:v>6.2399523217067099E-2</c:v>
                </c:pt>
                <c:pt idx="912">
                  <c:v>6.1803267489736413E-2</c:v>
                </c:pt>
                <c:pt idx="913">
                  <c:v>6.121304090984836E-2</c:v>
                </c:pt>
                <c:pt idx="914">
                  <c:v>6.0628777343950446E-2</c:v>
                </c:pt>
                <c:pt idx="915">
                  <c:v>6.0050411460153441E-2</c:v>
                </c:pt>
                <c:pt idx="916">
                  <c:v>5.9477878717359545E-2</c:v>
                </c:pt>
                <c:pt idx="917">
                  <c:v>5.8911115354646881E-2</c:v>
                </c:pt>
                <c:pt idx="918">
                  <c:v>5.8350058380781888E-2</c:v>
                </c:pt>
                <c:pt idx="919">
                  <c:v>5.779464556412961E-2</c:v>
                </c:pt>
                <c:pt idx="920">
                  <c:v>5.7244815422336615E-2</c:v>
                </c:pt>
                <c:pt idx="921">
                  <c:v>5.6700507212397611E-2</c:v>
                </c:pt>
                <c:pt idx="922">
                  <c:v>5.61616609207789E-2</c:v>
                </c:pt>
                <c:pt idx="923">
                  <c:v>5.5628217253854473E-2</c:v>
                </c:pt>
                <c:pt idx="924">
                  <c:v>5.5100117628128942E-2</c:v>
                </c:pt>
                <c:pt idx="925">
                  <c:v>5.4577304161028906E-2</c:v>
                </c:pt>
                <c:pt idx="926">
                  <c:v>5.4059719661452732E-2</c:v>
                </c:pt>
                <c:pt idx="927">
                  <c:v>5.3547307620760876E-2</c:v>
                </c:pt>
                <c:pt idx="928">
                  <c:v>5.3040012203609876E-2</c:v>
                </c:pt>
                <c:pt idx="929">
                  <c:v>5.2537778239212685E-2</c:v>
                </c:pt>
                <c:pt idx="930">
                  <c:v>5.2040551212456876E-2</c:v>
                </c:pt>
                <c:pt idx="931">
                  <c:v>5.1548277255349717E-2</c:v>
                </c:pt>
                <c:pt idx="932">
                  <c:v>5.1060903138505864E-2</c:v>
                </c:pt>
                <c:pt idx="933">
                  <c:v>5.0578376262649272E-2</c:v>
                </c:pt>
                <c:pt idx="934">
                  <c:v>5.0100644650555637E-2</c:v>
                </c:pt>
                <c:pt idx="935">
                  <c:v>4.9627656938710629E-2</c:v>
                </c:pt>
                <c:pt idx="936">
                  <c:v>4.9159362369323389E-2</c:v>
                </c:pt>
                <c:pt idx="937">
                  <c:v>4.8695710782467927E-2</c:v>
                </c:pt>
                <c:pt idx="938">
                  <c:v>4.823665260826715E-2</c:v>
                </c:pt>
                <c:pt idx="939">
                  <c:v>4.7782138859147949E-2</c:v>
                </c:pt>
                <c:pt idx="940">
                  <c:v>4.7332121122323656E-2</c:v>
                </c:pt>
                <c:pt idx="941">
                  <c:v>4.6886551552276501E-2</c:v>
                </c:pt>
                <c:pt idx="942">
                  <c:v>4.6445382863396389E-2</c:v>
                </c:pt>
                <c:pt idx="943">
                  <c:v>4.6008568322676524E-2</c:v>
                </c:pt>
                <c:pt idx="944">
                  <c:v>4.5576061742735874E-2</c:v>
                </c:pt>
                <c:pt idx="945">
                  <c:v>4.5147817474486374E-2</c:v>
                </c:pt>
                <c:pt idx="946">
                  <c:v>4.472379040041119E-2</c:v>
                </c:pt>
                <c:pt idx="947">
                  <c:v>4.4303935927558769E-2</c:v>
                </c:pt>
                <c:pt idx="948">
                  <c:v>4.3888209980849524E-2</c:v>
                </c:pt>
                <c:pt idx="949">
                  <c:v>4.3476568996396736E-2</c:v>
                </c:pt>
                <c:pt idx="950">
                  <c:v>4.3068969914941135E-2</c:v>
                </c:pt>
                <c:pt idx="951">
                  <c:v>4.266537017531391E-2</c:v>
                </c:pt>
                <c:pt idx="952">
                  <c:v>4.226572770816972E-2</c:v>
                </c:pt>
                <c:pt idx="953">
                  <c:v>4.1870000929534967E-2</c:v>
                </c:pt>
                <c:pt idx="954">
                  <c:v>4.1478148734768183E-2</c:v>
                </c:pt>
                <c:pt idx="955">
                  <c:v>4.1090130492307253E-2</c:v>
                </c:pt>
                <c:pt idx="956">
                  <c:v>4.0705906037615591E-2</c:v>
                </c:pt>
                <c:pt idx="957">
                  <c:v>4.0325435667384113E-2</c:v>
                </c:pt>
                <c:pt idx="958">
                  <c:v>3.9948680133534253E-2</c:v>
                </c:pt>
                <c:pt idx="959">
                  <c:v>3.9575600637419939E-2</c:v>
                </c:pt>
                <c:pt idx="960">
                  <c:v>3.920615882422851E-2</c:v>
                </c:pt>
                <c:pt idx="961">
                  <c:v>3.8840316777267958E-2</c:v>
                </c:pt>
                <c:pt idx="962">
                  <c:v>3.8478037012509958E-2</c:v>
                </c:pt>
                <c:pt idx="963">
                  <c:v>3.8119282472919735E-2</c:v>
                </c:pt>
                <c:pt idx="964">
                  <c:v>3.776401652334016E-2</c:v>
                </c:pt>
                <c:pt idx="965">
                  <c:v>3.7412202944935302E-2</c:v>
                </c:pt>
                <c:pt idx="966">
                  <c:v>3.7063805930117155E-2</c:v>
                </c:pt>
                <c:pt idx="967">
                  <c:v>3.67187900772592E-2</c:v>
                </c:pt>
                <c:pt idx="968">
                  <c:v>3.6377120385608919E-2</c:v>
                </c:pt>
                <c:pt idx="969">
                  <c:v>3.6038762250342415E-2</c:v>
                </c:pt>
                <c:pt idx="970">
                  <c:v>3.5703681457562197E-2</c:v>
                </c:pt>
                <c:pt idx="971">
                  <c:v>3.5371844179323375E-2</c:v>
                </c:pt>
                <c:pt idx="972">
                  <c:v>3.5043216968873026E-2</c:v>
                </c:pt>
                <c:pt idx="973">
                  <c:v>3.4717766755974822E-2</c:v>
                </c:pt>
                <c:pt idx="974">
                  <c:v>3.4395460842091552E-2</c:v>
                </c:pt>
                <c:pt idx="975">
                  <c:v>3.4076266895809226E-2</c:v>
                </c:pt>
                <c:pt idx="976">
                  <c:v>3.376015294827539E-2</c:v>
                </c:pt>
                <c:pt idx="977">
                  <c:v>3.3447087388665864E-2</c:v>
                </c:pt>
                <c:pt idx="978">
                  <c:v>3.3137038959793585E-2</c:v>
                </c:pt>
                <c:pt idx="979">
                  <c:v>3.2829976753689039E-2</c:v>
                </c:pt>
                <c:pt idx="980">
                  <c:v>3.2525870207322782E-2</c:v>
                </c:pt>
                <c:pt idx="981">
                  <c:v>3.2224689098271142E-2</c:v>
                </c:pt>
                <c:pt idx="982">
                  <c:v>3.1926403540609272E-2</c:v>
                </c:pt>
                <c:pt idx="983">
                  <c:v>3.163098398069053E-2</c:v>
                </c:pt>
                <c:pt idx="984">
                  <c:v>3.133840119312481E-2</c:v>
                </c:pt>
                <c:pt idx="985">
                  <c:v>3.1048626276671598E-2</c:v>
                </c:pt>
                <c:pt idx="986">
                  <c:v>3.0761630650289362E-2</c:v>
                </c:pt>
                <c:pt idx="987">
                  <c:v>3.0477386049284405E-2</c:v>
                </c:pt>
                <c:pt idx="988">
                  <c:v>3.0195864521289195E-2</c:v>
                </c:pt>
                <c:pt idx="989">
                  <c:v>2.9917038422567543E-2</c:v>
                </c:pt>
                <c:pt idx="990">
                  <c:v>2.9640880414248727E-2</c:v>
                </c:pt>
                <c:pt idx="991">
                  <c:v>2.936736345851898E-2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8F9-2840-B992-A3E66411467D}"/>
            </c:ext>
          </c:extLst>
        </c:ser>
        <c:ser>
          <c:idx val="2"/>
          <c:order val="2"/>
          <c:tx>
            <c:strRef>
              <c:f>'3COMP (C)'!$F$8</c:f>
              <c:strCache>
                <c:ptCount val="1"/>
                <c:pt idx="0">
                  <c:v>V3</c:v>
                </c:pt>
              </c:strCache>
            </c:strRef>
          </c:tx>
          <c:spPr>
            <a:ln w="28575" cap="rnd">
              <a:solidFill>
                <a:srgbClr val="00FA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'3COMP (C)'!$B$9:$B$1000</c:f>
              <c:numCache>
                <c:formatCode>General</c:formatCode>
                <c:ptCount val="992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  <c:pt idx="303">
                  <c:v>303</c:v>
                </c:pt>
                <c:pt idx="304">
                  <c:v>304</c:v>
                </c:pt>
                <c:pt idx="305">
                  <c:v>305</c:v>
                </c:pt>
                <c:pt idx="306">
                  <c:v>306</c:v>
                </c:pt>
                <c:pt idx="307">
                  <c:v>307</c:v>
                </c:pt>
                <c:pt idx="308">
                  <c:v>308</c:v>
                </c:pt>
                <c:pt idx="309">
                  <c:v>309</c:v>
                </c:pt>
                <c:pt idx="310">
                  <c:v>310</c:v>
                </c:pt>
                <c:pt idx="311">
                  <c:v>311</c:v>
                </c:pt>
                <c:pt idx="312">
                  <c:v>312</c:v>
                </c:pt>
                <c:pt idx="313">
                  <c:v>313</c:v>
                </c:pt>
                <c:pt idx="314">
                  <c:v>314</c:v>
                </c:pt>
                <c:pt idx="315">
                  <c:v>315</c:v>
                </c:pt>
                <c:pt idx="316">
                  <c:v>316</c:v>
                </c:pt>
                <c:pt idx="317">
                  <c:v>317</c:v>
                </c:pt>
                <c:pt idx="318">
                  <c:v>318</c:v>
                </c:pt>
                <c:pt idx="319">
                  <c:v>319</c:v>
                </c:pt>
                <c:pt idx="320">
                  <c:v>320</c:v>
                </c:pt>
                <c:pt idx="321">
                  <c:v>321</c:v>
                </c:pt>
                <c:pt idx="322">
                  <c:v>322</c:v>
                </c:pt>
                <c:pt idx="323">
                  <c:v>323</c:v>
                </c:pt>
                <c:pt idx="324">
                  <c:v>324</c:v>
                </c:pt>
                <c:pt idx="325">
                  <c:v>325</c:v>
                </c:pt>
                <c:pt idx="326">
                  <c:v>326</c:v>
                </c:pt>
                <c:pt idx="327">
                  <c:v>327</c:v>
                </c:pt>
                <c:pt idx="328">
                  <c:v>328</c:v>
                </c:pt>
                <c:pt idx="329">
                  <c:v>329</c:v>
                </c:pt>
                <c:pt idx="330">
                  <c:v>330</c:v>
                </c:pt>
                <c:pt idx="331">
                  <c:v>331</c:v>
                </c:pt>
                <c:pt idx="332">
                  <c:v>332</c:v>
                </c:pt>
                <c:pt idx="333">
                  <c:v>333</c:v>
                </c:pt>
                <c:pt idx="334">
                  <c:v>334</c:v>
                </c:pt>
                <c:pt idx="335">
                  <c:v>335</c:v>
                </c:pt>
                <c:pt idx="336">
                  <c:v>336</c:v>
                </c:pt>
                <c:pt idx="337">
                  <c:v>337</c:v>
                </c:pt>
                <c:pt idx="338">
                  <c:v>338</c:v>
                </c:pt>
                <c:pt idx="339">
                  <c:v>339</c:v>
                </c:pt>
                <c:pt idx="340">
                  <c:v>340</c:v>
                </c:pt>
                <c:pt idx="341">
                  <c:v>341</c:v>
                </c:pt>
                <c:pt idx="342">
                  <c:v>342</c:v>
                </c:pt>
                <c:pt idx="343">
                  <c:v>343</c:v>
                </c:pt>
                <c:pt idx="344">
                  <c:v>344</c:v>
                </c:pt>
                <c:pt idx="345">
                  <c:v>345</c:v>
                </c:pt>
                <c:pt idx="346">
                  <c:v>346</c:v>
                </c:pt>
                <c:pt idx="347">
                  <c:v>347</c:v>
                </c:pt>
                <c:pt idx="348">
                  <c:v>348</c:v>
                </c:pt>
                <c:pt idx="349">
                  <c:v>349</c:v>
                </c:pt>
                <c:pt idx="350">
                  <c:v>350</c:v>
                </c:pt>
                <c:pt idx="351">
                  <c:v>351</c:v>
                </c:pt>
                <c:pt idx="352">
                  <c:v>352</c:v>
                </c:pt>
                <c:pt idx="353">
                  <c:v>353</c:v>
                </c:pt>
                <c:pt idx="354">
                  <c:v>354</c:v>
                </c:pt>
                <c:pt idx="355">
                  <c:v>355</c:v>
                </c:pt>
                <c:pt idx="356">
                  <c:v>356</c:v>
                </c:pt>
                <c:pt idx="357">
                  <c:v>357</c:v>
                </c:pt>
                <c:pt idx="358">
                  <c:v>358</c:v>
                </c:pt>
                <c:pt idx="359">
                  <c:v>359</c:v>
                </c:pt>
                <c:pt idx="360">
                  <c:v>360</c:v>
                </c:pt>
                <c:pt idx="361">
                  <c:v>361</c:v>
                </c:pt>
                <c:pt idx="362">
                  <c:v>362</c:v>
                </c:pt>
                <c:pt idx="363">
                  <c:v>363</c:v>
                </c:pt>
                <c:pt idx="364">
                  <c:v>364</c:v>
                </c:pt>
                <c:pt idx="365">
                  <c:v>365</c:v>
                </c:pt>
                <c:pt idx="366">
                  <c:v>366</c:v>
                </c:pt>
                <c:pt idx="367">
                  <c:v>367</c:v>
                </c:pt>
                <c:pt idx="368">
                  <c:v>368</c:v>
                </c:pt>
                <c:pt idx="369">
                  <c:v>369</c:v>
                </c:pt>
                <c:pt idx="370">
                  <c:v>370</c:v>
                </c:pt>
                <c:pt idx="371">
                  <c:v>371</c:v>
                </c:pt>
                <c:pt idx="372">
                  <c:v>372</c:v>
                </c:pt>
                <c:pt idx="373">
                  <c:v>373</c:v>
                </c:pt>
                <c:pt idx="374">
                  <c:v>374</c:v>
                </c:pt>
                <c:pt idx="375">
                  <c:v>375</c:v>
                </c:pt>
                <c:pt idx="376">
                  <c:v>376</c:v>
                </c:pt>
                <c:pt idx="377">
                  <c:v>377</c:v>
                </c:pt>
                <c:pt idx="378">
                  <c:v>378</c:v>
                </c:pt>
                <c:pt idx="379">
                  <c:v>379</c:v>
                </c:pt>
                <c:pt idx="380">
                  <c:v>380</c:v>
                </c:pt>
                <c:pt idx="381">
                  <c:v>381</c:v>
                </c:pt>
                <c:pt idx="382">
                  <c:v>382</c:v>
                </c:pt>
                <c:pt idx="383">
                  <c:v>383</c:v>
                </c:pt>
                <c:pt idx="384">
                  <c:v>384</c:v>
                </c:pt>
                <c:pt idx="385">
                  <c:v>385</c:v>
                </c:pt>
                <c:pt idx="386">
                  <c:v>386</c:v>
                </c:pt>
                <c:pt idx="387">
                  <c:v>387</c:v>
                </c:pt>
                <c:pt idx="388">
                  <c:v>388</c:v>
                </c:pt>
                <c:pt idx="389">
                  <c:v>389</c:v>
                </c:pt>
                <c:pt idx="390">
                  <c:v>390</c:v>
                </c:pt>
                <c:pt idx="391">
                  <c:v>391</c:v>
                </c:pt>
                <c:pt idx="392">
                  <c:v>392</c:v>
                </c:pt>
                <c:pt idx="393">
                  <c:v>393</c:v>
                </c:pt>
                <c:pt idx="394">
                  <c:v>394</c:v>
                </c:pt>
                <c:pt idx="395">
                  <c:v>395</c:v>
                </c:pt>
                <c:pt idx="396">
                  <c:v>396</c:v>
                </c:pt>
                <c:pt idx="397">
                  <c:v>397</c:v>
                </c:pt>
                <c:pt idx="398">
                  <c:v>398</c:v>
                </c:pt>
                <c:pt idx="399">
                  <c:v>399</c:v>
                </c:pt>
                <c:pt idx="400">
                  <c:v>400</c:v>
                </c:pt>
                <c:pt idx="401">
                  <c:v>401</c:v>
                </c:pt>
                <c:pt idx="402">
                  <c:v>402</c:v>
                </c:pt>
                <c:pt idx="403">
                  <c:v>403</c:v>
                </c:pt>
                <c:pt idx="404">
                  <c:v>404</c:v>
                </c:pt>
                <c:pt idx="405">
                  <c:v>405</c:v>
                </c:pt>
                <c:pt idx="406">
                  <c:v>406</c:v>
                </c:pt>
                <c:pt idx="407">
                  <c:v>407</c:v>
                </c:pt>
                <c:pt idx="408">
                  <c:v>408</c:v>
                </c:pt>
                <c:pt idx="409">
                  <c:v>409</c:v>
                </c:pt>
                <c:pt idx="410">
                  <c:v>410</c:v>
                </c:pt>
                <c:pt idx="411">
                  <c:v>411</c:v>
                </c:pt>
                <c:pt idx="412">
                  <c:v>412</c:v>
                </c:pt>
                <c:pt idx="413">
                  <c:v>413</c:v>
                </c:pt>
                <c:pt idx="414">
                  <c:v>414</c:v>
                </c:pt>
                <c:pt idx="415">
                  <c:v>415</c:v>
                </c:pt>
                <c:pt idx="416">
                  <c:v>416</c:v>
                </c:pt>
                <c:pt idx="417">
                  <c:v>417</c:v>
                </c:pt>
                <c:pt idx="418">
                  <c:v>418</c:v>
                </c:pt>
                <c:pt idx="419">
                  <c:v>419</c:v>
                </c:pt>
                <c:pt idx="420">
                  <c:v>420</c:v>
                </c:pt>
                <c:pt idx="421">
                  <c:v>421</c:v>
                </c:pt>
                <c:pt idx="422">
                  <c:v>422</c:v>
                </c:pt>
                <c:pt idx="423">
                  <c:v>423</c:v>
                </c:pt>
                <c:pt idx="424">
                  <c:v>424</c:v>
                </c:pt>
                <c:pt idx="425">
                  <c:v>425</c:v>
                </c:pt>
                <c:pt idx="426">
                  <c:v>426</c:v>
                </c:pt>
                <c:pt idx="427">
                  <c:v>427</c:v>
                </c:pt>
                <c:pt idx="428">
                  <c:v>428</c:v>
                </c:pt>
                <c:pt idx="429">
                  <c:v>429</c:v>
                </c:pt>
                <c:pt idx="430">
                  <c:v>430</c:v>
                </c:pt>
                <c:pt idx="431">
                  <c:v>431</c:v>
                </c:pt>
                <c:pt idx="432">
                  <c:v>432</c:v>
                </c:pt>
                <c:pt idx="433">
                  <c:v>433</c:v>
                </c:pt>
                <c:pt idx="434">
                  <c:v>434</c:v>
                </c:pt>
                <c:pt idx="435">
                  <c:v>435</c:v>
                </c:pt>
                <c:pt idx="436">
                  <c:v>436</c:v>
                </c:pt>
                <c:pt idx="437">
                  <c:v>437</c:v>
                </c:pt>
                <c:pt idx="438">
                  <c:v>438</c:v>
                </c:pt>
                <c:pt idx="439">
                  <c:v>439</c:v>
                </c:pt>
                <c:pt idx="440">
                  <c:v>440</c:v>
                </c:pt>
                <c:pt idx="441">
                  <c:v>441</c:v>
                </c:pt>
                <c:pt idx="442">
                  <c:v>442</c:v>
                </c:pt>
                <c:pt idx="443">
                  <c:v>443</c:v>
                </c:pt>
                <c:pt idx="444">
                  <c:v>444</c:v>
                </c:pt>
                <c:pt idx="445">
                  <c:v>445</c:v>
                </c:pt>
                <c:pt idx="446">
                  <c:v>446</c:v>
                </c:pt>
                <c:pt idx="447">
                  <c:v>447</c:v>
                </c:pt>
                <c:pt idx="448">
                  <c:v>448</c:v>
                </c:pt>
                <c:pt idx="449">
                  <c:v>449</c:v>
                </c:pt>
                <c:pt idx="450">
                  <c:v>450</c:v>
                </c:pt>
                <c:pt idx="451">
                  <c:v>451</c:v>
                </c:pt>
                <c:pt idx="452">
                  <c:v>452</c:v>
                </c:pt>
                <c:pt idx="453">
                  <c:v>453</c:v>
                </c:pt>
                <c:pt idx="454">
                  <c:v>454</c:v>
                </c:pt>
                <c:pt idx="455">
                  <c:v>455</c:v>
                </c:pt>
                <c:pt idx="456">
                  <c:v>456</c:v>
                </c:pt>
                <c:pt idx="457">
                  <c:v>457</c:v>
                </c:pt>
                <c:pt idx="458">
                  <c:v>458</c:v>
                </c:pt>
                <c:pt idx="459">
                  <c:v>459</c:v>
                </c:pt>
                <c:pt idx="460">
                  <c:v>460</c:v>
                </c:pt>
                <c:pt idx="461">
                  <c:v>461</c:v>
                </c:pt>
                <c:pt idx="462">
                  <c:v>462</c:v>
                </c:pt>
                <c:pt idx="463">
                  <c:v>463</c:v>
                </c:pt>
                <c:pt idx="464">
                  <c:v>464</c:v>
                </c:pt>
                <c:pt idx="465">
                  <c:v>465</c:v>
                </c:pt>
                <c:pt idx="466">
                  <c:v>466</c:v>
                </c:pt>
                <c:pt idx="467">
                  <c:v>467</c:v>
                </c:pt>
                <c:pt idx="468">
                  <c:v>468</c:v>
                </c:pt>
                <c:pt idx="469">
                  <c:v>469</c:v>
                </c:pt>
                <c:pt idx="470">
                  <c:v>470</c:v>
                </c:pt>
                <c:pt idx="471">
                  <c:v>471</c:v>
                </c:pt>
                <c:pt idx="472">
                  <c:v>472</c:v>
                </c:pt>
                <c:pt idx="473">
                  <c:v>473</c:v>
                </c:pt>
                <c:pt idx="474">
                  <c:v>474</c:v>
                </c:pt>
                <c:pt idx="475">
                  <c:v>475</c:v>
                </c:pt>
                <c:pt idx="476">
                  <c:v>476</c:v>
                </c:pt>
                <c:pt idx="477">
                  <c:v>477</c:v>
                </c:pt>
                <c:pt idx="478">
                  <c:v>478</c:v>
                </c:pt>
                <c:pt idx="479">
                  <c:v>479</c:v>
                </c:pt>
                <c:pt idx="480">
                  <c:v>480</c:v>
                </c:pt>
                <c:pt idx="481">
                  <c:v>481</c:v>
                </c:pt>
                <c:pt idx="482">
                  <c:v>482</c:v>
                </c:pt>
                <c:pt idx="483">
                  <c:v>483</c:v>
                </c:pt>
                <c:pt idx="484">
                  <c:v>484</c:v>
                </c:pt>
                <c:pt idx="485">
                  <c:v>485</c:v>
                </c:pt>
                <c:pt idx="486">
                  <c:v>486</c:v>
                </c:pt>
                <c:pt idx="487">
                  <c:v>487</c:v>
                </c:pt>
                <c:pt idx="488">
                  <c:v>488</c:v>
                </c:pt>
                <c:pt idx="489">
                  <c:v>489</c:v>
                </c:pt>
                <c:pt idx="490">
                  <c:v>490</c:v>
                </c:pt>
                <c:pt idx="491">
                  <c:v>491</c:v>
                </c:pt>
                <c:pt idx="492">
                  <c:v>492</c:v>
                </c:pt>
                <c:pt idx="493">
                  <c:v>493</c:v>
                </c:pt>
                <c:pt idx="494">
                  <c:v>494</c:v>
                </c:pt>
                <c:pt idx="495">
                  <c:v>495</c:v>
                </c:pt>
                <c:pt idx="496">
                  <c:v>496</c:v>
                </c:pt>
                <c:pt idx="497">
                  <c:v>497</c:v>
                </c:pt>
                <c:pt idx="498">
                  <c:v>498</c:v>
                </c:pt>
                <c:pt idx="499">
                  <c:v>499</c:v>
                </c:pt>
                <c:pt idx="500">
                  <c:v>500</c:v>
                </c:pt>
                <c:pt idx="501">
                  <c:v>501</c:v>
                </c:pt>
                <c:pt idx="502">
                  <c:v>502</c:v>
                </c:pt>
                <c:pt idx="503">
                  <c:v>503</c:v>
                </c:pt>
                <c:pt idx="504">
                  <c:v>504</c:v>
                </c:pt>
                <c:pt idx="505">
                  <c:v>505</c:v>
                </c:pt>
                <c:pt idx="506">
                  <c:v>506</c:v>
                </c:pt>
                <c:pt idx="507">
                  <c:v>507</c:v>
                </c:pt>
                <c:pt idx="508">
                  <c:v>508</c:v>
                </c:pt>
                <c:pt idx="509">
                  <c:v>509</c:v>
                </c:pt>
                <c:pt idx="510">
                  <c:v>510</c:v>
                </c:pt>
                <c:pt idx="511">
                  <c:v>511</c:v>
                </c:pt>
                <c:pt idx="512">
                  <c:v>512</c:v>
                </c:pt>
                <c:pt idx="513">
                  <c:v>513</c:v>
                </c:pt>
                <c:pt idx="514">
                  <c:v>514</c:v>
                </c:pt>
                <c:pt idx="515">
                  <c:v>515</c:v>
                </c:pt>
                <c:pt idx="516">
                  <c:v>516</c:v>
                </c:pt>
                <c:pt idx="517">
                  <c:v>517</c:v>
                </c:pt>
                <c:pt idx="518">
                  <c:v>518</c:v>
                </c:pt>
                <c:pt idx="519">
                  <c:v>519</c:v>
                </c:pt>
                <c:pt idx="520">
                  <c:v>520</c:v>
                </c:pt>
                <c:pt idx="521">
                  <c:v>521</c:v>
                </c:pt>
                <c:pt idx="522">
                  <c:v>522</c:v>
                </c:pt>
                <c:pt idx="523">
                  <c:v>523</c:v>
                </c:pt>
                <c:pt idx="524">
                  <c:v>524</c:v>
                </c:pt>
                <c:pt idx="525">
                  <c:v>525</c:v>
                </c:pt>
                <c:pt idx="526">
                  <c:v>526</c:v>
                </c:pt>
                <c:pt idx="527">
                  <c:v>527</c:v>
                </c:pt>
                <c:pt idx="528">
                  <c:v>528</c:v>
                </c:pt>
                <c:pt idx="529">
                  <c:v>529</c:v>
                </c:pt>
                <c:pt idx="530">
                  <c:v>530</c:v>
                </c:pt>
                <c:pt idx="531">
                  <c:v>531</c:v>
                </c:pt>
                <c:pt idx="532">
                  <c:v>532</c:v>
                </c:pt>
                <c:pt idx="533">
                  <c:v>533</c:v>
                </c:pt>
                <c:pt idx="534">
                  <c:v>534</c:v>
                </c:pt>
                <c:pt idx="535">
                  <c:v>535</c:v>
                </c:pt>
                <c:pt idx="536">
                  <c:v>536</c:v>
                </c:pt>
                <c:pt idx="537">
                  <c:v>537</c:v>
                </c:pt>
                <c:pt idx="538">
                  <c:v>538</c:v>
                </c:pt>
                <c:pt idx="539">
                  <c:v>539</c:v>
                </c:pt>
                <c:pt idx="540">
                  <c:v>540</c:v>
                </c:pt>
                <c:pt idx="541">
                  <c:v>541</c:v>
                </c:pt>
                <c:pt idx="542">
                  <c:v>542</c:v>
                </c:pt>
                <c:pt idx="543">
                  <c:v>543</c:v>
                </c:pt>
                <c:pt idx="544">
                  <c:v>544</c:v>
                </c:pt>
                <c:pt idx="545">
                  <c:v>545</c:v>
                </c:pt>
                <c:pt idx="546">
                  <c:v>546</c:v>
                </c:pt>
                <c:pt idx="547">
                  <c:v>547</c:v>
                </c:pt>
                <c:pt idx="548">
                  <c:v>548</c:v>
                </c:pt>
                <c:pt idx="549">
                  <c:v>549</c:v>
                </c:pt>
                <c:pt idx="550">
                  <c:v>550</c:v>
                </c:pt>
                <c:pt idx="551">
                  <c:v>551</c:v>
                </c:pt>
                <c:pt idx="552">
                  <c:v>552</c:v>
                </c:pt>
                <c:pt idx="553">
                  <c:v>553</c:v>
                </c:pt>
                <c:pt idx="554">
                  <c:v>554</c:v>
                </c:pt>
                <c:pt idx="555">
                  <c:v>555</c:v>
                </c:pt>
                <c:pt idx="556">
                  <c:v>556</c:v>
                </c:pt>
                <c:pt idx="557">
                  <c:v>557</c:v>
                </c:pt>
                <c:pt idx="558">
                  <c:v>558</c:v>
                </c:pt>
                <c:pt idx="559">
                  <c:v>559</c:v>
                </c:pt>
                <c:pt idx="560">
                  <c:v>560</c:v>
                </c:pt>
                <c:pt idx="561">
                  <c:v>561</c:v>
                </c:pt>
                <c:pt idx="562">
                  <c:v>562</c:v>
                </c:pt>
                <c:pt idx="563">
                  <c:v>563</c:v>
                </c:pt>
                <c:pt idx="564">
                  <c:v>564</c:v>
                </c:pt>
                <c:pt idx="565">
                  <c:v>565</c:v>
                </c:pt>
                <c:pt idx="566">
                  <c:v>566</c:v>
                </c:pt>
                <c:pt idx="567">
                  <c:v>567</c:v>
                </c:pt>
                <c:pt idx="568">
                  <c:v>568</c:v>
                </c:pt>
                <c:pt idx="569">
                  <c:v>569</c:v>
                </c:pt>
                <c:pt idx="570">
                  <c:v>570</c:v>
                </c:pt>
                <c:pt idx="571">
                  <c:v>571</c:v>
                </c:pt>
                <c:pt idx="572">
                  <c:v>572</c:v>
                </c:pt>
                <c:pt idx="573">
                  <c:v>573</c:v>
                </c:pt>
                <c:pt idx="574">
                  <c:v>574</c:v>
                </c:pt>
                <c:pt idx="575">
                  <c:v>575</c:v>
                </c:pt>
                <c:pt idx="576">
                  <c:v>576</c:v>
                </c:pt>
                <c:pt idx="577">
                  <c:v>577</c:v>
                </c:pt>
                <c:pt idx="578">
                  <c:v>578</c:v>
                </c:pt>
                <c:pt idx="579">
                  <c:v>579</c:v>
                </c:pt>
                <c:pt idx="580">
                  <c:v>580</c:v>
                </c:pt>
                <c:pt idx="581">
                  <c:v>581</c:v>
                </c:pt>
                <c:pt idx="582">
                  <c:v>582</c:v>
                </c:pt>
                <c:pt idx="583">
                  <c:v>583</c:v>
                </c:pt>
                <c:pt idx="584">
                  <c:v>584</c:v>
                </c:pt>
                <c:pt idx="585">
                  <c:v>585</c:v>
                </c:pt>
                <c:pt idx="586">
                  <c:v>586</c:v>
                </c:pt>
                <c:pt idx="587">
                  <c:v>587</c:v>
                </c:pt>
                <c:pt idx="588">
                  <c:v>588</c:v>
                </c:pt>
                <c:pt idx="589">
                  <c:v>589</c:v>
                </c:pt>
                <c:pt idx="590">
                  <c:v>590</c:v>
                </c:pt>
                <c:pt idx="591">
                  <c:v>591</c:v>
                </c:pt>
                <c:pt idx="592">
                  <c:v>592</c:v>
                </c:pt>
                <c:pt idx="593">
                  <c:v>593</c:v>
                </c:pt>
                <c:pt idx="594">
                  <c:v>594</c:v>
                </c:pt>
                <c:pt idx="595">
                  <c:v>595</c:v>
                </c:pt>
                <c:pt idx="596">
                  <c:v>596</c:v>
                </c:pt>
                <c:pt idx="597">
                  <c:v>597</c:v>
                </c:pt>
                <c:pt idx="598">
                  <c:v>598</c:v>
                </c:pt>
                <c:pt idx="599">
                  <c:v>599</c:v>
                </c:pt>
                <c:pt idx="600">
                  <c:v>600</c:v>
                </c:pt>
                <c:pt idx="601">
                  <c:v>601</c:v>
                </c:pt>
                <c:pt idx="602">
                  <c:v>602</c:v>
                </c:pt>
                <c:pt idx="603">
                  <c:v>603</c:v>
                </c:pt>
                <c:pt idx="604">
                  <c:v>604</c:v>
                </c:pt>
                <c:pt idx="605">
                  <c:v>605</c:v>
                </c:pt>
                <c:pt idx="606">
                  <c:v>606</c:v>
                </c:pt>
                <c:pt idx="607">
                  <c:v>607</c:v>
                </c:pt>
                <c:pt idx="608">
                  <c:v>608</c:v>
                </c:pt>
                <c:pt idx="609">
                  <c:v>609</c:v>
                </c:pt>
                <c:pt idx="610">
                  <c:v>610</c:v>
                </c:pt>
                <c:pt idx="611">
                  <c:v>611</c:v>
                </c:pt>
                <c:pt idx="612">
                  <c:v>612</c:v>
                </c:pt>
                <c:pt idx="613">
                  <c:v>613</c:v>
                </c:pt>
                <c:pt idx="614">
                  <c:v>614</c:v>
                </c:pt>
                <c:pt idx="615">
                  <c:v>615</c:v>
                </c:pt>
                <c:pt idx="616">
                  <c:v>616</c:v>
                </c:pt>
                <c:pt idx="617">
                  <c:v>617</c:v>
                </c:pt>
                <c:pt idx="618">
                  <c:v>618</c:v>
                </c:pt>
                <c:pt idx="619">
                  <c:v>619</c:v>
                </c:pt>
                <c:pt idx="620">
                  <c:v>620</c:v>
                </c:pt>
                <c:pt idx="621">
                  <c:v>621</c:v>
                </c:pt>
                <c:pt idx="622">
                  <c:v>622</c:v>
                </c:pt>
                <c:pt idx="623">
                  <c:v>623</c:v>
                </c:pt>
                <c:pt idx="624">
                  <c:v>624</c:v>
                </c:pt>
                <c:pt idx="625">
                  <c:v>625</c:v>
                </c:pt>
                <c:pt idx="626">
                  <c:v>626</c:v>
                </c:pt>
                <c:pt idx="627">
                  <c:v>627</c:v>
                </c:pt>
                <c:pt idx="628">
                  <c:v>628</c:v>
                </c:pt>
                <c:pt idx="629">
                  <c:v>629</c:v>
                </c:pt>
                <c:pt idx="630">
                  <c:v>630</c:v>
                </c:pt>
                <c:pt idx="631">
                  <c:v>631</c:v>
                </c:pt>
                <c:pt idx="632">
                  <c:v>632</c:v>
                </c:pt>
                <c:pt idx="633">
                  <c:v>633</c:v>
                </c:pt>
                <c:pt idx="634">
                  <c:v>634</c:v>
                </c:pt>
                <c:pt idx="635">
                  <c:v>635</c:v>
                </c:pt>
                <c:pt idx="636">
                  <c:v>636</c:v>
                </c:pt>
                <c:pt idx="637">
                  <c:v>637</c:v>
                </c:pt>
                <c:pt idx="638">
                  <c:v>638</c:v>
                </c:pt>
                <c:pt idx="639">
                  <c:v>639</c:v>
                </c:pt>
                <c:pt idx="640">
                  <c:v>640</c:v>
                </c:pt>
                <c:pt idx="641">
                  <c:v>641</c:v>
                </c:pt>
                <c:pt idx="642">
                  <c:v>642</c:v>
                </c:pt>
                <c:pt idx="643">
                  <c:v>643</c:v>
                </c:pt>
                <c:pt idx="644">
                  <c:v>644</c:v>
                </c:pt>
                <c:pt idx="645">
                  <c:v>645</c:v>
                </c:pt>
                <c:pt idx="646">
                  <c:v>646</c:v>
                </c:pt>
                <c:pt idx="647">
                  <c:v>647</c:v>
                </c:pt>
                <c:pt idx="648">
                  <c:v>648</c:v>
                </c:pt>
                <c:pt idx="649">
                  <c:v>649</c:v>
                </c:pt>
                <c:pt idx="650">
                  <c:v>650</c:v>
                </c:pt>
                <c:pt idx="651">
                  <c:v>651</c:v>
                </c:pt>
                <c:pt idx="652">
                  <c:v>652</c:v>
                </c:pt>
                <c:pt idx="653">
                  <c:v>653</c:v>
                </c:pt>
                <c:pt idx="654">
                  <c:v>654</c:v>
                </c:pt>
                <c:pt idx="655">
                  <c:v>655</c:v>
                </c:pt>
                <c:pt idx="656">
                  <c:v>656</c:v>
                </c:pt>
                <c:pt idx="657">
                  <c:v>657</c:v>
                </c:pt>
                <c:pt idx="658">
                  <c:v>658</c:v>
                </c:pt>
                <c:pt idx="659">
                  <c:v>659</c:v>
                </c:pt>
                <c:pt idx="660">
                  <c:v>660</c:v>
                </c:pt>
                <c:pt idx="661">
                  <c:v>661</c:v>
                </c:pt>
                <c:pt idx="662">
                  <c:v>662</c:v>
                </c:pt>
                <c:pt idx="663">
                  <c:v>663</c:v>
                </c:pt>
                <c:pt idx="664">
                  <c:v>664</c:v>
                </c:pt>
                <c:pt idx="665">
                  <c:v>665</c:v>
                </c:pt>
                <c:pt idx="666">
                  <c:v>666</c:v>
                </c:pt>
                <c:pt idx="667">
                  <c:v>667</c:v>
                </c:pt>
                <c:pt idx="668">
                  <c:v>668</c:v>
                </c:pt>
                <c:pt idx="669">
                  <c:v>669</c:v>
                </c:pt>
                <c:pt idx="670">
                  <c:v>670</c:v>
                </c:pt>
                <c:pt idx="671">
                  <c:v>671</c:v>
                </c:pt>
                <c:pt idx="672">
                  <c:v>672</c:v>
                </c:pt>
                <c:pt idx="673">
                  <c:v>673</c:v>
                </c:pt>
                <c:pt idx="674">
                  <c:v>674</c:v>
                </c:pt>
                <c:pt idx="675">
                  <c:v>675</c:v>
                </c:pt>
                <c:pt idx="676">
                  <c:v>676</c:v>
                </c:pt>
                <c:pt idx="677">
                  <c:v>677</c:v>
                </c:pt>
                <c:pt idx="678">
                  <c:v>678</c:v>
                </c:pt>
                <c:pt idx="679">
                  <c:v>679</c:v>
                </c:pt>
                <c:pt idx="680">
                  <c:v>680</c:v>
                </c:pt>
                <c:pt idx="681">
                  <c:v>681</c:v>
                </c:pt>
                <c:pt idx="682">
                  <c:v>682</c:v>
                </c:pt>
                <c:pt idx="683">
                  <c:v>683</c:v>
                </c:pt>
                <c:pt idx="684">
                  <c:v>684</c:v>
                </c:pt>
                <c:pt idx="685">
                  <c:v>685</c:v>
                </c:pt>
                <c:pt idx="686">
                  <c:v>686</c:v>
                </c:pt>
                <c:pt idx="687">
                  <c:v>687</c:v>
                </c:pt>
                <c:pt idx="688">
                  <c:v>688</c:v>
                </c:pt>
                <c:pt idx="689">
                  <c:v>689</c:v>
                </c:pt>
                <c:pt idx="690">
                  <c:v>690</c:v>
                </c:pt>
                <c:pt idx="691">
                  <c:v>691</c:v>
                </c:pt>
                <c:pt idx="692">
                  <c:v>692</c:v>
                </c:pt>
                <c:pt idx="693">
                  <c:v>693</c:v>
                </c:pt>
                <c:pt idx="694">
                  <c:v>694</c:v>
                </c:pt>
                <c:pt idx="695">
                  <c:v>695</c:v>
                </c:pt>
                <c:pt idx="696">
                  <c:v>696</c:v>
                </c:pt>
                <c:pt idx="697">
                  <c:v>697</c:v>
                </c:pt>
                <c:pt idx="698">
                  <c:v>698</c:v>
                </c:pt>
                <c:pt idx="699">
                  <c:v>699</c:v>
                </c:pt>
                <c:pt idx="700">
                  <c:v>700</c:v>
                </c:pt>
                <c:pt idx="701">
                  <c:v>701</c:v>
                </c:pt>
                <c:pt idx="702">
                  <c:v>702</c:v>
                </c:pt>
                <c:pt idx="703">
                  <c:v>703</c:v>
                </c:pt>
                <c:pt idx="704">
                  <c:v>704</c:v>
                </c:pt>
                <c:pt idx="705">
                  <c:v>705</c:v>
                </c:pt>
                <c:pt idx="706">
                  <c:v>706</c:v>
                </c:pt>
                <c:pt idx="707">
                  <c:v>707</c:v>
                </c:pt>
                <c:pt idx="708">
                  <c:v>708</c:v>
                </c:pt>
                <c:pt idx="709">
                  <c:v>709</c:v>
                </c:pt>
                <c:pt idx="710">
                  <c:v>710</c:v>
                </c:pt>
                <c:pt idx="711">
                  <c:v>711</c:v>
                </c:pt>
                <c:pt idx="712">
                  <c:v>712</c:v>
                </c:pt>
                <c:pt idx="713">
                  <c:v>713</c:v>
                </c:pt>
                <c:pt idx="714">
                  <c:v>714</c:v>
                </c:pt>
                <c:pt idx="715">
                  <c:v>715</c:v>
                </c:pt>
                <c:pt idx="716">
                  <c:v>716</c:v>
                </c:pt>
                <c:pt idx="717">
                  <c:v>717</c:v>
                </c:pt>
                <c:pt idx="718">
                  <c:v>718</c:v>
                </c:pt>
                <c:pt idx="719">
                  <c:v>719</c:v>
                </c:pt>
                <c:pt idx="720">
                  <c:v>720</c:v>
                </c:pt>
                <c:pt idx="721">
                  <c:v>721</c:v>
                </c:pt>
                <c:pt idx="722">
                  <c:v>722</c:v>
                </c:pt>
                <c:pt idx="723">
                  <c:v>723</c:v>
                </c:pt>
                <c:pt idx="724">
                  <c:v>724</c:v>
                </c:pt>
                <c:pt idx="725">
                  <c:v>725</c:v>
                </c:pt>
                <c:pt idx="726">
                  <c:v>726</c:v>
                </c:pt>
                <c:pt idx="727">
                  <c:v>727</c:v>
                </c:pt>
                <c:pt idx="728">
                  <c:v>728</c:v>
                </c:pt>
                <c:pt idx="729">
                  <c:v>729</c:v>
                </c:pt>
                <c:pt idx="730">
                  <c:v>730</c:v>
                </c:pt>
                <c:pt idx="731">
                  <c:v>731</c:v>
                </c:pt>
                <c:pt idx="732">
                  <c:v>732</c:v>
                </c:pt>
                <c:pt idx="733">
                  <c:v>733</c:v>
                </c:pt>
                <c:pt idx="734">
                  <c:v>734</c:v>
                </c:pt>
                <c:pt idx="735">
                  <c:v>735</c:v>
                </c:pt>
                <c:pt idx="736">
                  <c:v>736</c:v>
                </c:pt>
                <c:pt idx="737">
                  <c:v>737</c:v>
                </c:pt>
                <c:pt idx="738">
                  <c:v>738</c:v>
                </c:pt>
                <c:pt idx="739">
                  <c:v>739</c:v>
                </c:pt>
                <c:pt idx="740">
                  <c:v>740</c:v>
                </c:pt>
                <c:pt idx="741">
                  <c:v>741</c:v>
                </c:pt>
                <c:pt idx="742">
                  <c:v>742</c:v>
                </c:pt>
                <c:pt idx="743">
                  <c:v>743</c:v>
                </c:pt>
                <c:pt idx="744">
                  <c:v>744</c:v>
                </c:pt>
                <c:pt idx="745">
                  <c:v>745</c:v>
                </c:pt>
                <c:pt idx="746">
                  <c:v>746</c:v>
                </c:pt>
                <c:pt idx="747">
                  <c:v>747</c:v>
                </c:pt>
                <c:pt idx="748">
                  <c:v>748</c:v>
                </c:pt>
                <c:pt idx="749">
                  <c:v>749</c:v>
                </c:pt>
                <c:pt idx="750">
                  <c:v>750</c:v>
                </c:pt>
                <c:pt idx="751">
                  <c:v>751</c:v>
                </c:pt>
                <c:pt idx="752">
                  <c:v>752</c:v>
                </c:pt>
                <c:pt idx="753">
                  <c:v>753</c:v>
                </c:pt>
                <c:pt idx="754">
                  <c:v>754</c:v>
                </c:pt>
                <c:pt idx="755">
                  <c:v>755</c:v>
                </c:pt>
                <c:pt idx="756">
                  <c:v>756</c:v>
                </c:pt>
                <c:pt idx="757">
                  <c:v>757</c:v>
                </c:pt>
                <c:pt idx="758">
                  <c:v>758</c:v>
                </c:pt>
                <c:pt idx="759">
                  <c:v>759</c:v>
                </c:pt>
                <c:pt idx="760">
                  <c:v>760</c:v>
                </c:pt>
                <c:pt idx="761">
                  <c:v>761</c:v>
                </c:pt>
                <c:pt idx="762">
                  <c:v>762</c:v>
                </c:pt>
                <c:pt idx="763">
                  <c:v>763</c:v>
                </c:pt>
                <c:pt idx="764">
                  <c:v>764</c:v>
                </c:pt>
                <c:pt idx="765">
                  <c:v>765</c:v>
                </c:pt>
                <c:pt idx="766">
                  <c:v>766</c:v>
                </c:pt>
                <c:pt idx="767">
                  <c:v>767</c:v>
                </c:pt>
                <c:pt idx="768">
                  <c:v>768</c:v>
                </c:pt>
                <c:pt idx="769">
                  <c:v>769</c:v>
                </c:pt>
                <c:pt idx="770">
                  <c:v>770</c:v>
                </c:pt>
                <c:pt idx="771">
                  <c:v>771</c:v>
                </c:pt>
                <c:pt idx="772">
                  <c:v>772</c:v>
                </c:pt>
                <c:pt idx="773">
                  <c:v>773</c:v>
                </c:pt>
                <c:pt idx="774">
                  <c:v>774</c:v>
                </c:pt>
                <c:pt idx="775">
                  <c:v>775</c:v>
                </c:pt>
                <c:pt idx="776">
                  <c:v>776</c:v>
                </c:pt>
                <c:pt idx="777">
                  <c:v>777</c:v>
                </c:pt>
                <c:pt idx="778">
                  <c:v>778</c:v>
                </c:pt>
                <c:pt idx="779">
                  <c:v>779</c:v>
                </c:pt>
                <c:pt idx="780">
                  <c:v>780</c:v>
                </c:pt>
                <c:pt idx="781">
                  <c:v>781</c:v>
                </c:pt>
                <c:pt idx="782">
                  <c:v>782</c:v>
                </c:pt>
                <c:pt idx="783">
                  <c:v>783</c:v>
                </c:pt>
                <c:pt idx="784">
                  <c:v>784</c:v>
                </c:pt>
                <c:pt idx="785">
                  <c:v>785</c:v>
                </c:pt>
                <c:pt idx="786">
                  <c:v>786</c:v>
                </c:pt>
                <c:pt idx="787">
                  <c:v>787</c:v>
                </c:pt>
                <c:pt idx="788">
                  <c:v>788</c:v>
                </c:pt>
                <c:pt idx="789">
                  <c:v>789</c:v>
                </c:pt>
                <c:pt idx="790">
                  <c:v>790</c:v>
                </c:pt>
                <c:pt idx="791">
                  <c:v>791</c:v>
                </c:pt>
                <c:pt idx="792">
                  <c:v>792</c:v>
                </c:pt>
                <c:pt idx="793">
                  <c:v>793</c:v>
                </c:pt>
                <c:pt idx="794">
                  <c:v>794</c:v>
                </c:pt>
                <c:pt idx="795">
                  <c:v>795</c:v>
                </c:pt>
                <c:pt idx="796">
                  <c:v>796</c:v>
                </c:pt>
                <c:pt idx="797">
                  <c:v>797</c:v>
                </c:pt>
                <c:pt idx="798">
                  <c:v>798</c:v>
                </c:pt>
                <c:pt idx="799">
                  <c:v>799</c:v>
                </c:pt>
                <c:pt idx="800">
                  <c:v>800</c:v>
                </c:pt>
                <c:pt idx="801">
                  <c:v>801</c:v>
                </c:pt>
                <c:pt idx="802">
                  <c:v>802</c:v>
                </c:pt>
                <c:pt idx="803">
                  <c:v>803</c:v>
                </c:pt>
                <c:pt idx="804">
                  <c:v>804</c:v>
                </c:pt>
                <c:pt idx="805">
                  <c:v>805</c:v>
                </c:pt>
                <c:pt idx="806">
                  <c:v>806</c:v>
                </c:pt>
                <c:pt idx="807">
                  <c:v>807</c:v>
                </c:pt>
                <c:pt idx="808">
                  <c:v>808</c:v>
                </c:pt>
                <c:pt idx="809">
                  <c:v>809</c:v>
                </c:pt>
                <c:pt idx="810">
                  <c:v>810</c:v>
                </c:pt>
                <c:pt idx="811">
                  <c:v>811</c:v>
                </c:pt>
                <c:pt idx="812">
                  <c:v>812</c:v>
                </c:pt>
                <c:pt idx="813">
                  <c:v>813</c:v>
                </c:pt>
                <c:pt idx="814">
                  <c:v>814</c:v>
                </c:pt>
                <c:pt idx="815">
                  <c:v>815</c:v>
                </c:pt>
                <c:pt idx="816">
                  <c:v>816</c:v>
                </c:pt>
                <c:pt idx="817">
                  <c:v>817</c:v>
                </c:pt>
                <c:pt idx="818">
                  <c:v>818</c:v>
                </c:pt>
                <c:pt idx="819">
                  <c:v>819</c:v>
                </c:pt>
                <c:pt idx="820">
                  <c:v>820</c:v>
                </c:pt>
                <c:pt idx="821">
                  <c:v>821</c:v>
                </c:pt>
                <c:pt idx="822">
                  <c:v>822</c:v>
                </c:pt>
                <c:pt idx="823">
                  <c:v>823</c:v>
                </c:pt>
                <c:pt idx="824">
                  <c:v>824</c:v>
                </c:pt>
                <c:pt idx="825">
                  <c:v>825</c:v>
                </c:pt>
                <c:pt idx="826">
                  <c:v>826</c:v>
                </c:pt>
                <c:pt idx="827">
                  <c:v>827</c:v>
                </c:pt>
                <c:pt idx="828">
                  <c:v>828</c:v>
                </c:pt>
                <c:pt idx="829">
                  <c:v>829</c:v>
                </c:pt>
                <c:pt idx="830">
                  <c:v>830</c:v>
                </c:pt>
                <c:pt idx="831">
                  <c:v>831</c:v>
                </c:pt>
                <c:pt idx="832">
                  <c:v>832</c:v>
                </c:pt>
                <c:pt idx="833">
                  <c:v>833</c:v>
                </c:pt>
                <c:pt idx="834">
                  <c:v>834</c:v>
                </c:pt>
                <c:pt idx="835">
                  <c:v>835</c:v>
                </c:pt>
                <c:pt idx="836">
                  <c:v>836</c:v>
                </c:pt>
                <c:pt idx="837">
                  <c:v>837</c:v>
                </c:pt>
                <c:pt idx="838">
                  <c:v>838</c:v>
                </c:pt>
                <c:pt idx="839">
                  <c:v>839</c:v>
                </c:pt>
                <c:pt idx="840">
                  <c:v>840</c:v>
                </c:pt>
                <c:pt idx="841">
                  <c:v>841</c:v>
                </c:pt>
                <c:pt idx="842">
                  <c:v>842</c:v>
                </c:pt>
                <c:pt idx="843">
                  <c:v>843</c:v>
                </c:pt>
                <c:pt idx="844">
                  <c:v>844</c:v>
                </c:pt>
                <c:pt idx="845">
                  <c:v>845</c:v>
                </c:pt>
                <c:pt idx="846">
                  <c:v>846</c:v>
                </c:pt>
                <c:pt idx="847">
                  <c:v>847</c:v>
                </c:pt>
                <c:pt idx="848">
                  <c:v>848</c:v>
                </c:pt>
                <c:pt idx="849">
                  <c:v>849</c:v>
                </c:pt>
                <c:pt idx="850">
                  <c:v>850</c:v>
                </c:pt>
                <c:pt idx="851">
                  <c:v>851</c:v>
                </c:pt>
                <c:pt idx="852">
                  <c:v>852</c:v>
                </c:pt>
                <c:pt idx="853">
                  <c:v>853</c:v>
                </c:pt>
                <c:pt idx="854">
                  <c:v>854</c:v>
                </c:pt>
                <c:pt idx="855">
                  <c:v>855</c:v>
                </c:pt>
                <c:pt idx="856">
                  <c:v>856</c:v>
                </c:pt>
                <c:pt idx="857">
                  <c:v>857</c:v>
                </c:pt>
                <c:pt idx="858">
                  <c:v>858</c:v>
                </c:pt>
                <c:pt idx="859">
                  <c:v>859</c:v>
                </c:pt>
                <c:pt idx="860">
                  <c:v>860</c:v>
                </c:pt>
                <c:pt idx="861">
                  <c:v>861</c:v>
                </c:pt>
                <c:pt idx="862">
                  <c:v>862</c:v>
                </c:pt>
                <c:pt idx="863">
                  <c:v>863</c:v>
                </c:pt>
                <c:pt idx="864">
                  <c:v>864</c:v>
                </c:pt>
                <c:pt idx="865">
                  <c:v>865</c:v>
                </c:pt>
                <c:pt idx="866">
                  <c:v>866</c:v>
                </c:pt>
                <c:pt idx="867">
                  <c:v>867</c:v>
                </c:pt>
                <c:pt idx="868">
                  <c:v>868</c:v>
                </c:pt>
                <c:pt idx="869">
                  <c:v>869</c:v>
                </c:pt>
                <c:pt idx="870">
                  <c:v>870</c:v>
                </c:pt>
                <c:pt idx="871">
                  <c:v>871</c:v>
                </c:pt>
                <c:pt idx="872">
                  <c:v>872</c:v>
                </c:pt>
                <c:pt idx="873">
                  <c:v>873</c:v>
                </c:pt>
                <c:pt idx="874">
                  <c:v>874</c:v>
                </c:pt>
                <c:pt idx="875">
                  <c:v>875</c:v>
                </c:pt>
                <c:pt idx="876">
                  <c:v>876</c:v>
                </c:pt>
                <c:pt idx="877">
                  <c:v>877</c:v>
                </c:pt>
                <c:pt idx="878">
                  <c:v>878</c:v>
                </c:pt>
                <c:pt idx="879">
                  <c:v>879</c:v>
                </c:pt>
                <c:pt idx="880">
                  <c:v>880</c:v>
                </c:pt>
                <c:pt idx="881">
                  <c:v>881</c:v>
                </c:pt>
                <c:pt idx="882">
                  <c:v>882</c:v>
                </c:pt>
                <c:pt idx="883">
                  <c:v>883</c:v>
                </c:pt>
                <c:pt idx="884">
                  <c:v>884</c:v>
                </c:pt>
                <c:pt idx="885">
                  <c:v>885</c:v>
                </c:pt>
                <c:pt idx="886">
                  <c:v>886</c:v>
                </c:pt>
                <c:pt idx="887">
                  <c:v>887</c:v>
                </c:pt>
                <c:pt idx="888">
                  <c:v>888</c:v>
                </c:pt>
                <c:pt idx="889">
                  <c:v>889</c:v>
                </c:pt>
                <c:pt idx="890">
                  <c:v>890</c:v>
                </c:pt>
                <c:pt idx="891">
                  <c:v>891</c:v>
                </c:pt>
                <c:pt idx="892">
                  <c:v>892</c:v>
                </c:pt>
                <c:pt idx="893">
                  <c:v>893</c:v>
                </c:pt>
                <c:pt idx="894">
                  <c:v>894</c:v>
                </c:pt>
                <c:pt idx="895">
                  <c:v>895</c:v>
                </c:pt>
                <c:pt idx="896">
                  <c:v>896</c:v>
                </c:pt>
                <c:pt idx="897">
                  <c:v>897</c:v>
                </c:pt>
                <c:pt idx="898">
                  <c:v>898</c:v>
                </c:pt>
                <c:pt idx="899">
                  <c:v>899</c:v>
                </c:pt>
                <c:pt idx="900">
                  <c:v>900</c:v>
                </c:pt>
                <c:pt idx="901">
                  <c:v>901</c:v>
                </c:pt>
                <c:pt idx="902">
                  <c:v>902</c:v>
                </c:pt>
                <c:pt idx="903">
                  <c:v>903</c:v>
                </c:pt>
                <c:pt idx="904">
                  <c:v>904</c:v>
                </c:pt>
                <c:pt idx="905">
                  <c:v>905</c:v>
                </c:pt>
                <c:pt idx="906">
                  <c:v>906</c:v>
                </c:pt>
                <c:pt idx="907">
                  <c:v>907</c:v>
                </c:pt>
                <c:pt idx="908">
                  <c:v>908</c:v>
                </c:pt>
                <c:pt idx="909">
                  <c:v>909</c:v>
                </c:pt>
                <c:pt idx="910">
                  <c:v>910</c:v>
                </c:pt>
                <c:pt idx="911">
                  <c:v>911</c:v>
                </c:pt>
                <c:pt idx="912">
                  <c:v>912</c:v>
                </c:pt>
                <c:pt idx="913">
                  <c:v>913</c:v>
                </c:pt>
                <c:pt idx="914">
                  <c:v>914</c:v>
                </c:pt>
                <c:pt idx="915">
                  <c:v>915</c:v>
                </c:pt>
                <c:pt idx="916">
                  <c:v>916</c:v>
                </c:pt>
                <c:pt idx="917">
                  <c:v>917</c:v>
                </c:pt>
                <c:pt idx="918">
                  <c:v>918</c:v>
                </c:pt>
                <c:pt idx="919">
                  <c:v>919</c:v>
                </c:pt>
                <c:pt idx="920">
                  <c:v>920</c:v>
                </c:pt>
                <c:pt idx="921">
                  <c:v>921</c:v>
                </c:pt>
                <c:pt idx="922">
                  <c:v>922</c:v>
                </c:pt>
                <c:pt idx="923">
                  <c:v>923</c:v>
                </c:pt>
                <c:pt idx="924">
                  <c:v>924</c:v>
                </c:pt>
                <c:pt idx="925">
                  <c:v>925</c:v>
                </c:pt>
                <c:pt idx="926">
                  <c:v>926</c:v>
                </c:pt>
                <c:pt idx="927">
                  <c:v>927</c:v>
                </c:pt>
                <c:pt idx="928">
                  <c:v>928</c:v>
                </c:pt>
                <c:pt idx="929">
                  <c:v>929</c:v>
                </c:pt>
                <c:pt idx="930">
                  <c:v>930</c:v>
                </c:pt>
                <c:pt idx="931">
                  <c:v>931</c:v>
                </c:pt>
                <c:pt idx="932">
                  <c:v>932</c:v>
                </c:pt>
                <c:pt idx="933">
                  <c:v>933</c:v>
                </c:pt>
                <c:pt idx="934">
                  <c:v>934</c:v>
                </c:pt>
                <c:pt idx="935">
                  <c:v>935</c:v>
                </c:pt>
                <c:pt idx="936">
                  <c:v>936</c:v>
                </c:pt>
                <c:pt idx="937">
                  <c:v>937</c:v>
                </c:pt>
                <c:pt idx="938">
                  <c:v>938</c:v>
                </c:pt>
                <c:pt idx="939">
                  <c:v>939</c:v>
                </c:pt>
                <c:pt idx="940">
                  <c:v>940</c:v>
                </c:pt>
                <c:pt idx="941">
                  <c:v>941</c:v>
                </c:pt>
                <c:pt idx="942">
                  <c:v>942</c:v>
                </c:pt>
                <c:pt idx="943">
                  <c:v>943</c:v>
                </c:pt>
                <c:pt idx="944">
                  <c:v>944</c:v>
                </c:pt>
                <c:pt idx="945">
                  <c:v>945</c:v>
                </c:pt>
                <c:pt idx="946">
                  <c:v>946</c:v>
                </c:pt>
                <c:pt idx="947">
                  <c:v>947</c:v>
                </c:pt>
                <c:pt idx="948">
                  <c:v>948</c:v>
                </c:pt>
                <c:pt idx="949">
                  <c:v>949</c:v>
                </c:pt>
                <c:pt idx="950">
                  <c:v>950</c:v>
                </c:pt>
                <c:pt idx="951">
                  <c:v>951</c:v>
                </c:pt>
                <c:pt idx="952">
                  <c:v>952</c:v>
                </c:pt>
                <c:pt idx="953">
                  <c:v>953</c:v>
                </c:pt>
                <c:pt idx="954">
                  <c:v>954</c:v>
                </c:pt>
                <c:pt idx="955">
                  <c:v>955</c:v>
                </c:pt>
                <c:pt idx="956">
                  <c:v>956</c:v>
                </c:pt>
                <c:pt idx="957">
                  <c:v>957</c:v>
                </c:pt>
                <c:pt idx="958">
                  <c:v>958</c:v>
                </c:pt>
                <c:pt idx="959">
                  <c:v>959</c:v>
                </c:pt>
                <c:pt idx="960">
                  <c:v>960</c:v>
                </c:pt>
                <c:pt idx="961">
                  <c:v>961</c:v>
                </c:pt>
                <c:pt idx="962">
                  <c:v>962</c:v>
                </c:pt>
                <c:pt idx="963">
                  <c:v>963</c:v>
                </c:pt>
                <c:pt idx="964">
                  <c:v>964</c:v>
                </c:pt>
                <c:pt idx="965">
                  <c:v>965</c:v>
                </c:pt>
                <c:pt idx="966">
                  <c:v>966</c:v>
                </c:pt>
                <c:pt idx="967">
                  <c:v>967</c:v>
                </c:pt>
                <c:pt idx="968">
                  <c:v>968</c:v>
                </c:pt>
                <c:pt idx="969">
                  <c:v>969</c:v>
                </c:pt>
                <c:pt idx="970">
                  <c:v>970</c:v>
                </c:pt>
                <c:pt idx="971">
                  <c:v>971</c:v>
                </c:pt>
                <c:pt idx="972">
                  <c:v>972</c:v>
                </c:pt>
                <c:pt idx="973">
                  <c:v>973</c:v>
                </c:pt>
                <c:pt idx="974">
                  <c:v>974</c:v>
                </c:pt>
                <c:pt idx="975">
                  <c:v>975</c:v>
                </c:pt>
                <c:pt idx="976">
                  <c:v>976</c:v>
                </c:pt>
                <c:pt idx="977">
                  <c:v>977</c:v>
                </c:pt>
                <c:pt idx="978">
                  <c:v>978</c:v>
                </c:pt>
                <c:pt idx="979">
                  <c:v>979</c:v>
                </c:pt>
                <c:pt idx="980">
                  <c:v>980</c:v>
                </c:pt>
                <c:pt idx="981">
                  <c:v>981</c:v>
                </c:pt>
                <c:pt idx="982">
                  <c:v>982</c:v>
                </c:pt>
                <c:pt idx="983">
                  <c:v>983</c:v>
                </c:pt>
                <c:pt idx="984">
                  <c:v>984</c:v>
                </c:pt>
                <c:pt idx="985">
                  <c:v>985</c:v>
                </c:pt>
                <c:pt idx="986">
                  <c:v>986</c:v>
                </c:pt>
                <c:pt idx="987">
                  <c:v>987</c:v>
                </c:pt>
                <c:pt idx="988">
                  <c:v>988</c:v>
                </c:pt>
                <c:pt idx="989">
                  <c:v>989</c:v>
                </c:pt>
                <c:pt idx="990">
                  <c:v>990</c:v>
                </c:pt>
                <c:pt idx="991">
                  <c:v>991</c:v>
                </c:pt>
              </c:numCache>
            </c:numRef>
          </c:xVal>
          <c:yVal>
            <c:numRef>
              <c:f>'3COMP (C)'!$F$10:$F$1000</c:f>
              <c:numCache>
                <c:formatCode>0.00</c:formatCode>
                <c:ptCount val="991"/>
                <c:pt idx="0">
                  <c:v>0</c:v>
                </c:pt>
                <c:pt idx="1">
                  <c:v>0.01</c:v>
                </c:pt>
                <c:pt idx="2">
                  <c:v>2.8600000000000004E-2</c:v>
                </c:pt>
                <c:pt idx="3">
                  <c:v>5.4588000000000012E-2</c:v>
                </c:pt>
                <c:pt idx="4">
                  <c:v>8.6914760000000021E-2</c:v>
                </c:pt>
                <c:pt idx="5">
                  <c:v>0.1246719496</c:v>
                </c:pt>
                <c:pt idx="6">
                  <c:v>0.167073231968</c:v>
                </c:pt>
                <c:pt idx="7">
                  <c:v>0.21343788808336003</c:v>
                </c:pt>
                <c:pt idx="8">
                  <c:v>0.26317664009098563</c:v>
                </c:pt>
                <c:pt idx="9">
                  <c:v>0.31577937842145964</c:v>
                </c:pt>
                <c:pt idx="10">
                  <c:v>0.37080453699813726</c:v>
                </c:pt>
                <c:pt idx="11">
                  <c:v>0.42786989519083435</c:v>
                </c:pt>
                <c:pt idx="12">
                  <c:v>0.4866446149025434</c:v>
                </c:pt>
                <c:pt idx="13">
                  <c:v>0.54684234690998867</c:v>
                </c:pt>
                <c:pt idx="14">
                  <c:v>0.60821526285698646</c:v>
                </c:pt>
                <c:pt idx="15">
                  <c:v>0.67054888858568362</c:v>
                </c:pt>
                <c:pt idx="16">
                  <c:v>0.73365763118666072</c:v>
                </c:pt>
                <c:pt idx="17">
                  <c:v>0.79738090660247252</c:v>
                </c:pt>
                <c:pt idx="18">
                  <c:v>0.86157978713161043</c:v>
                </c:pt>
                <c:pt idx="19">
                  <c:v>0.92613409901182153</c:v>
                </c:pt>
                <c:pt idx="20">
                  <c:v>0.990939909638897</c:v>
                </c:pt>
                <c:pt idx="21">
                  <c:v>1.0559073520948274</c:v>
                </c:pt>
                <c:pt idx="22">
                  <c:v>1.1209587416867579</c:v>
                </c:pt>
                <c:pt idx="23">
                  <c:v>1.1860269452818946</c:v>
                </c:pt>
                <c:pt idx="24">
                  <c:v>1.2510539694901517</c:v>
                </c:pt>
                <c:pt idx="25">
                  <c:v>1.3159897383056536</c:v>
                </c:pt>
                <c:pt idx="26">
                  <c:v>1.3807910347651857</c:v>
                </c:pt>
                <c:pt idx="27">
                  <c:v>1.4454205845985779</c:v>
                </c:pt>
                <c:pt idx="28">
                  <c:v>1.5098462628039915</c:v>
                </c:pt>
                <c:pt idx="29">
                  <c:v>1.5740404066418083</c:v>
                </c:pt>
                <c:pt idx="30">
                  <c:v>1.6379792207576118</c:v>
                </c:pt>
                <c:pt idx="31">
                  <c:v>1.7016422620638523</c:v>
                </c:pt>
                <c:pt idx="32">
                  <c:v>1.7650119936711097</c:v>
                </c:pt>
                <c:pt idx="33">
                  <c:v>1.8280733985981039</c:v>
                </c:pt>
                <c:pt idx="34">
                  <c:v>1.8908136452346498</c:v>
                </c:pt>
                <c:pt idx="35">
                  <c:v>1.9532217976096087</c:v>
                </c:pt>
                <c:pt idx="36">
                  <c:v>2.0152885644489702</c:v>
                </c:pt>
                <c:pt idx="37">
                  <c:v>2.0770060818169758</c:v>
                </c:pt>
                <c:pt idx="38">
                  <c:v>2.1383677248324688</c:v>
                </c:pt>
                <c:pt idx="39">
                  <c:v>2.1993679445580367</c:v>
                </c:pt>
                <c:pt idx="40">
                  <c:v>2.2600021266835761</c:v>
                </c:pt>
                <c:pt idx="41">
                  <c:v>2.3202664690795829</c:v>
                </c:pt>
                <c:pt idx="42">
                  <c:v>2.3801578756882384</c:v>
                </c:pt>
                <c:pt idx="43">
                  <c:v>2.4396738645603611</c:v>
                </c:pt>
                <c:pt idx="44">
                  <c:v>2.4988124881406217</c:v>
                </c:pt>
                <c:pt idx="45">
                  <c:v>2.5575722641582654</c:v>
                </c:pt>
                <c:pt idx="46">
                  <c:v>2.615952115701131</c:v>
                </c:pt>
                <c:pt idx="47">
                  <c:v>2.6739513192417563</c:v>
                </c:pt>
                <c:pt idx="48">
                  <c:v>2.7315694595496627</c:v>
                </c:pt>
                <c:pt idx="49">
                  <c:v>2.7888063905670242</c:v>
                </c:pt>
                <c:pt idx="50">
                  <c:v>2.8456622014488357</c:v>
                </c:pt>
                <c:pt idx="51">
                  <c:v>2.9021371870759314</c:v>
                </c:pt>
                <c:pt idx="52">
                  <c:v>2.9582318224420798</c:v>
                </c:pt>
                <c:pt idx="53">
                  <c:v>3.0139467403967455</c:v>
                </c:pt>
                <c:pt idx="54">
                  <c:v>3.0692827122947066</c:v>
                </c:pt>
                <c:pt idx="55">
                  <c:v>3.1242406311639508</c:v>
                </c:pt>
                <c:pt idx="56">
                  <c:v>3.1788214970554307</c:v>
                </c:pt>
                <c:pt idx="57">
                  <c:v>3.2330264042834149</c:v>
                </c:pt>
                <c:pt idx="58">
                  <c:v>3.2868565303042283</c:v>
                </c:pt>
                <c:pt idx="59">
                  <c:v>3.3403131260150589</c:v>
                </c:pt>
                <c:pt idx="60">
                  <c:v>3.3933975072837406</c:v>
                </c:pt>
                <c:pt idx="61">
                  <c:v>3.4461110475458554</c:v>
                </c:pt>
                <c:pt idx="62">
                  <c:v>3.4984551713273624</c:v>
                </c:pt>
                <c:pt idx="63">
                  <c:v>3.5504313485700729</c:v>
                </c:pt>
                <c:pt idx="64">
                  <c:v>3.6020410896536292</c:v>
                </c:pt>
                <c:pt idx="65">
                  <c:v>3.6532859410219949</c:v>
                </c:pt>
                <c:pt idx="66">
                  <c:v>3.7041674813347281</c:v>
                </c:pt>
                <c:pt idx="67">
                  <c:v>3.7546873180740121</c:v>
                </c:pt>
                <c:pt idx="68">
                  <c:v>3.8048470845476512</c:v>
                </c:pt>
                <c:pt idx="69">
                  <c:v>3.8546484372362615</c:v>
                </c:pt>
                <c:pt idx="70">
                  <c:v>3.9040930534397793</c:v>
                </c:pt>
                <c:pt idx="71">
                  <c:v>3.9531826291844525</c:v>
                </c:pt>
                <c:pt idx="72">
                  <c:v>4.0019188773566166</c:v>
                </c:pt>
                <c:pt idx="73">
                  <c:v>4.0503035260341234</c:v>
                </c:pt>
                <c:pt idx="74">
                  <c:v>4.098338316990116</c:v>
                </c:pt>
                <c:pt idx="75">
                  <c:v>4.1460250043472486</c:v>
                </c:pt>
                <c:pt idx="76">
                  <c:v>4.1933653533633777</c:v>
                </c:pt>
                <c:pt idx="77">
                  <c:v>4.2403611393322382</c:v>
                </c:pt>
                <c:pt idx="78">
                  <c:v>4.2870141465848475</c:v>
                </c:pt>
                <c:pt idx="79">
                  <c:v>4.3333261675792523</c:v>
                </c:pt>
                <c:pt idx="80">
                  <c:v>4.3792990020678682</c:v>
                </c:pt>
                <c:pt idx="81">
                  <c:v>4.4249344563331094</c:v>
                </c:pt>
                <c:pt idx="82">
                  <c:v>4.4702343424832067</c:v>
                </c:pt>
                <c:pt idx="83">
                  <c:v>4.5152004778011854</c:v>
                </c:pt>
                <c:pt idx="84">
                  <c:v>4.5598346841409167</c:v>
                </c:pt>
                <c:pt idx="85">
                  <c:v>4.6041387873649278</c:v>
                </c:pt>
                <c:pt idx="86">
                  <c:v>4.6481146168193543</c:v>
                </c:pt>
                <c:pt idx="87">
                  <c:v>4.6917640048420415</c:v>
                </c:pt>
                <c:pt idx="88">
                  <c:v>4.7350887863002828</c:v>
                </c:pt>
                <c:pt idx="89">
                  <c:v>4.778090798155171</c:v>
                </c:pt>
                <c:pt idx="90">
                  <c:v>4.8207718790498975</c:v>
                </c:pt>
                <c:pt idx="91">
                  <c:v>4.8631338689196841</c:v>
                </c:pt>
                <c:pt idx="92">
                  <c:v>4.9051786086213367</c:v>
                </c:pt>
                <c:pt idx="93">
                  <c:v>4.9469079395806457</c:v>
                </c:pt>
                <c:pt idx="94">
                  <c:v>4.9883237034560803</c:v>
                </c:pt>
                <c:pt idx="95">
                  <c:v>5.029427741817436</c:v>
                </c:pt>
                <c:pt idx="96">
                  <c:v>5.0702218958382215</c:v>
                </c:pt>
                <c:pt idx="97">
                  <c:v>5.1107080060007561</c:v>
                </c:pt>
                <c:pt idx="98">
                  <c:v>5.1508879118130517</c:v>
                </c:pt>
                <c:pt idx="99">
                  <c:v>5.1907634515366441</c:v>
                </c:pt>
                <c:pt idx="100">
                  <c:v>5.2303364619246793</c:v>
                </c:pt>
                <c:pt idx="101">
                  <c:v>5.2696087779696095</c:v>
                </c:pt>
                <c:pt idx="102">
                  <c:v>5.3085822326598997</c:v>
                </c:pt>
                <c:pt idx="103">
                  <c:v>5.3472586567452929</c:v>
                </c:pt>
                <c:pt idx="104">
                  <c:v>5.3856398785101298</c:v>
                </c:pt>
                <c:pt idx="105">
                  <c:v>5.4237277235543386</c:v>
                </c:pt>
                <c:pt idx="106">
                  <c:v>5.4615240145817294</c:v>
                </c:pt>
                <c:pt idx="107">
                  <c:v>5.4990305711952647</c:v>
                </c:pt>
                <c:pt idx="108">
                  <c:v>5.5362492096989921</c:v>
                </c:pt>
                <c:pt idx="109">
                  <c:v>5.5731817429063817</c:v>
                </c:pt>
                <c:pt idx="110">
                  <c:v>5.6098299799548066</c:v>
                </c:pt>
                <c:pt idx="111">
                  <c:v>5.6461957261259652</c:v>
                </c:pt>
                <c:pt idx="112">
                  <c:v>5.6822807826719863</c:v>
                </c:pt>
                <c:pt idx="113">
                  <c:v>5.7180869466470732</c:v>
                </c:pt>
                <c:pt idx="114">
                  <c:v>5.7536160107444907</c:v>
                </c:pt>
                <c:pt idx="115">
                  <c:v>5.7888697631387007</c:v>
                </c:pt>
                <c:pt idx="116">
                  <c:v>5.8238499873325349</c:v>
                </c:pt>
                <c:pt idx="117">
                  <c:v>5.8585584620092162</c:v>
                </c:pt>
                <c:pt idx="118">
                  <c:v>5.8929969608891302</c:v>
                </c:pt>
                <c:pt idx="119">
                  <c:v>5.9271672525911763</c:v>
                </c:pt>
                <c:pt idx="120">
                  <c:v>5.9610711004986054</c:v>
                </c:pt>
                <c:pt idx="121">
                  <c:v>5.9947102626292139</c:v>
                </c:pt>
                <c:pt idx="122">
                  <c:v>6.0280864915097698</c:v>
                </c:pt>
                <c:pt idx="123">
                  <c:v>6.0612015340546064</c:v>
                </c:pt>
                <c:pt idx="124">
                  <c:v>6.0940571314482108</c:v>
                </c:pt>
                <c:pt idx="125">
                  <c:v>6.1266550190317934</c:v>
                </c:pt>
                <c:pt idx="126">
                  <c:v>6.1589969261936561</c:v>
                </c:pt>
                <c:pt idx="127">
                  <c:v>6.1910845762633455</c:v>
                </c:pt>
                <c:pt idx="128">
                  <c:v>6.2229196864094476</c:v>
                </c:pt>
                <c:pt idx="129">
                  <c:v>6.2545039675409599</c:v>
                </c:pt>
                <c:pt idx="130">
                  <c:v>6.2858391242121652</c:v>
                </c:pt>
                <c:pt idx="131">
                  <c:v>6.3169268545309132</c:v>
                </c:pt>
                <c:pt idx="132">
                  <c:v>6.3477688500702287</c:v>
                </c:pt>
                <c:pt idx="133">
                  <c:v>6.3783667957831875</c:v>
                </c:pt>
                <c:pt idx="134">
                  <c:v>6.4087223699209757</c:v>
                </c:pt>
                <c:pt idx="135">
                  <c:v>6.4388372439540538</c:v>
                </c:pt>
                <c:pt idx="136">
                  <c:v>6.468713082496361</c:v>
                </c:pt>
                <c:pt idx="137">
                  <c:v>6.4983515432325047</c:v>
                </c:pt>
                <c:pt idx="138">
                  <c:v>6.5277542768478405</c:v>
                </c:pt>
                <c:pt idx="139">
                  <c:v>6.5569229269613976</c:v>
                </c:pt>
                <c:pt idx="140">
                  <c:v>6.5858591300615785</c:v>
                </c:pt>
                <c:pt idx="141">
                  <c:v>6.6145645154445782</c:v>
                </c:pt>
                <c:pt idx="142">
                  <c:v>6.6430407051554488</c:v>
                </c:pt>
                <c:pt idx="143">
                  <c:v>6.6712893139317462</c:v>
                </c:pt>
                <c:pt idx="144">
                  <c:v>6.6993119491497382</c:v>
                </c:pt>
                <c:pt idx="145">
                  <c:v>6.7271102107730556</c:v>
                </c:pt>
                <c:pt idx="146">
                  <c:v>6.7546856913037807</c:v>
                </c:pt>
                <c:pt idx="147">
                  <c:v>6.7820399757359029</c:v>
                </c:pt>
                <c:pt idx="148">
                  <c:v>6.8091746415110697</c:v>
                </c:pt>
                <c:pt idx="149">
                  <c:v>6.8360912584766167</c:v>
                </c:pt>
                <c:pt idx="150">
                  <c:v>6.862791388845773</c:v>
                </c:pt>
                <c:pt idx="151">
                  <c:v>6.8892765871600607</c:v>
                </c:pt>
                <c:pt idx="152">
                  <c:v>6.9155484002537548</c:v>
                </c:pt>
                <c:pt idx="153">
                  <c:v>6.9416083672204447</c:v>
                </c:pt>
                <c:pt idx="154">
                  <c:v>6.9674580193815707</c:v>
                </c:pt>
                <c:pt idx="155">
                  <c:v>6.9930988802569392</c:v>
                </c:pt>
                <c:pt idx="156">
                  <c:v>7.0185324655371426</c:v>
                </c:pt>
                <c:pt idx="157">
                  <c:v>7.0437602830578712</c:v>
                </c:pt>
                <c:pt idx="158">
                  <c:v>7.0687838327760275</c:v>
                </c:pt>
                <c:pt idx="159">
                  <c:v>7.0936046067476379</c:v>
                </c:pt>
                <c:pt idx="160">
                  <c:v>7.1182240891075024</c:v>
                </c:pt>
                <c:pt idx="161">
                  <c:v>7.1426437560505454</c:v>
                </c:pt>
                <c:pt idx="162">
                  <c:v>7.1668650758148287</c:v>
                </c:pt>
                <c:pt idx="163">
                  <c:v>7.190889508666177</c:v>
                </c:pt>
                <c:pt idx="164">
                  <c:v>7.2147185068843873</c:v>
                </c:pt>
                <c:pt idx="165">
                  <c:v>7.2383535147509832</c:v>
                </c:pt>
                <c:pt idx="166">
                  <c:v>7.2617959685384594</c:v>
                </c:pt>
                <c:pt idx="167">
                  <c:v>7.2850472965010225</c:v>
                </c:pt>
                <c:pt idx="168">
                  <c:v>7.3081089188667265</c:v>
                </c:pt>
                <c:pt idx="169">
                  <c:v>7.3309822478310327</c:v>
                </c:pt>
                <c:pt idx="170">
                  <c:v>7.3536686875517194</c:v>
                </c:pt>
                <c:pt idx="171">
                  <c:v>7.3761696341451124</c:v>
                </c:pt>
                <c:pt idx="172">
                  <c:v>7.3984864756836339</c:v>
                </c:pt>
                <c:pt idx="173">
                  <c:v>7.4206205921945694</c:v>
                </c:pt>
                <c:pt idx="174">
                  <c:v>7.4425733556601168</c:v>
                </c:pt>
                <c:pt idx="175">
                  <c:v>7.4643461300185834</c:v>
                </c:pt>
                <c:pt idx="176">
                  <c:v>7.48594027116678</c:v>
                </c:pt>
                <c:pt idx="177">
                  <c:v>7.5073571269635497</c:v>
                </c:pt>
                <c:pt idx="178">
                  <c:v>7.528598037234385</c:v>
                </c:pt>
                <c:pt idx="179">
                  <c:v>7.5496643337771427</c:v>
                </c:pt>
                <c:pt idx="180">
                  <c:v>7.5705573403688042</c:v>
                </c:pt>
                <c:pt idx="181">
                  <c:v>7.5912783727732442</c:v>
                </c:pt>
                <c:pt idx="182">
                  <c:v>7.6118287387500132</c:v>
                </c:pt>
                <c:pt idx="183">
                  <c:v>7.6322097380640734</c:v>
                </c:pt>
                <c:pt idx="184">
                  <c:v>7.6524226624964893</c:v>
                </c:pt>
                <c:pt idx="185">
                  <c:v>7.672468795856016</c:v>
                </c:pt>
                <c:pt idx="186">
                  <c:v>7.6923494139915984</c:v>
                </c:pt>
                <c:pt idx="187">
                  <c:v>7.7120657848057217</c:v>
                </c:pt>
                <c:pt idx="188">
                  <c:v>7.7316191682686188</c:v>
                </c:pt>
                <c:pt idx="189">
                  <c:v>7.7510108164332703</c:v>
                </c:pt>
                <c:pt idx="190">
                  <c:v>7.7702419734512365</c:v>
                </c:pt>
                <c:pt idx="191">
                  <c:v>7.7893138755892295</c:v>
                </c:pt>
                <c:pt idx="192">
                  <c:v>7.8082277512464469</c:v>
                </c:pt>
                <c:pt idx="193">
                  <c:v>7.8269848209726494</c:v>
                </c:pt>
                <c:pt idx="194">
                  <c:v>7.8455862974869266</c:v>
                </c:pt>
                <c:pt idx="195">
                  <c:v>7.8640333856971374</c:v>
                </c:pt>
                <c:pt idx="196">
                  <c:v>7.8823272827200714</c:v>
                </c:pt>
                <c:pt idx="197">
                  <c:v>7.9004691779021758</c:v>
                </c:pt>
                <c:pt idx="198">
                  <c:v>7.9184602528409975</c:v>
                </c:pt>
                <c:pt idx="199">
                  <c:v>7.9363016814071443</c:v>
                </c:pt>
                <c:pt idx="200">
                  <c:v>7.953994629766914</c:v>
                </c:pt>
                <c:pt idx="201">
                  <c:v>7.9715402564054205</c:v>
                </c:pt>
                <c:pt idx="202">
                  <c:v>7.9889397121503549</c:v>
                </c:pt>
                <c:pt idx="203">
                  <c:v>8.0061941401961878</c:v>
                </c:pt>
                <c:pt idx="204">
                  <c:v>8.0233046761289639</c:v>
                </c:pt>
                <c:pt idx="205">
                  <c:v>8.0402724479515673</c:v>
                </c:pt>
                <c:pt idx="206">
                  <c:v>8.0570985761094658</c:v>
                </c:pt>
                <c:pt idx="207">
                  <c:v>8.0737841735169251</c:v>
                </c:pt>
                <c:pt idx="208">
                  <c:v>8.0903303455836912</c:v>
                </c:pt>
                <c:pt idx="209">
                  <c:v>8.1067381902420816</c:v>
                </c:pt>
                <c:pt idx="210">
                  <c:v>8.1230087979745296</c:v>
                </c:pt>
                <c:pt idx="211">
                  <c:v>8.1391432518414994</c:v>
                </c:pt>
                <c:pt idx="212">
                  <c:v>8.1551426275098304</c:v>
                </c:pt>
                <c:pt idx="213">
                  <c:v>8.1710079932814228</c:v>
                </c:pt>
                <c:pt idx="214">
                  <c:v>8.1867404101223151</c:v>
                </c:pt>
                <c:pt idx="215">
                  <c:v>8.2023409316920848</c:v>
                </c:pt>
                <c:pt idx="216">
                  <c:v>8.2178106043736214</c:v>
                </c:pt>
                <c:pt idx="217">
                  <c:v>8.2331504673031883</c:v>
                </c:pt>
                <c:pt idx="218">
                  <c:v>8.2483615524008176</c:v>
                </c:pt>
                <c:pt idx="219">
                  <c:v>8.2634448844009807</c:v>
                </c:pt>
                <c:pt idx="220">
                  <c:v>8.2784014808835771</c:v>
                </c:pt>
                <c:pt idx="221">
                  <c:v>8.2932323523051661</c:v>
                </c:pt>
                <c:pt idx="222">
                  <c:v>8.307938502030483</c:v>
                </c:pt>
                <c:pt idx="223">
                  <c:v>8.3225209263642004</c:v>
                </c:pt>
                <c:pt idx="224">
                  <c:v>8.3369806145829148</c:v>
                </c:pt>
                <c:pt idx="225">
                  <c:v>8.3513185489673827</c:v>
                </c:pt>
                <c:pt idx="226">
                  <c:v>8.3655357048349757</c:v>
                </c:pt>
                <c:pt idx="227">
                  <c:v>8.3796330505723109</c:v>
                </c:pt>
                <c:pt idx="228">
                  <c:v>8.3936115476681277</c:v>
                </c:pt>
                <c:pt idx="229">
                  <c:v>8.4074721507463188</c:v>
                </c:pt>
                <c:pt idx="230">
                  <c:v>8.4212158075991486</c:v>
                </c:pt>
                <c:pt idx="231">
                  <c:v>8.4348434592206409</c:v>
                </c:pt>
                <c:pt idx="232">
                  <c:v>8.4483560398401227</c:v>
                </c:pt>
                <c:pt idx="233">
                  <c:v>8.4617544769559245</c:v>
                </c:pt>
                <c:pt idx="234">
                  <c:v>8.4750396913692274</c:v>
                </c:pt>
                <c:pt idx="235">
                  <c:v>8.4882125972180127</c:v>
                </c:pt>
                <c:pt idx="236">
                  <c:v>8.5012741020111786</c:v>
                </c:pt>
                <c:pt idx="237">
                  <c:v>8.514225106662737</c:v>
                </c:pt>
                <c:pt idx="238">
                  <c:v>8.5270665055261503</c:v>
                </c:pt>
                <c:pt idx="239">
                  <c:v>8.5397991864287341</c:v>
                </c:pt>
                <c:pt idx="240">
                  <c:v>8.5524240307061774</c:v>
                </c:pt>
                <c:pt idx="241">
                  <c:v>8.5649419132371438</c:v>
                </c:pt>
                <c:pt idx="242">
                  <c:v>8.5773537024779429</c:v>
                </c:pt>
                <c:pt idx="243">
                  <c:v>8.5896602604972738</c:v>
                </c:pt>
                <c:pt idx="244">
                  <c:v>8.60186244301104</c:v>
                </c:pt>
                <c:pt idx="245">
                  <c:v>8.6139610994172191</c:v>
                </c:pt>
                <c:pt idx="246">
                  <c:v>8.6259570728307615</c:v>
                </c:pt>
                <c:pt idx="247">
                  <c:v>8.637851200118563</c:v>
                </c:pt>
                <c:pt idx="248">
                  <c:v>8.6496443119344697</c:v>
                </c:pt>
                <c:pt idx="249">
                  <c:v>8.6613372327542866</c:v>
                </c:pt>
                <c:pt idx="250">
                  <c:v>8.6729307809108569</c:v>
                </c:pt>
                <c:pt idx="251">
                  <c:v>8.6844257686291098</c:v>
                </c:pt>
                <c:pt idx="252">
                  <c:v>8.6958230020611449</c:v>
                </c:pt>
                <c:pt idx="253">
                  <c:v>8.7071232813213655</c:v>
                </c:pt>
                <c:pt idx="254">
                  <c:v>8.7183274005215257</c:v>
                </c:pt>
                <c:pt idx="255">
                  <c:v>8.7294361478058615</c:v>
                </c:pt>
                <c:pt idx="256">
                  <c:v>8.74045030538616</c:v>
                </c:pt>
                <c:pt idx="257">
                  <c:v>8.7513706495768293</c:v>
                </c:pt>
                <c:pt idx="258">
                  <c:v>8.7621979508299646</c:v>
                </c:pt>
                <c:pt idx="259">
                  <c:v>8.7729329737703807</c:v>
                </c:pt>
                <c:pt idx="260">
                  <c:v>8.7835764772306089</c:v>
                </c:pt>
                <c:pt idx="261">
                  <c:v>8.7941292142858742</c:v>
                </c:pt>
                <c:pt idx="262">
                  <c:v>8.8045919322890427</c:v>
                </c:pt>
                <c:pt idx="263">
                  <c:v>8.8149653729054975</c:v>
                </c:pt>
                <c:pt idx="264">
                  <c:v>8.825250272148029</c:v>
                </c:pt>
                <c:pt idx="265">
                  <c:v>8.8354473604115888</c:v>
                </c:pt>
                <c:pt idx="266">
                  <c:v>8.8455573625080905</c:v>
                </c:pt>
                <c:pt idx="267">
                  <c:v>8.8555809977010611</c:v>
                </c:pt>
                <c:pt idx="268">
                  <c:v>8.8655189797403189</c:v>
                </c:pt>
                <c:pt idx="269">
                  <c:v>8.875372016896506</c:v>
                </c:pt>
                <c:pt idx="270">
                  <c:v>8.8851408119956243</c:v>
                </c:pt>
                <c:pt idx="271">
                  <c:v>8.8948260624534434</c:v>
                </c:pt>
                <c:pt idx="272">
                  <c:v>8.9044284603098838</c:v>
                </c:pt>
                <c:pt idx="273">
                  <c:v>8.9139486922632667</c:v>
                </c:pt>
                <c:pt idx="274">
                  <c:v>8.9233874397045572</c:v>
                </c:pt>
                <c:pt idx="275">
                  <c:v>8.9327453787514468</c:v>
                </c:pt>
                <c:pt idx="276">
                  <c:v>8.9420231802824066</c:v>
                </c:pt>
                <c:pt idx="277">
                  <c:v>8.9512215099706278</c:v>
                </c:pt>
                <c:pt idx="278">
                  <c:v>8.9603410283178597</c:v>
                </c:pt>
                <c:pt idx="279">
                  <c:v>8.9693823906881747</c:v>
                </c:pt>
                <c:pt idx="280">
                  <c:v>8.9783462473416336</c:v>
                </c:pt>
                <c:pt idx="281">
                  <c:v>8.987233243467827</c:v>
                </c:pt>
                <c:pt idx="282">
                  <c:v>8.9960440192193616</c:v>
                </c:pt>
                <c:pt idx="283">
                  <c:v>9.0047792097451733</c:v>
                </c:pt>
                <c:pt idx="284">
                  <c:v>9.0134394452238062</c:v>
                </c:pt>
                <c:pt idx="285">
                  <c:v>9.0220253508965307</c:v>
                </c:pt>
                <c:pt idx="286">
                  <c:v>9.0305375471003799</c:v>
                </c:pt>
                <c:pt idx="287">
                  <c:v>9.0389766493010342</c:v>
                </c:pt>
                <c:pt idx="288">
                  <c:v>9.0473432681256654</c:v>
                </c:pt>
                <c:pt idx="289">
                  <c:v>9.0556380093955653</c:v>
                </c:pt>
                <c:pt idx="290">
                  <c:v>9.0638614741587382</c:v>
                </c:pt>
                <c:pt idx="291">
                  <c:v>9.07201425872233</c:v>
                </c:pt>
                <c:pt idx="292">
                  <c:v>9.0800969546849331</c:v>
                </c:pt>
                <c:pt idx="293">
                  <c:v>9.0881101489688021</c:v>
                </c:pt>
                <c:pt idx="294">
                  <c:v>9.0960544238518821</c:v>
                </c:pt>
                <c:pt idx="295">
                  <c:v>9.1039303569997934</c:v>
                </c:pt>
                <c:pt idx="296">
                  <c:v>9.1117385214976032</c:v>
                </c:pt>
                <c:pt idx="297">
                  <c:v>9.1194794858815129</c:v>
                </c:pt>
                <c:pt idx="298">
                  <c:v>9.1271538141704198</c:v>
                </c:pt>
                <c:pt idx="299">
                  <c:v>9.1347620658973092</c:v>
                </c:pt>
                <c:pt idx="300">
                  <c:v>9.1423047961405466</c:v>
                </c:pt>
                <c:pt idx="301">
                  <c:v>9.1497825555550172</c:v>
                </c:pt>
                <c:pt idx="302">
                  <c:v>9.1571958904031305</c:v>
                </c:pt>
                <c:pt idx="303">
                  <c:v>9.16454534258569</c:v>
                </c:pt>
                <c:pt idx="304">
                  <c:v>9.1718314496726201</c:v>
                </c:pt>
                <c:pt idx="305">
                  <c:v>9.1790547449335484</c:v>
                </c:pt>
                <c:pt idx="306">
                  <c:v>9.1862157573682808</c:v>
                </c:pt>
                <c:pt idx="307">
                  <c:v>9.1933150117370701</c:v>
                </c:pt>
                <c:pt idx="308">
                  <c:v>9.2003530285908042</c:v>
                </c:pt>
                <c:pt idx="309">
                  <c:v>9.2073303243010223</c:v>
                </c:pt>
                <c:pt idx="310">
                  <c:v>9.2142474110897687</c:v>
                </c:pt>
                <c:pt idx="311">
                  <c:v>9.221104797059354</c:v>
                </c:pt>
                <c:pt idx="312">
                  <c:v>9.2279029862219275</c:v>
                </c:pt>
                <c:pt idx="313">
                  <c:v>9.2346424785288868</c:v>
                </c:pt>
                <c:pt idx="314">
                  <c:v>9.2413237699002089</c:v>
                </c:pt>
                <c:pt idx="315">
                  <c:v>9.2479473522535685</c:v>
                </c:pt>
                <c:pt idx="316">
                  <c:v>9.2545137135333277</c:v>
                </c:pt>
                <c:pt idx="317">
                  <c:v>9.2610233377393953</c:v>
                </c:pt>
                <c:pt idx="318">
                  <c:v>9.2674767049559073</c:v>
                </c:pt>
                <c:pt idx="319">
                  <c:v>9.2738742913797836</c:v>
                </c:pt>
                <c:pt idx="320">
                  <c:v>9.2802165693491077</c:v>
                </c:pt>
                <c:pt idx="321">
                  <c:v>9.2865040073713878</c:v>
                </c:pt>
                <c:pt idx="322">
                  <c:v>9.2927370701516274</c:v>
                </c:pt>
                <c:pt idx="323">
                  <c:v>9.2989162186202883</c:v>
                </c:pt>
                <c:pt idx="324">
                  <c:v>9.3050419099610657</c:v>
                </c:pt>
                <c:pt idx="325">
                  <c:v>9.3111145976385359</c:v>
                </c:pt>
                <c:pt idx="326">
                  <c:v>9.3171347314256217</c:v>
                </c:pt>
                <c:pt idx="327">
                  <c:v>9.3231027574309557</c:v>
                </c:pt>
                <c:pt idx="328">
                  <c:v>9.3290191181260269</c:v>
                </c:pt>
                <c:pt idx="329">
                  <c:v>9.3348842523722269</c:v>
                </c:pt>
                <c:pt idx="330">
                  <c:v>9.3406985954477229</c:v>
                </c:pt>
                <c:pt idx="331">
                  <c:v>9.346462579074192</c:v>
                </c:pt>
                <c:pt idx="332">
                  <c:v>9.3521766314433421</c:v>
                </c:pt>
                <c:pt idx="333">
                  <c:v>9.3578411772433903</c:v>
                </c:pt>
                <c:pt idx="334">
                  <c:v>9.3634566376852817</c:v>
                </c:pt>
                <c:pt idx="335">
                  <c:v>9.3690234305288023</c:v>
                </c:pt>
                <c:pt idx="336">
                  <c:v>9.3745419701085702</c:v>
                </c:pt>
                <c:pt idx="337">
                  <c:v>9.3800126673597859</c:v>
                </c:pt>
                <c:pt idx="338">
                  <c:v>9.3854359298439256</c:v>
                </c:pt>
                <c:pt idx="339">
                  <c:v>9.390812161774214</c:v>
                </c:pt>
                <c:pt idx="340">
                  <c:v>9.3961417640409728</c:v>
                </c:pt>
                <c:pt idx="341">
                  <c:v>9.401425134236824</c:v>
                </c:pt>
                <c:pt idx="342">
                  <c:v>9.4066626666817186</c:v>
                </c:pt>
                <c:pt idx="343">
                  <c:v>9.4118547524478231</c:v>
                </c:pt>
                <c:pt idx="344">
                  <c:v>9.417001779384254</c:v>
                </c:pt>
                <c:pt idx="345">
                  <c:v>9.4221041321416727</c:v>
                </c:pt>
                <c:pt idx="346">
                  <c:v>9.4271621921966968</c:v>
                </c:pt>
                <c:pt idx="347">
                  <c:v>9.4321763378761965</c:v>
                </c:pt>
                <c:pt idx="348">
                  <c:v>9.4371469443814107</c:v>
                </c:pt>
                <c:pt idx="349">
                  <c:v>9.4420743838119456</c:v>
                </c:pt>
                <c:pt idx="350">
                  <c:v>9.4469590251895639</c:v>
                </c:pt>
                <c:pt idx="351">
                  <c:v>9.4518012344818985</c:v>
                </c:pt>
                <c:pt idx="352">
                  <c:v>9.4566013746259578</c:v>
                </c:pt>
                <c:pt idx="353">
                  <c:v>9.4613598055515133</c:v>
                </c:pt>
                <c:pt idx="354">
                  <c:v>9.466076884204309</c:v>
                </c:pt>
                <c:pt idx="355">
                  <c:v>9.4707529645691686</c:v>
                </c:pt>
                <c:pt idx="356">
                  <c:v>9.4753883976929032</c:v>
                </c:pt>
                <c:pt idx="357">
                  <c:v>9.4799835317070915</c:v>
                </c:pt>
                <c:pt idx="358">
                  <c:v>9.4845387118507212</c:v>
                </c:pt>
                <c:pt idx="359">
                  <c:v>9.489054280492681</c:v>
                </c:pt>
                <c:pt idx="360">
                  <c:v>9.493530577154079</c:v>
                </c:pt>
                <c:pt idx="361">
                  <c:v>9.4979679385304721</c:v>
                </c:pt>
                <c:pt idx="362">
                  <c:v>9.5023666985138568</c:v>
                </c:pt>
                <c:pt idx="363">
                  <c:v>9.5067271882146258</c:v>
                </c:pt>
                <c:pt idx="364">
                  <c:v>9.5110497359832777</c:v>
                </c:pt>
                <c:pt idx="365">
                  <c:v>9.5153346674320645</c:v>
                </c:pt>
                <c:pt idx="366">
                  <c:v>9.519582305456435</c:v>
                </c:pt>
                <c:pt idx="367">
                  <c:v>9.523792970256352</c:v>
                </c:pt>
                <c:pt idx="368">
                  <c:v>9.527966979357501</c:v>
                </c:pt>
                <c:pt idx="369">
                  <c:v>9.5321046476322806</c:v>
                </c:pt>
                <c:pt idx="370">
                  <c:v>9.5362062873207556</c:v>
                </c:pt>
                <c:pt idx="371">
                  <c:v>9.5402722080513591</c:v>
                </c:pt>
                <c:pt idx="372">
                  <c:v>9.5443027168615124</c:v>
                </c:pt>
                <c:pt idx="373">
                  <c:v>9.5482981182181135</c:v>
                </c:pt>
                <c:pt idx="374">
                  <c:v>9.5522587140378548</c:v>
                </c:pt>
                <c:pt idx="375">
                  <c:v>9.5561848037074135</c:v>
                </c:pt>
                <c:pt idx="376">
                  <c:v>9.5600766841034925</c:v>
                </c:pt>
                <c:pt idx="377">
                  <c:v>9.5639346496127722</c:v>
                </c:pt>
                <c:pt idx="378">
                  <c:v>9.5677589921516386</c:v>
                </c:pt>
                <c:pt idx="379">
                  <c:v>9.5715500011858303</c:v>
                </c:pt>
                <c:pt idx="380">
                  <c:v>9.5753079637499745</c:v>
                </c:pt>
                <c:pt idx="381">
                  <c:v>9.5790331644669102</c:v>
                </c:pt>
                <c:pt idx="382">
                  <c:v>9.5827258855669264</c:v>
                </c:pt>
                <c:pt idx="383">
                  <c:v>9.586386406906886</c:v>
                </c:pt>
                <c:pt idx="384">
                  <c:v>9.590015005989148</c:v>
                </c:pt>
                <c:pt idx="385">
                  <c:v>9.5936119579804</c:v>
                </c:pt>
                <c:pt idx="386">
                  <c:v>9.5971775357303706</c:v>
                </c:pt>
                <c:pt idx="387">
                  <c:v>9.6007120097903922</c:v>
                </c:pt>
                <c:pt idx="388">
                  <c:v>9.6042156484317829</c:v>
                </c:pt>
                <c:pt idx="389">
                  <c:v>9.6076887176642032</c:v>
                </c:pt>
                <c:pt idx="390">
                  <c:v>9.6111314812537714</c:v>
                </c:pt>
                <c:pt idx="391">
                  <c:v>9.6145442007411397</c:v>
                </c:pt>
                <c:pt idx="392">
                  <c:v>9.6179271354593858</c:v>
                </c:pt>
                <c:pt idx="393">
                  <c:v>9.6212805425517978</c:v>
                </c:pt>
                <c:pt idx="394">
                  <c:v>9.6246046769895095</c:v>
                </c:pt>
                <c:pt idx="395">
                  <c:v>9.6278997915890194</c:v>
                </c:pt>
                <c:pt idx="396">
                  <c:v>9.6311661370296129</c:v>
                </c:pt>
                <c:pt idx="397">
                  <c:v>9.6344039618706283</c:v>
                </c:pt>
                <c:pt idx="398">
                  <c:v>9.6376135125685742</c:v>
                </c:pt>
                <c:pt idx="399">
                  <c:v>9.6407950334941788</c:v>
                </c:pt>
                <c:pt idx="400">
                  <c:v>9.6439487669492578</c:v>
                </c:pt>
                <c:pt idx="401">
                  <c:v>9.6470749531835231</c:v>
                </c:pt>
                <c:pt idx="402">
                  <c:v>9.6501738304111804</c:v>
                </c:pt>
                <c:pt idx="403">
                  <c:v>9.6532456348275169</c:v>
                </c:pt>
                <c:pt idx="404">
                  <c:v>9.6562906006252582</c:v>
                </c:pt>
                <c:pt idx="405">
                  <c:v>9.6593089600108826</c:v>
                </c:pt>
                <c:pt idx="406">
                  <c:v>9.662300943220739</c:v>
                </c:pt>
                <c:pt idx="407">
                  <c:v>9.6652667785371733</c:v>
                </c:pt>
                <c:pt idx="408">
                  <c:v>9.6682066923043593</c:v>
                </c:pt>
                <c:pt idx="409">
                  <c:v>9.6711209089441752</c:v>
                </c:pt>
                <c:pt idx="410">
                  <c:v>9.6740096509718825</c:v>
                </c:pt>
                <c:pt idx="411">
                  <c:v>9.6768731390116471</c:v>
                </c:pt>
                <c:pt idx="412">
                  <c:v>9.679711591812076</c:v>
                </c:pt>
                <c:pt idx="413">
                  <c:v>9.6825252262614967</c:v>
                </c:pt>
                <c:pt idx="414">
                  <c:v>9.6853142574032098</c:v>
                </c:pt>
                <c:pt idx="415">
                  <c:v>9.6880788984505877</c:v>
                </c:pt>
                <c:pt idx="416">
                  <c:v>9.6908193608021023</c:v>
                </c:pt>
                <c:pt idx="417">
                  <c:v>9.6935358540561616</c:v>
                </c:pt>
                <c:pt idx="418">
                  <c:v>9.6962285860259279</c:v>
                </c:pt>
                <c:pt idx="419">
                  <c:v>9.6988977627539548</c:v>
                </c:pt>
                <c:pt idx="420">
                  <c:v>9.70154358852675</c:v>
                </c:pt>
                <c:pt idx="421">
                  <c:v>9.7041662658892101</c:v>
                </c:pt>
                <c:pt idx="422">
                  <c:v>9.7067659956589516</c:v>
                </c:pt>
                <c:pt idx="423">
                  <c:v>9.7093429769405368</c:v>
                </c:pt>
                <c:pt idx="424">
                  <c:v>9.7118974071395705</c:v>
                </c:pt>
                <c:pt idx="425">
                  <c:v>9.7144294819767438</c:v>
                </c:pt>
                <c:pt idx="426">
                  <c:v>9.7169393955017007</c:v>
                </c:pt>
                <c:pt idx="427">
                  <c:v>9.719427340106833</c:v>
                </c:pt>
                <c:pt idx="428">
                  <c:v>9.7218935065409902</c:v>
                </c:pt>
                <c:pt idx="429">
                  <c:v>9.7243380839230262</c:v>
                </c:pt>
                <c:pt idx="430">
                  <c:v>9.7267612597553246</c:v>
                </c:pt>
                <c:pt idx="431">
                  <c:v>9.7291632199371492</c:v>
                </c:pt>
                <c:pt idx="432">
                  <c:v>9.7315441487778784</c:v>
                </c:pt>
                <c:pt idx="433">
                  <c:v>9.7339042290102569</c:v>
                </c:pt>
                <c:pt idx="434">
                  <c:v>9.7362436418033802</c:v>
                </c:pt>
                <c:pt idx="435">
                  <c:v>9.7385625667757267</c:v>
                </c:pt>
                <c:pt idx="436">
                  <c:v>9.7408611820079791</c:v>
                </c:pt>
                <c:pt idx="437">
                  <c:v>9.7431396640558212</c:v>
                </c:pt>
                <c:pt idx="438">
                  <c:v>9.7453981879625893</c:v>
                </c:pt>
                <c:pt idx="439">
                  <c:v>9.7476369272718308</c:v>
                </c:pt>
                <c:pt idx="440">
                  <c:v>9.7498560540398174</c:v>
                </c:pt>
                <c:pt idx="441">
                  <c:v>9.7520557388478757</c:v>
                </c:pt>
                <c:pt idx="442">
                  <c:v>9.7542361508146769</c:v>
                </c:pt>
                <c:pt idx="443">
                  <c:v>9.7563974576084327</c:v>
                </c:pt>
                <c:pt idx="444">
                  <c:v>9.758539825458989</c:v>
                </c:pt>
                <c:pt idx="445">
                  <c:v>9.7606634191697594</c:v>
                </c:pt>
                <c:pt idx="446">
                  <c:v>9.7627684021297121</c:v>
                </c:pt>
                <c:pt idx="447">
                  <c:v>9.7648549363251078</c:v>
                </c:pt>
                <c:pt idx="448">
                  <c:v>9.7669231823512206</c:v>
                </c:pt>
                <c:pt idx="449">
                  <c:v>9.7689732994240117</c:v>
                </c:pt>
                <c:pt idx="450">
                  <c:v>9.7710054453915802</c:v>
                </c:pt>
                <c:pt idx="451">
                  <c:v>9.773019776745663</c:v>
                </c:pt>
                <c:pt idx="452">
                  <c:v>9.7750164486329325</c:v>
                </c:pt>
                <c:pt idx="453">
                  <c:v>9.7769956148663084</c:v>
                </c:pt>
                <c:pt idx="454">
                  <c:v>9.7789574279360707</c:v>
                </c:pt>
                <c:pt idx="455">
                  <c:v>9.7809020390210009</c:v>
                </c:pt>
                <c:pt idx="456">
                  <c:v>9.7828295979993101</c:v>
                </c:pt>
                <c:pt idx="457">
                  <c:v>9.7847402534596029</c:v>
                </c:pt>
                <c:pt idx="458">
                  <c:v>9.786634152711656</c:v>
                </c:pt>
                <c:pt idx="459">
                  <c:v>9.7885114417971693</c:v>
                </c:pt>
                <c:pt idx="460">
                  <c:v>9.7903722655004088</c:v>
                </c:pt>
                <c:pt idx="461">
                  <c:v>9.7922167673587879</c:v>
                </c:pt>
                <c:pt idx="462">
                  <c:v>9.794045089673304</c:v>
                </c:pt>
                <c:pt idx="463">
                  <c:v>9.7958573735189844</c:v>
                </c:pt>
                <c:pt idx="464">
                  <c:v>9.7976537587551533</c:v>
                </c:pt>
                <c:pt idx="465">
                  <c:v>9.7994343840357061</c:v>
                </c:pt>
                <c:pt idx="466">
                  <c:v>9.8011993868192206</c:v>
                </c:pt>
                <c:pt idx="467">
                  <c:v>9.8029489033790256</c:v>
                </c:pt>
                <c:pt idx="468">
                  <c:v>9.8046830688132331</c:v>
                </c:pt>
                <c:pt idx="469">
                  <c:v>9.806402017054566</c:v>
                </c:pt>
                <c:pt idx="470">
                  <c:v>9.8081058808802553</c:v>
                </c:pt>
                <c:pt idx="471">
                  <c:v>9.8097947919217674</c:v>
                </c:pt>
                <c:pt idx="472">
                  <c:v>9.811468880674461</c:v>
                </c:pt>
                <c:pt idx="473">
                  <c:v>9.8131282765071788</c:v>
                </c:pt>
                <c:pt idx="474">
                  <c:v>9.8147731076717477</c:v>
                </c:pt>
                <c:pt idx="475">
                  <c:v>9.816403501312486</c:v>
                </c:pt>
                <c:pt idx="476">
                  <c:v>9.8180195834754826</c:v>
                </c:pt>
                <c:pt idx="477">
                  <c:v>9.8196214791178988</c:v>
                </c:pt>
                <c:pt idx="478">
                  <c:v>9.8212093121172259</c:v>
                </c:pt>
                <c:pt idx="479">
                  <c:v>9.8227832052803805</c:v>
                </c:pt>
                <c:pt idx="480">
                  <c:v>9.8243432803527568</c:v>
                </c:pt>
                <c:pt idx="481">
                  <c:v>9.8158896580272597</c:v>
                </c:pt>
                <c:pt idx="482">
                  <c:v>9.7988224579531789</c:v>
                </c:pt>
                <c:pt idx="483">
                  <c:v>9.7743537987450537</c:v>
                </c:pt>
                <c:pt idx="484">
                  <c:v>9.7435330379914333</c:v>
                </c:pt>
                <c:pt idx="485">
                  <c:v>9.707268622663598</c:v>
                </c:pt>
                <c:pt idx="486">
                  <c:v>9.6663470051561404</c:v>
                </c:pt>
                <c:pt idx="487">
                  <c:v>9.6214490190522355</c:v>
                </c:pt>
                <c:pt idx="488">
                  <c:v>9.5731640557778945</c:v>
                </c:pt>
                <c:pt idx="489">
                  <c:v>9.5220023374902425</c:v>
                </c:pt>
                <c:pt idx="490">
                  <c:v>9.4684055418788233</c:v>
                </c:pt>
                <c:pt idx="491">
                  <c:v>9.4127560002201633</c:v>
                </c:pt>
                <c:pt idx="492">
                  <c:v>9.355384660299265</c:v>
                </c:pt>
                <c:pt idx="493">
                  <c:v>9.296577980077231</c:v>
                </c:pt>
                <c:pt idx="494">
                  <c:v>9.2365838957059339</c:v>
                </c:pt>
                <c:pt idx="495">
                  <c:v>9.1756169882048795</c:v>
                </c:pt>
                <c:pt idx="496">
                  <c:v>9.1138629564189273</c:v>
                </c:pt>
                <c:pt idx="497">
                  <c:v>9.0514824894227814</c:v>
                </c:pt>
                <c:pt idx="498">
                  <c:v>8.9886146190247231</c:v>
                </c:pt>
                <c:pt idx="499">
                  <c:v>8.9253796221911159</c:v>
                </c:pt>
                <c:pt idx="500">
                  <c:v>8.8618815338352945</c:v>
                </c:pt>
                <c:pt idx="501">
                  <c:v>8.7982103222970309</c:v>
                </c:pt>
                <c:pt idx="502">
                  <c:v>8.7344437728111615</c:v>
                </c:pt>
                <c:pt idx="503">
                  <c:v>8.6706491181801653</c:v>
                </c:pt>
                <c:pt idx="504">
                  <c:v>8.6068844505989617</c:v>
                </c:pt>
                <c:pt idx="505">
                  <c:v>8.5431999440207989</c:v>
                </c:pt>
                <c:pt idx="506">
                  <c:v>8.4796389125061111</c:v>
                </c:pt>
                <c:pt idx="507">
                  <c:v>8.4162387265794152</c:v>
                </c:pt>
                <c:pt idx="508">
                  <c:v>8.3530316066612116</c:v>
                </c:pt>
                <c:pt idx="509">
                  <c:v>8.2900453100812257</c:v>
                </c:pt>
                <c:pt idx="510">
                  <c:v>8.227303725962507</c:v>
                </c:pt>
                <c:pt idx="511">
                  <c:v>8.1648273903468223</c:v>
                </c:pt>
                <c:pt idx="512">
                  <c:v>8.1026339322703009</c:v>
                </c:pt>
                <c:pt idx="513">
                  <c:v>8.0407384600603748</c:v>
                </c:pt>
                <c:pt idx="514">
                  <c:v>7.9791538958796693</c:v>
                </c:pt>
                <c:pt idx="515">
                  <c:v>7.9178912654648101</c:v>
                </c:pt>
                <c:pt idx="516">
                  <c:v>7.8569599490751045</c:v>
                </c:pt>
                <c:pt idx="517">
                  <c:v>7.7963678988581222</c:v>
                </c:pt>
                <c:pt idx="518">
                  <c:v>7.7361218271399039</c:v>
                </c:pt>
                <c:pt idx="519">
                  <c:v>7.6762273695424525</c:v>
                </c:pt>
                <c:pt idx="520">
                  <c:v>7.6166892263066543</c:v>
                </c:pt>
                <c:pt idx="521">
                  <c:v>7.557511284745452</c:v>
                </c:pt>
                <c:pt idx="522">
                  <c:v>7.4986967253591743</c:v>
                </c:pt>
                <c:pt idx="523">
                  <c:v>7.4402481138049268</c:v>
                </c:pt>
                <c:pt idx="524">
                  <c:v>7.3821674806176603</c:v>
                </c:pt>
                <c:pt idx="525">
                  <c:v>7.3244563903257642</c:v>
                </c:pt>
                <c:pt idx="526">
                  <c:v>7.2671160013831795</c:v>
                </c:pt>
                <c:pt idx="527">
                  <c:v>7.2101471181494432</c:v>
                </c:pt>
                <c:pt idx="528">
                  <c:v>7.1535502359835377</c:v>
                </c:pt>
                <c:pt idx="529">
                  <c:v>7.0973255803742177</c:v>
                </c:pt>
                <c:pt idx="530">
                  <c:v>7.0414731409058717</c:v>
                </c:pt>
                <c:pt idx="531">
                  <c:v>6.9859927007514031</c:v>
                </c:pt>
                <c:pt idx="532">
                  <c:v>6.9308838622910827</c:v>
                </c:pt>
                <c:pt idx="533">
                  <c:v>6.8761460693755794</c:v>
                </c:pt>
                <c:pt idx="534">
                  <c:v>6.8217786266821676</c:v>
                </c:pt>
                <c:pt idx="535">
                  <c:v>6.7677807165525579</c:v>
                </c:pt>
                <c:pt idx="536">
                  <c:v>6.7141514136488496</c:v>
                </c:pt>
                <c:pt idx="537">
                  <c:v>6.6608896977188436</c:v>
                </c:pt>
                <c:pt idx="538">
                  <c:v>6.6079944647228572</c:v>
                </c:pt>
                <c:pt idx="539">
                  <c:v>6.5554645365405193</c:v>
                </c:pt>
                <c:pt idx="540">
                  <c:v>6.5032986694464938</c:v>
                </c:pt>
                <c:pt idx="541">
                  <c:v>6.4514955615188043</c:v>
                </c:pt>
                <c:pt idx="542">
                  <c:v>6.4000538591216412</c:v>
                </c:pt>
                <c:pt idx="543">
                  <c:v>6.3489721625852766</c:v>
                </c:pt>
                <c:pt idx="544">
                  <c:v>6.2982490311893713</c:v>
                </c:pt>
                <c:pt idx="545">
                  <c:v>6.2478829875418143</c:v>
                </c:pt>
                <c:pt idx="546">
                  <c:v>6.197872521432636</c:v>
                </c:pt>
                <c:pt idx="547">
                  <c:v>6.1482160932322074</c:v>
                </c:pt>
                <c:pt idx="548">
                  <c:v>6.098912136893361</c:v>
                </c:pt>
                <c:pt idx="549">
                  <c:v>6.0499590626093465</c:v>
                </c:pt>
                <c:pt idx="550">
                  <c:v>6.0013552591723496</c:v>
                </c:pt>
                <c:pt idx="551">
                  <c:v>5.9530990960715258</c:v>
                </c:pt>
                <c:pt idx="552">
                  <c:v>5.9051889253642003</c:v>
                </c:pt>
                <c:pt idx="553">
                  <c:v>5.8576230833493952</c:v>
                </c:pt>
                <c:pt idx="554">
                  <c:v>5.8103998920689435</c:v>
                </c:pt>
                <c:pt idx="555">
                  <c:v>5.7635176606581027</c:v>
                </c:pt>
                <c:pt idx="556">
                  <c:v>5.7169746865646474</c:v>
                </c:pt>
                <c:pt idx="557">
                  <c:v>5.6707692566530525</c:v>
                </c:pt>
                <c:pt idx="558">
                  <c:v>5.6248996482077374</c:v>
                </c:pt>
                <c:pt idx="559">
                  <c:v>5.5793641298480523</c:v>
                </c:pt>
                <c:pt idx="560">
                  <c:v>5.5341609623655756</c:v>
                </c:pt>
                <c:pt idx="561">
                  <c:v>5.4892883994930699</c:v>
                </c:pt>
                <c:pt idx="562">
                  <c:v>5.4447446886132838</c:v>
                </c:pt>
                <c:pt idx="563">
                  <c:v>5.4005280714144703</c:v>
                </c:pt>
                <c:pt idx="564">
                  <c:v>5.3566367844988676</c:v>
                </c:pt>
                <c:pt idx="565">
                  <c:v>5.3130690599492922</c:v>
                </c:pt>
                <c:pt idx="566">
                  <c:v>5.2698231258586503</c:v>
                </c:pt>
                <c:pt idx="567">
                  <c:v>5.2268972068262016</c:v>
                </c:pt>
                <c:pt idx="568">
                  <c:v>5.184289524424166</c:v>
                </c:pt>
                <c:pt idx="569">
                  <c:v>5.141998297637663</c:v>
                </c:pt>
                <c:pt idx="570">
                  <c:v>5.1000217432807347</c:v>
                </c:pt>
                <c:pt idx="571">
                  <c:v>5.0583580763905829</c:v>
                </c:pt>
                <c:pt idx="572">
                  <c:v>5.0170055106022673</c:v>
                </c:pt>
                <c:pt idx="573">
                  <c:v>4.975962258505426</c:v>
                </c:pt>
                <c:pt idx="574">
                  <c:v>4.9352265319847248</c:v>
                </c:pt>
                <c:pt idx="575">
                  <c:v>4.894796542545329</c:v>
                </c:pt>
                <c:pt idx="576">
                  <c:v>4.8546705016245255</c:v>
                </c:pt>
                <c:pt idx="577">
                  <c:v>4.8148466208906839</c:v>
                </c:pt>
                <c:pt idx="578">
                  <c:v>4.7753231125303586</c:v>
                </c:pt>
                <c:pt idx="579">
                  <c:v>4.736098189524391</c:v>
                </c:pt>
                <c:pt idx="580">
                  <c:v>4.6971700659137667</c:v>
                </c:pt>
                <c:pt idx="581">
                  <c:v>4.6585369570558015</c:v>
                </c:pt>
                <c:pt idx="582">
                  <c:v>4.620197079871275</c:v>
                </c:pt>
                <c:pt idx="583">
                  <c:v>4.5821486530830242</c:v>
                </c:pt>
                <c:pt idx="584">
                  <c:v>4.5443898974463437</c:v>
                </c:pt>
                <c:pt idx="585">
                  <c:v>4.5069190359718334</c:v>
                </c:pt>
                <c:pt idx="586">
                  <c:v>4.4697342941407712</c:v>
                </c:pt>
                <c:pt idx="587">
                  <c:v>4.4328339001135717</c:v>
                </c:pt>
                <c:pt idx="588">
                  <c:v>4.3962160849314813</c:v>
                </c:pt>
                <c:pt idx="589">
                  <c:v>4.3598790827119132</c:v>
                </c:pt>
                <c:pt idx="590">
                  <c:v>4.3238211308375085</c:v>
                </c:pt>
                <c:pt idx="591">
                  <c:v>4.2880404701393289</c:v>
                </c:pt>
                <c:pt idx="592">
                  <c:v>4.2525353450742713</c:v>
                </c:pt>
                <c:pt idx="593">
                  <c:v>4.2173040038969418</c:v>
                </c:pt>
                <c:pt idx="594">
                  <c:v>4.1823446988261281</c:v>
                </c:pt>
                <c:pt idx="595">
                  <c:v>4.1476556862061216</c:v>
                </c:pt>
                <c:pt idx="596">
                  <c:v>4.1132352266629724</c:v>
                </c:pt>
                <c:pt idx="597">
                  <c:v>4.0790815852558495</c:v>
                </c:pt>
                <c:pt idx="598">
                  <c:v>4.0451930316236044</c:v>
                </c:pt>
                <c:pt idx="599">
                  <c:v>4.0115678401267871</c:v>
                </c:pt>
                <c:pt idx="600">
                  <c:v>3.978204289985122</c:v>
                </c:pt>
                <c:pt idx="601">
                  <c:v>3.9451006654105285</c:v>
                </c:pt>
                <c:pt idx="602">
                  <c:v>3.9122552557359711</c:v>
                </c:pt>
                <c:pt idx="603">
                  <c:v>3.8796663555401381</c:v>
                </c:pt>
                <c:pt idx="604">
                  <c:v>3.8473322647679282</c:v>
                </c:pt>
                <c:pt idx="605">
                  <c:v>3.8152512888471719</c:v>
                </c:pt>
                <c:pt idx="606">
                  <c:v>3.7834217388012945</c:v>
                </c:pt>
                <c:pt idx="607">
                  <c:v>3.7518419313583351</c:v>
                </c:pt>
                <c:pt idx="608">
                  <c:v>3.7205101890562133</c:v>
                </c:pt>
                <c:pt idx="609">
                  <c:v>3.6894248403444294</c:v>
                </c:pt>
                <c:pt idx="610">
                  <c:v>3.6585842196821687</c:v>
                </c:pt>
                <c:pt idx="611">
                  <c:v>3.6279866676331025</c:v>
                </c:pt>
                <c:pt idx="612">
                  <c:v>3.5976305309566925</c:v>
                </c:pt>
                <c:pt idx="613">
                  <c:v>3.5675141626962983</c:v>
                </c:pt>
                <c:pt idx="614">
                  <c:v>3.5376359222640374</c:v>
                </c:pt>
                <c:pt idx="615">
                  <c:v>3.5079941755225263</c:v>
                </c:pt>
                <c:pt idx="616">
                  <c:v>3.4785872948635514</c:v>
                </c:pt>
                <c:pt idx="617">
                  <c:v>3.4494136592837279</c:v>
                </c:pt>
                <c:pt idx="618">
                  <c:v>3.420471654457252</c:v>
                </c:pt>
                <c:pt idx="619">
                  <c:v>3.3917596728057831</c:v>
                </c:pt>
                <c:pt idx="620">
                  <c:v>3.3632761135655045</c:v>
                </c:pt>
                <c:pt idx="621">
                  <c:v>3.3350193828514705</c:v>
                </c:pt>
                <c:pt idx="622">
                  <c:v>3.3069878937193025</c:v>
                </c:pt>
                <c:pt idx="623">
                  <c:v>3.279180066224221</c:v>
                </c:pt>
                <c:pt idx="624">
                  <c:v>3.251594327477477</c:v>
                </c:pt>
                <c:pt idx="625">
                  <c:v>3.224229111700474</c:v>
                </c:pt>
                <c:pt idx="626">
                  <c:v>3.1970828602761898</c:v>
                </c:pt>
                <c:pt idx="627">
                  <c:v>3.170154021798453</c:v>
                </c:pt>
                <c:pt idx="628">
                  <c:v>3.1434410521187175</c:v>
                </c:pt>
                <c:pt idx="629">
                  <c:v>3.116942414390607</c:v>
                </c:pt>
                <c:pt idx="630">
                  <c:v>3.0906565791122631</c:v>
                </c:pt>
                <c:pt idx="631">
                  <c:v>3.0645820241665191</c:v>
                </c:pt>
                <c:pt idx="632">
                  <c:v>3.038717234858872</c:v>
                </c:pt>
                <c:pt idx="633">
                  <c:v>3.0130607039534354</c:v>
                </c:pt>
                <c:pt idx="634">
                  <c:v>2.9876109317068895</c:v>
                </c:pt>
                <c:pt idx="635">
                  <c:v>2.9623664259003775</c:v>
                </c:pt>
                <c:pt idx="636">
                  <c:v>2.93732570186949</c:v>
                </c:pt>
                <c:pt idx="637">
                  <c:v>2.9124872825323962</c:v>
                </c:pt>
                <c:pt idx="638">
                  <c:v>2.8878496984160975</c:v>
                </c:pt>
                <c:pt idx="639">
                  <c:v>2.8634114876808283</c:v>
                </c:pt>
                <c:pt idx="640">
                  <c:v>2.839171196142793</c:v>
                </c:pt>
                <c:pt idx="641">
                  <c:v>2.8151273772951342</c:v>
                </c:pt>
                <c:pt idx="642">
                  <c:v>2.7912785923271457</c:v>
                </c:pt>
                <c:pt idx="643">
                  <c:v>2.7676234101420221</c:v>
                </c:pt>
                <c:pt idx="644">
                  <c:v>2.7441604073728456</c:v>
                </c:pt>
                <c:pt idx="645">
                  <c:v>2.7208881683970887</c:v>
                </c:pt>
                <c:pt idx="646">
                  <c:v>2.6978052853495598</c:v>
                </c:pt>
                <c:pt idx="647">
                  <c:v>2.6749103581339071</c:v>
                </c:pt>
                <c:pt idx="648">
                  <c:v>2.6522019944326445</c:v>
                </c:pt>
                <c:pt idx="649">
                  <c:v>2.6296788097157346</c:v>
                </c:pt>
                <c:pt idx="650">
                  <c:v>2.6073394272478367</c:v>
                </c:pt>
                <c:pt idx="651">
                  <c:v>2.5851824780942039</c:v>
                </c:pt>
                <c:pt idx="652">
                  <c:v>2.563206601125259</c:v>
                </c:pt>
                <c:pt idx="653">
                  <c:v>2.5414104430198421</c:v>
                </c:pt>
                <c:pt idx="654">
                  <c:v>2.5197926582673134</c:v>
                </c:pt>
                <c:pt idx="655">
                  <c:v>2.4983519091683775</c:v>
                </c:pt>
                <c:pt idx="656">
                  <c:v>2.4770868658346998</c:v>
                </c:pt>
                <c:pt idx="657">
                  <c:v>2.455996206187443</c:v>
                </c:pt>
                <c:pt idx="658">
                  <c:v>2.4350786159545947</c:v>
                </c:pt>
                <c:pt idx="659">
                  <c:v>2.4143327886672452</c:v>
                </c:pt>
                <c:pt idx="660">
                  <c:v>2.3937574256548473</c:v>
                </c:pt>
                <c:pt idx="661">
                  <c:v>2.3733512360393121</c:v>
                </c:pt>
                <c:pt idx="662">
                  <c:v>2.3531129367282233</c:v>
                </c:pt>
                <c:pt idx="663">
                  <c:v>2.3330412524069644</c:v>
                </c:pt>
                <c:pt idx="664">
                  <c:v>2.3131349155299574</c:v>
                </c:pt>
                <c:pt idx="665">
                  <c:v>2.2933926663109645</c:v>
                </c:pt>
                <c:pt idx="666">
                  <c:v>2.2738132527124009</c:v>
                </c:pt>
                <c:pt idx="667">
                  <c:v>2.254395430433874</c:v>
                </c:pt>
                <c:pt idx="668">
                  <c:v>2.2351379628998203</c:v>
                </c:pt>
                <c:pt idx="669">
                  <c:v>2.2160396212462459</c:v>
                </c:pt>
                <c:pt idx="670">
                  <c:v>2.1970991843068006</c:v>
                </c:pt>
                <c:pt idx="671">
                  <c:v>2.1783154385979273</c:v>
                </c:pt>
                <c:pt idx="672">
                  <c:v>2.1596871783032867</c:v>
                </c:pt>
                <c:pt idx="673">
                  <c:v>2.1412132052574577</c:v>
                </c:pt>
                <c:pt idx="674">
                  <c:v>2.122892328928927</c:v>
                </c:pt>
                <c:pt idx="675">
                  <c:v>2.1047233664023253</c:v>
                </c:pt>
                <c:pt idx="676">
                  <c:v>2.0867051423600316</c:v>
                </c:pt>
                <c:pt idx="677">
                  <c:v>2.0688364890630524</c:v>
                </c:pt>
                <c:pt idx="678">
                  <c:v>2.0511162463313752</c:v>
                </c:pt>
                <c:pt idx="679">
                  <c:v>2.0335432615235618</c:v>
                </c:pt>
                <c:pt idx="680">
                  <c:v>2.0161163895158651</c:v>
                </c:pt>
                <c:pt idx="681">
                  <c:v>1.9988344926806434</c:v>
                </c:pt>
                <c:pt idx="682">
                  <c:v>1.9816964408642903</c:v>
                </c:pt>
                <c:pt idx="683">
                  <c:v>1.9647011113646045</c:v>
                </c:pt>
                <c:pt idx="684">
                  <c:v>1.9478473889076042</c:v>
                </c:pt>
                <c:pt idx="685">
                  <c:v>1.9311341656238383</c:v>
                </c:pt>
                <c:pt idx="686">
                  <c:v>1.9145603410242273</c:v>
                </c:pt>
                <c:pt idx="687">
                  <c:v>1.8981248219753226</c:v>
                </c:pt>
                <c:pt idx="688">
                  <c:v>1.881826522674281</c:v>
                </c:pt>
                <c:pt idx="689">
                  <c:v>1.8656643646231785</c:v>
                </c:pt>
                <c:pt idx="690">
                  <c:v>1.8496372766030831</c:v>
                </c:pt>
                <c:pt idx="691">
                  <c:v>1.833744194647565</c:v>
                </c:pt>
                <c:pt idx="692">
                  <c:v>1.81798406201586</c:v>
                </c:pt>
                <c:pt idx="693">
                  <c:v>1.8023558291656698</c:v>
                </c:pt>
                <c:pt idx="694">
                  <c:v>1.786858453725543</c:v>
                </c:pt>
                <c:pt idx="695">
                  <c:v>1.7714909004668868</c:v>
                </c:pt>
                <c:pt idx="696">
                  <c:v>1.7562521412756524</c:v>
                </c:pt>
                <c:pt idx="697">
                  <c:v>1.7411411551237279</c:v>
                </c:pt>
                <c:pt idx="698">
                  <c:v>1.7261569280398987</c:v>
                </c:pt>
                <c:pt idx="699">
                  <c:v>1.7112984530805804</c:v>
                </c:pt>
                <c:pt idx="700">
                  <c:v>1.6965647303002598</c:v>
                </c:pt>
                <c:pt idx="701">
                  <c:v>1.6819547667215815</c:v>
                </c:pt>
                <c:pt idx="702">
                  <c:v>1.667467576305242</c:v>
                </c:pt>
                <c:pt idx="703">
                  <c:v>1.6531021799195429</c:v>
                </c:pt>
                <c:pt idx="704">
                  <c:v>1.6388576053097381</c:v>
                </c:pt>
                <c:pt idx="705">
                  <c:v>1.6247328870671538</c:v>
                </c:pt>
                <c:pt idx="706">
                  <c:v>1.6107270665980238</c:v>
                </c:pt>
                <c:pt idx="707">
                  <c:v>1.5968391920921761</c:v>
                </c:pt>
                <c:pt idx="708">
                  <c:v>1.5830683184914207</c:v>
                </c:pt>
                <c:pt idx="709">
                  <c:v>1.5694135074578313</c:v>
                </c:pt>
                <c:pt idx="710">
                  <c:v>1.5558738273417845</c:v>
                </c:pt>
                <c:pt idx="711">
                  <c:v>1.5424483531498225</c:v>
                </c:pt>
                <c:pt idx="712">
                  <c:v>1.5291361665123731</c:v>
                </c:pt>
                <c:pt idx="713">
                  <c:v>1.5159363556512488</c:v>
                </c:pt>
                <c:pt idx="714">
                  <c:v>1.5028480153470625</c:v>
                </c:pt>
                <c:pt idx="715">
                  <c:v>1.4898702469064844</c:v>
                </c:pt>
                <c:pt idx="716">
                  <c:v>1.4770021581293165</c:v>
                </c:pt>
                <c:pt idx="717">
                  <c:v>1.4642428632755085</c:v>
                </c:pt>
                <c:pt idx="718">
                  <c:v>1.4515914830319545</c:v>
                </c:pt>
                <c:pt idx="719">
                  <c:v>1.439047144479332</c:v>
                </c:pt>
                <c:pt idx="720">
                  <c:v>1.4266089810587204</c:v>
                </c:pt>
                <c:pt idx="721">
                  <c:v>1.4142761325380988</c:v>
                </c:pt>
                <c:pt idx="722">
                  <c:v>1.4020477449789226</c:v>
                </c:pt>
                <c:pt idx="723">
                  <c:v>1.3899229707023864</c:v>
                </c:pt>
                <c:pt idx="724">
                  <c:v>1.3779009682558581</c:v>
                </c:pt>
                <c:pt idx="725">
                  <c:v>1.3659809023790217</c:v>
                </c:pt>
                <c:pt idx="726">
                  <c:v>1.354161943970098</c:v>
                </c:pt>
                <c:pt idx="727">
                  <c:v>1.3424432700520441</c:v>
                </c:pt>
                <c:pt idx="728">
                  <c:v>1.3308240637385325</c:v>
                </c:pt>
                <c:pt idx="729">
                  <c:v>1.319303514200044</c:v>
                </c:pt>
                <c:pt idx="730">
                  <c:v>1.3078808166299325</c:v>
                </c:pt>
                <c:pt idx="731">
                  <c:v>1.2965551722103115</c:v>
                </c:pt>
                <c:pt idx="732">
                  <c:v>1.2853257880780689</c:v>
                </c:pt>
                <c:pt idx="733">
                  <c:v>1.2741918772908036</c:v>
                </c:pt>
                <c:pt idx="734">
                  <c:v>1.2631526587927411</c:v>
                </c:pt>
                <c:pt idx="735">
                  <c:v>1.2522073573806978</c:v>
                </c:pt>
                <c:pt idx="736">
                  <c:v>1.24135520366994</c:v>
                </c:pt>
                <c:pt idx="737">
                  <c:v>1.2305954340601843</c:v>
                </c:pt>
                <c:pt idx="738">
                  <c:v>1.2199272907014844</c:v>
                </c:pt>
                <c:pt idx="739">
                  <c:v>1.2093500214601676</c:v>
                </c:pt>
                <c:pt idx="740">
                  <c:v>1.198862879884885</c:v>
                </c:pt>
                <c:pt idx="741">
                  <c:v>1.1884651251725273</c:v>
                </c:pt>
                <c:pt idx="742">
                  <c:v>1.1781560221342673</c:v>
                </c:pt>
                <c:pt idx="743">
                  <c:v>1.1679348411615962</c:v>
                </c:pt>
                <c:pt idx="744">
                  <c:v>1.1578008581924806</c:v>
                </c:pt>
                <c:pt idx="745">
                  <c:v>1.1477533546773913</c:v>
                </c:pt>
                <c:pt idx="746">
                  <c:v>1.1377916175455596</c:v>
                </c:pt>
                <c:pt idx="747">
                  <c:v>1.1279149391711485</c:v>
                </c:pt>
                <c:pt idx="748">
                  <c:v>1.1181226173395586</c:v>
                </c:pt>
                <c:pt idx="749">
                  <c:v>1.1084139552137415</c:v>
                </c:pt>
                <c:pt idx="750">
                  <c:v>1.0987882613005624</c:v>
                </c:pt>
                <c:pt idx="751">
                  <c:v>1.0892448494173195</c:v>
                </c:pt>
                <c:pt idx="752">
                  <c:v>1.0797830386582135</c:v>
                </c:pt>
                <c:pt idx="753">
                  <c:v>1.0704021533609165</c:v>
                </c:pt>
                <c:pt idx="754">
                  <c:v>1.0611015230732974</c:v>
                </c:pt>
                <c:pt idx="755">
                  <c:v>1.0518804825201116</c:v>
                </c:pt>
                <c:pt idx="756">
                  <c:v>1.0427383715698042</c:v>
                </c:pt>
                <c:pt idx="757">
                  <c:v>1.0336745352014418</c:v>
                </c:pt>
                <c:pt idx="758">
                  <c:v>1.0246883234716933</c:v>
                </c:pt>
                <c:pt idx="759">
                  <c:v>1.0157790914818676</c:v>
                </c:pt>
                <c:pt idx="760">
                  <c:v>1.0069461993451085</c:v>
                </c:pt>
                <c:pt idx="761">
                  <c:v>0.99818901215361677</c:v>
                </c:pt>
                <c:pt idx="762">
                  <c:v>0.98950689994601504</c:v>
                </c:pt>
                <c:pt idx="763">
                  <c:v>0.98089923767477671</c:v>
                </c:pt>
                <c:pt idx="764">
                  <c:v>0.97236540517378245</c:v>
                </c:pt>
                <c:pt idx="765">
                  <c:v>0.96390478712598338</c:v>
                </c:pt>
                <c:pt idx="766">
                  <c:v>0.95551677303111404</c:v>
                </c:pt>
                <c:pt idx="767">
                  <c:v>0.94720075717357588</c:v>
                </c:pt>
                <c:pt idx="768">
                  <c:v>0.93895613859039884</c:v>
                </c:pt>
                <c:pt idx="769">
                  <c:v>0.93078232103929537</c:v>
                </c:pt>
                <c:pt idx="770">
                  <c:v>0.92267871296690629</c:v>
                </c:pt>
                <c:pt idx="771">
                  <c:v>0.91464472747703951</c:v>
                </c:pt>
                <c:pt idx="772">
                  <c:v>0.90667978229914326</c:v>
                </c:pt>
                <c:pt idx="773">
                  <c:v>0.8987832997568006</c:v>
                </c:pt>
                <c:pt idx="774">
                  <c:v>0.89095470673641586</c:v>
                </c:pt>
                <c:pt idx="775">
                  <c:v>0.883193434655972</c:v>
                </c:pt>
                <c:pt idx="776">
                  <c:v>0.87549891943395153</c:v>
                </c:pt>
                <c:pt idx="777">
                  <c:v>0.86787060145839234</c:v>
                </c:pt>
                <c:pt idx="778">
                  <c:v>0.86030792555593649</c:v>
                </c:pt>
                <c:pt idx="779">
                  <c:v>0.85281034096121289</c:v>
                </c:pt>
                <c:pt idx="780">
                  <c:v>0.84537730128622712</c:v>
                </c:pt>
                <c:pt idx="781">
                  <c:v>0.83800826448983656</c:v>
                </c:pt>
                <c:pt idx="782">
                  <c:v>0.83070269284747411</c:v>
                </c:pt>
                <c:pt idx="783">
                  <c:v>0.82346005292092883</c:v>
                </c:pt>
                <c:pt idx="784">
                  <c:v>0.8162798155283042</c:v>
                </c:pt>
                <c:pt idx="785">
                  <c:v>0.80916145571405451</c:v>
                </c:pt>
                <c:pt idx="786">
                  <c:v>0.80210445271919895</c:v>
                </c:pt>
                <c:pt idx="787">
                  <c:v>0.79510828995163507</c:v>
                </c:pt>
                <c:pt idx="788">
                  <c:v>0.78817245495667976</c:v>
                </c:pt>
                <c:pt idx="789">
                  <c:v>0.78129643938761717</c:v>
                </c:pt>
                <c:pt idx="790">
                  <c:v>0.77447973897648836</c:v>
                </c:pt>
                <c:pt idx="791">
                  <c:v>0.76772185350497324</c:v>
                </c:pt>
                <c:pt idx="792">
                  <c:v>0.76102228677542882</c:v>
                </c:pt>
                <c:pt idx="793">
                  <c:v>0.75438054658206966</c:v>
                </c:pt>
                <c:pt idx="794">
                  <c:v>0.74779614468224054</c:v>
                </c:pt>
                <c:pt idx="795">
                  <c:v>0.7412685967679451</c:v>
                </c:pt>
                <c:pt idx="796">
                  <c:v>0.73479742243741697</c:v>
                </c:pt>
                <c:pt idx="797">
                  <c:v>0.72838214516681887</c:v>
                </c:pt>
                <c:pt idx="798">
                  <c:v>0.72202229228226145</c:v>
                </c:pt>
                <c:pt idx="799">
                  <c:v>0.71571739493167286</c:v>
                </c:pt>
                <c:pt idx="800">
                  <c:v>0.70946698805710895</c:v>
                </c:pt>
                <c:pt idx="801">
                  <c:v>0.70327061036700655</c:v>
                </c:pt>
                <c:pt idx="802">
                  <c:v>0.69712780430872101</c:v>
                </c:pt>
                <c:pt idx="803">
                  <c:v>0.691038116041085</c:v>
                </c:pt>
                <c:pt idx="804">
                  <c:v>0.68500109540718768</c:v>
                </c:pt>
                <c:pt idx="805">
                  <c:v>0.67901629590731005</c:v>
                </c:pt>
                <c:pt idx="806">
                  <c:v>0.67308327467198126</c:v>
                </c:pt>
                <c:pt idx="807">
                  <c:v>0.66720159243515553</c:v>
                </c:pt>
                <c:pt idx="808">
                  <c:v>0.66137081350760241</c:v>
                </c:pt>
                <c:pt idx="809">
                  <c:v>0.65559050575039635</c:v>
                </c:pt>
                <c:pt idx="810">
                  <c:v>0.64986024054856983</c:v>
                </c:pt>
                <c:pt idx="811">
                  <c:v>0.64417959278491566</c:v>
                </c:pt>
                <c:pt idx="812">
                  <c:v>0.63854814081395261</c:v>
                </c:pt>
                <c:pt idx="813">
                  <c:v>0.6329654664359694</c:v>
                </c:pt>
                <c:pt idx="814">
                  <c:v>0.6274311548713456</c:v>
                </c:pt>
                <c:pt idx="815">
                  <c:v>0.62194479473487974</c:v>
                </c:pt>
                <c:pt idx="816">
                  <c:v>0.61650597801037321</c:v>
                </c:pt>
                <c:pt idx="817">
                  <c:v>0.61111430002529943</c:v>
                </c:pt>
                <c:pt idx="818">
                  <c:v>0.60576935942566479</c:v>
                </c:pt>
                <c:pt idx="819">
                  <c:v>0.60047075815099049</c:v>
                </c:pt>
                <c:pt idx="820">
                  <c:v>0.59521810140944353</c:v>
                </c:pt>
                <c:pt idx="821">
                  <c:v>0.59001099765313114</c:v>
                </c:pt>
                <c:pt idx="822">
                  <c:v>0.58484905855349467</c:v>
                </c:pt>
                <c:pt idx="823">
                  <c:v>0.57973189897697353</c:v>
                </c:pt>
                <c:pt idx="824">
                  <c:v>0.57465913696067616</c:v>
                </c:pt>
                <c:pt idx="825">
                  <c:v>0.56963039368828561</c:v>
                </c:pt>
                <c:pt idx="826">
                  <c:v>0.56464529346603598</c:v>
                </c:pt>
                <c:pt idx="827">
                  <c:v>0.55970346369895196</c:v>
                </c:pt>
                <c:pt idx="828">
                  <c:v>0.55480453486713088</c:v>
                </c:pt>
                <c:pt idx="829">
                  <c:v>0.54994814050223795</c:v>
                </c:pt>
                <c:pt idx="830">
                  <c:v>0.54513391716406545</c:v>
                </c:pt>
                <c:pt idx="831">
                  <c:v>0.54036150441736197</c:v>
                </c:pt>
                <c:pt idx="832">
                  <c:v>0.5356305448086971</c:v>
                </c:pt>
                <c:pt idx="833">
                  <c:v>0.53094068384354642</c:v>
                </c:pt>
                <c:pt idx="834">
                  <c:v>0.5262915699634334</c:v>
                </c:pt>
                <c:pt idx="835">
                  <c:v>0.52168285452333407</c:v>
                </c:pt>
                <c:pt idx="836">
                  <c:v>0.51711419176913154</c:v>
                </c:pt>
                <c:pt idx="837">
                  <c:v>0.51258523881527651</c:v>
                </c:pt>
                <c:pt idx="838">
                  <c:v>0.50809565562253312</c:v>
                </c:pt>
                <c:pt idx="839">
                  <c:v>0.50364510497593074</c:v>
                </c:pt>
                <c:pt idx="840">
                  <c:v>0.49923325246280115</c:v>
                </c:pt>
                <c:pt idx="841">
                  <c:v>0.49485976645099328</c:v>
                </c:pt>
                <c:pt idx="842">
                  <c:v>0.49052431806725139</c:v>
                </c:pt>
                <c:pt idx="843">
                  <c:v>0.48622658117567852</c:v>
                </c:pt>
                <c:pt idx="844">
                  <c:v>0.48196623235638469</c:v>
                </c:pt>
                <c:pt idx="845">
                  <c:v>0.47774295088424168</c:v>
                </c:pt>
                <c:pt idx="846">
                  <c:v>0.47355641870783671</c:v>
                </c:pt>
                <c:pt idx="847">
                  <c:v>0.46940632042851149</c:v>
                </c:pt>
                <c:pt idx="848">
                  <c:v>0.46529234327952196</c:v>
                </c:pt>
                <c:pt idx="849">
                  <c:v>0.4612141771054894</c:v>
                </c:pt>
                <c:pt idx="850">
                  <c:v>0.45717151434171655</c:v>
                </c:pt>
                <c:pt idx="851">
                  <c:v>0.45316404999393001</c:v>
                </c:pt>
                <c:pt idx="852">
                  <c:v>0.44919148161798717</c:v>
                </c:pt>
                <c:pt idx="853">
                  <c:v>0.44525350929976071</c:v>
                </c:pt>
                <c:pt idx="854">
                  <c:v>0.44134983563515107</c:v>
                </c:pt>
                <c:pt idx="855">
                  <c:v>0.43748016571031201</c:v>
                </c:pt>
                <c:pt idx="856">
                  <c:v>0.43364420708187623</c:v>
                </c:pt>
                <c:pt idx="857">
                  <c:v>0.42984166975744387</c:v>
                </c:pt>
                <c:pt idx="858">
                  <c:v>0.4260722661761136</c:v>
                </c:pt>
                <c:pt idx="859">
                  <c:v>0.42233571118921986</c:v>
                </c:pt>
                <c:pt idx="860">
                  <c:v>0.41863172204114818</c:v>
                </c:pt>
                <c:pt idx="861">
                  <c:v>0.41496001835032104</c:v>
                </c:pt>
                <c:pt idx="862">
                  <c:v>0.41132032209029035</c:v>
                </c:pt>
                <c:pt idx="863">
                  <c:v>0.40771235757096491</c:v>
                </c:pt>
                <c:pt idx="864">
                  <c:v>0.4041358514200013</c:v>
                </c:pt>
                <c:pt idx="865">
                  <c:v>0.40059053256430133</c:v>
                </c:pt>
                <c:pt idx="866">
                  <c:v>0.39707613221160187</c:v>
                </c:pt>
                <c:pt idx="867">
                  <c:v>0.39359238383228501</c:v>
                </c:pt>
                <c:pt idx="868">
                  <c:v>0.39013902314121651</c:v>
                </c:pt>
                <c:pt idx="869">
                  <c:v>0.38671578807981888</c:v>
                </c:pt>
                <c:pt idx="870">
                  <c:v>0.38332241879813722</c:v>
                </c:pt>
                <c:pt idx="871">
                  <c:v>0.37995865763716807</c:v>
                </c:pt>
                <c:pt idx="872">
                  <c:v>0.37662424911128056</c:v>
                </c:pt>
                <c:pt idx="873">
                  <c:v>0.37331893989063758</c:v>
                </c:pt>
                <c:pt idx="874">
                  <c:v>0.37004247878395091</c:v>
                </c:pt>
                <c:pt idx="875">
                  <c:v>0.36679461672120084</c:v>
                </c:pt>
                <c:pt idx="876">
                  <c:v>0.36357510673653337</c:v>
                </c:pt>
                <c:pt idx="877">
                  <c:v>0.36038370395132091</c:v>
                </c:pt>
                <c:pt idx="878">
                  <c:v>0.35722016555725133</c:v>
                </c:pt>
                <c:pt idx="879">
                  <c:v>0.35408425079964445</c:v>
                </c:pt>
                <c:pt idx="880">
                  <c:v>0.35097572096078977</c:v>
                </c:pt>
                <c:pt idx="881">
                  <c:v>0.34789433934351166</c:v>
                </c:pt>
                <c:pt idx="882">
                  <c:v>0.34483987125474869</c:v>
                </c:pt>
                <c:pt idx="883">
                  <c:v>0.34181208398936747</c:v>
                </c:pt>
                <c:pt idx="884">
                  <c:v>0.33881074681394097</c:v>
                </c:pt>
                <c:pt idx="885">
                  <c:v>0.33583563095081814</c:v>
                </c:pt>
                <c:pt idx="886">
                  <c:v>0.33288650956216514</c:v>
                </c:pt>
                <c:pt idx="887">
                  <c:v>0.32996315773426232</c:v>
                </c:pt>
                <c:pt idx="888">
                  <c:v>0.3270653524617515</c:v>
                </c:pt>
                <c:pt idx="889">
                  <c:v>0.32419287263216745</c:v>
                </c:pt>
                <c:pt idx="890">
                  <c:v>0.32134549901045517</c:v>
                </c:pt>
                <c:pt idx="891">
                  <c:v>0.31852301422371454</c:v>
                </c:pt>
                <c:pt idx="892">
                  <c:v>0.31572520274590943</c:v>
                </c:pt>
                <c:pt idx="893">
                  <c:v>0.31295185088287525</c:v>
                </c:pt>
                <c:pt idx="894">
                  <c:v>0.31020274675728388</c:v>
                </c:pt>
                <c:pt idx="895">
                  <c:v>0.3074776802937933</c:v>
                </c:pt>
                <c:pt idx="896">
                  <c:v>0.30477644320431097</c:v>
                </c:pt>
                <c:pt idx="897">
                  <c:v>0.30209882897332818</c:v>
                </c:pt>
                <c:pt idx="898">
                  <c:v>0.29944463284338951</c:v>
                </c:pt>
                <c:pt idx="899">
                  <c:v>0.29681365180070429</c:v>
                </c:pt>
                <c:pt idx="900">
                  <c:v>0.29420568456079366</c:v>
                </c:pt>
                <c:pt idx="901">
                  <c:v>0.29162053155432943</c:v>
                </c:pt>
                <c:pt idx="902">
                  <c:v>0.2890579949129588</c:v>
                </c:pt>
                <c:pt idx="903">
                  <c:v>0.28651787845542742</c:v>
                </c:pt>
                <c:pt idx="904">
                  <c:v>0.2839999876735817</c:v>
                </c:pt>
                <c:pt idx="905">
                  <c:v>0.28150412971866245</c:v>
                </c:pt>
                <c:pt idx="906">
                  <c:v>0.27903011338759853</c:v>
                </c:pt>
                <c:pt idx="907">
                  <c:v>0.27657774910947808</c:v>
                </c:pt>
                <c:pt idx="908">
                  <c:v>0.2741468489320269</c:v>
                </c:pt>
                <c:pt idx="909">
                  <c:v>0.27173722650825027</c:v>
                </c:pt>
                <c:pt idx="910">
                  <c:v>0.26934869708323106</c:v>
                </c:pt>
                <c:pt idx="911">
                  <c:v>0.2669810774809136</c:v>
                </c:pt>
                <c:pt idx="912">
                  <c:v>0.26463418609106526</c:v>
                </c:pt>
                <c:pt idx="913">
                  <c:v>0.26230784285630904</c:v>
                </c:pt>
                <c:pt idx="914">
                  <c:v>0.26000186925929114</c:v>
                </c:pt>
                <c:pt idx="915">
                  <c:v>0.25771608830990544</c:v>
                </c:pt>
                <c:pt idx="916">
                  <c:v>0.2554503245326174</c:v>
                </c:pt>
                <c:pt idx="917">
                  <c:v>0.25320440395390165</c:v>
                </c:pt>
                <c:pt idx="918">
                  <c:v>0.25097815408985014</c:v>
                </c:pt>
                <c:pt idx="919">
                  <c:v>0.24877140393369501</c:v>
                </c:pt>
                <c:pt idx="920">
                  <c:v>0.24658398394361569</c:v>
                </c:pt>
                <c:pt idx="921">
                  <c:v>0.24441572603049622</c:v>
                </c:pt>
                <c:pt idx="922">
                  <c:v>0.24226646354593839</c:v>
                </c:pt>
                <c:pt idx="923">
                  <c:v>0.24013603127016125</c:v>
                </c:pt>
                <c:pt idx="924">
                  <c:v>0.23802426540017763</c:v>
                </c:pt>
                <c:pt idx="925">
                  <c:v>0.23593100353800622</c:v>
                </c:pt>
                <c:pt idx="926">
                  <c:v>0.23385608467889085</c:v>
                </c:pt>
                <c:pt idx="927">
                  <c:v>0.23179934919973277</c:v>
                </c:pt>
                <c:pt idx="928">
                  <c:v>0.22976063884757281</c:v>
                </c:pt>
                <c:pt idx="929">
                  <c:v>0.22773979672811606</c:v>
                </c:pt>
                <c:pt idx="930">
                  <c:v>0.22573666729440589</c:v>
                </c:pt>
                <c:pt idx="931">
                  <c:v>0.2237510963355831</c:v>
                </c:pt>
                <c:pt idx="932">
                  <c:v>0.2217829309656949</c:v>
                </c:pt>
                <c:pt idx="933">
                  <c:v>0.21983201961261756</c:v>
                </c:pt>
                <c:pt idx="934">
                  <c:v>0.21789821200705717</c:v>
                </c:pt>
                <c:pt idx="935">
                  <c:v>0.21598135917168548</c:v>
                </c:pt>
                <c:pt idx="936">
                  <c:v>0.21408131341023307</c:v>
                </c:pt>
                <c:pt idx="937">
                  <c:v>0.21219792829685957</c:v>
                </c:pt>
                <c:pt idx="938">
                  <c:v>0.21033105866541746</c:v>
                </c:pt>
                <c:pt idx="939">
                  <c:v>0.20848056059894304</c:v>
                </c:pt>
                <c:pt idx="940">
                  <c:v>0.20664629141914759</c:v>
                </c:pt>
                <c:pt idx="941">
                  <c:v>0.20482810967603626</c:v>
                </c:pt>
                <c:pt idx="942">
                  <c:v>0.20302587513756265</c:v>
                </c:pt>
                <c:pt idx="943">
                  <c:v>0.20123944877943956</c:v>
                </c:pt>
                <c:pt idx="944">
                  <c:v>0.19946869277494983</c:v>
                </c:pt>
                <c:pt idx="945">
                  <c:v>0.1977134704849135</c:v>
                </c:pt>
                <c:pt idx="946">
                  <c:v>0.1959736464476336</c:v>
                </c:pt>
                <c:pt idx="947">
                  <c:v>0.19424908636907645</c:v>
                </c:pt>
                <c:pt idx="948">
                  <c:v>0.19253965711296672</c:v>
                </c:pt>
                <c:pt idx="949">
                  <c:v>0.19084522669106718</c:v>
                </c:pt>
                <c:pt idx="950">
                  <c:v>0.18916566425349401</c:v>
                </c:pt>
                <c:pt idx="951">
                  <c:v>0.1875008400791387</c:v>
                </c:pt>
                <c:pt idx="952">
                  <c:v>0.18585062556611831</c:v>
                </c:pt>
                <c:pt idx="953">
                  <c:v>0.18421489322236795</c:v>
                </c:pt>
                <c:pt idx="954">
                  <c:v>0.18259351665625445</c:v>
                </c:pt>
                <c:pt idx="955">
                  <c:v>0.1809863705672683</c:v>
                </c:pt>
                <c:pt idx="956">
                  <c:v>0.17939333073685759</c:v>
                </c:pt>
                <c:pt idx="957">
                  <c:v>0.17781427401923366</c:v>
                </c:pt>
                <c:pt idx="958">
                  <c:v>0.17624907833231163</c:v>
                </c:pt>
                <c:pt idx="959">
                  <c:v>0.17469762264877176</c:v>
                </c:pt>
                <c:pt idx="960">
                  <c:v>0.17315978698704981</c:v>
                </c:pt>
                <c:pt idx="961">
                  <c:v>0.17163545240257605</c:v>
                </c:pt>
                <c:pt idx="962">
                  <c:v>0.17012450097887921</c:v>
                </c:pt>
                <c:pt idx="963">
                  <c:v>0.1686268158190245</c:v>
                </c:pt>
                <c:pt idx="964">
                  <c:v>0.16714228103686679</c:v>
                </c:pt>
                <c:pt idx="965">
                  <c:v>0.16567078174853833</c:v>
                </c:pt>
                <c:pt idx="966">
                  <c:v>0.16421220406392933</c:v>
                </c:pt>
                <c:pt idx="967">
                  <c:v>0.16276643507823962</c:v>
                </c:pt>
                <c:pt idx="968">
                  <c:v>0.1613333628636866</c:v>
                </c:pt>
                <c:pt idx="969">
                  <c:v>0.15991287646115637</c:v>
                </c:pt>
                <c:pt idx="970">
                  <c:v>0.15850486587200407</c:v>
                </c:pt>
                <c:pt idx="971">
                  <c:v>0.15710922204985422</c:v>
                </c:pt>
                <c:pt idx="972">
                  <c:v>0.15572583689259289</c:v>
                </c:pt>
                <c:pt idx="973">
                  <c:v>0.15435460323428885</c:v>
                </c:pt>
                <c:pt idx="974">
                  <c:v>0.15299541483722834</c:v>
                </c:pt>
                <c:pt idx="975">
                  <c:v>0.15164816638404233</c:v>
                </c:pt>
                <c:pt idx="976">
                  <c:v>0.15031275346987627</c:v>
                </c:pt>
                <c:pt idx="977">
                  <c:v>0.14898907259463101</c:v>
                </c:pt>
                <c:pt idx="978">
                  <c:v>0.14767702115523207</c:v>
                </c:pt>
                <c:pt idx="979">
                  <c:v>0.14637649743802683</c:v>
                </c:pt>
                <c:pt idx="980">
                  <c:v>0.14508740061118885</c:v>
                </c:pt>
                <c:pt idx="981">
                  <c:v>0.14380963071722874</c:v>
                </c:pt>
                <c:pt idx="982">
                  <c:v>0.14254308866549792</c:v>
                </c:pt>
                <c:pt idx="983">
                  <c:v>0.14128767622487004</c:v>
                </c:pt>
                <c:pt idx="984">
                  <c:v>0.14004329601632293</c:v>
                </c:pt>
                <c:pt idx="985">
                  <c:v>0.13880985150574077</c:v>
                </c:pt>
                <c:pt idx="986">
                  <c:v>0.13758724699668079</c:v>
                </c:pt>
                <c:pt idx="987">
                  <c:v>0.13637538762320389</c:v>
                </c:pt>
                <c:pt idx="988">
                  <c:v>0.13517417934283316</c:v>
                </c:pt>
                <c:pt idx="989">
                  <c:v>0.13398352892945553</c:v>
                </c:pt>
                <c:pt idx="990">
                  <c:v>0.13280334396644378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8F9-2840-B992-A3E6641146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88180000"/>
        <c:axId val="744004400"/>
      </c:scatterChart>
      <c:valAx>
        <c:axId val="1388180000"/>
        <c:scaling>
          <c:orientation val="minMax"/>
          <c:max val="9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/>
                  <a:t>minutes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4004400"/>
        <c:crossesAt val="0.1"/>
        <c:crossBetween val="midCat"/>
      </c:valAx>
      <c:valAx>
        <c:axId val="744004400"/>
        <c:scaling>
          <c:logBase val="10"/>
          <c:orientation val="minMax"/>
          <c:min val="0.1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Volume</a:t>
                </a:r>
                <a:r>
                  <a:rPr lang="en-US" sz="1600" baseline="0"/>
                  <a:t> in Compartments</a:t>
                </a:r>
                <a:endParaRPr lang="en-US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8180000"/>
        <c:crossesAt val="0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5883473598197835"/>
          <c:y val="3.2648144253016417E-2"/>
          <c:w val="0.11054916042156274"/>
          <c:h val="0.5185859609537831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/>
              <a:t>THREE compartment PK Model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4536490139860117"/>
          <c:y val="9.4245072843190308E-2"/>
          <c:w val="0.65416237516525366"/>
          <c:h val="0.73863865315877253"/>
        </c:manualLayout>
      </c:layout>
      <c:scatterChart>
        <c:scatterStyle val="smoothMarker"/>
        <c:varyColors val="0"/>
        <c:ser>
          <c:idx val="0"/>
          <c:order val="0"/>
          <c:tx>
            <c:v>V1</c:v>
          </c:tx>
          <c:spPr>
            <a:ln w="38100" cap="rnd">
              <a:solidFill>
                <a:schemeClr val="accent1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'3COMP (B)'!$B$9:$B$1000</c:f>
              <c:numCache>
                <c:formatCode>General</c:formatCode>
                <c:ptCount val="992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  <c:pt idx="303">
                  <c:v>303</c:v>
                </c:pt>
                <c:pt idx="304">
                  <c:v>304</c:v>
                </c:pt>
                <c:pt idx="305">
                  <c:v>305</c:v>
                </c:pt>
                <c:pt idx="306">
                  <c:v>306</c:v>
                </c:pt>
                <c:pt idx="307">
                  <c:v>307</c:v>
                </c:pt>
                <c:pt idx="308">
                  <c:v>308</c:v>
                </c:pt>
                <c:pt idx="309">
                  <c:v>309</c:v>
                </c:pt>
                <c:pt idx="310">
                  <c:v>310</c:v>
                </c:pt>
                <c:pt idx="311">
                  <c:v>311</c:v>
                </c:pt>
                <c:pt idx="312">
                  <c:v>312</c:v>
                </c:pt>
                <c:pt idx="313">
                  <c:v>313</c:v>
                </c:pt>
                <c:pt idx="314">
                  <c:v>314</c:v>
                </c:pt>
                <c:pt idx="315">
                  <c:v>315</c:v>
                </c:pt>
                <c:pt idx="316">
                  <c:v>316</c:v>
                </c:pt>
                <c:pt idx="317">
                  <c:v>317</c:v>
                </c:pt>
                <c:pt idx="318">
                  <c:v>318</c:v>
                </c:pt>
                <c:pt idx="319">
                  <c:v>319</c:v>
                </c:pt>
                <c:pt idx="320">
                  <c:v>320</c:v>
                </c:pt>
                <c:pt idx="321">
                  <c:v>321</c:v>
                </c:pt>
                <c:pt idx="322">
                  <c:v>322</c:v>
                </c:pt>
                <c:pt idx="323">
                  <c:v>323</c:v>
                </c:pt>
                <c:pt idx="324">
                  <c:v>324</c:v>
                </c:pt>
                <c:pt idx="325">
                  <c:v>325</c:v>
                </c:pt>
                <c:pt idx="326">
                  <c:v>326</c:v>
                </c:pt>
                <c:pt idx="327">
                  <c:v>327</c:v>
                </c:pt>
                <c:pt idx="328">
                  <c:v>328</c:v>
                </c:pt>
                <c:pt idx="329">
                  <c:v>329</c:v>
                </c:pt>
                <c:pt idx="330">
                  <c:v>330</c:v>
                </c:pt>
                <c:pt idx="331">
                  <c:v>331</c:v>
                </c:pt>
                <c:pt idx="332">
                  <c:v>332</c:v>
                </c:pt>
                <c:pt idx="333">
                  <c:v>333</c:v>
                </c:pt>
                <c:pt idx="334">
                  <c:v>334</c:v>
                </c:pt>
                <c:pt idx="335">
                  <c:v>335</c:v>
                </c:pt>
                <c:pt idx="336">
                  <c:v>336</c:v>
                </c:pt>
                <c:pt idx="337">
                  <c:v>337</c:v>
                </c:pt>
                <c:pt idx="338">
                  <c:v>338</c:v>
                </c:pt>
                <c:pt idx="339">
                  <c:v>339</c:v>
                </c:pt>
                <c:pt idx="340">
                  <c:v>340</c:v>
                </c:pt>
                <c:pt idx="341">
                  <c:v>341</c:v>
                </c:pt>
                <c:pt idx="342">
                  <c:v>342</c:v>
                </c:pt>
                <c:pt idx="343">
                  <c:v>343</c:v>
                </c:pt>
                <c:pt idx="344">
                  <c:v>344</c:v>
                </c:pt>
                <c:pt idx="345">
                  <c:v>345</c:v>
                </c:pt>
                <c:pt idx="346">
                  <c:v>346</c:v>
                </c:pt>
                <c:pt idx="347">
                  <c:v>347</c:v>
                </c:pt>
                <c:pt idx="348">
                  <c:v>348</c:v>
                </c:pt>
                <c:pt idx="349">
                  <c:v>349</c:v>
                </c:pt>
                <c:pt idx="350">
                  <c:v>350</c:v>
                </c:pt>
                <c:pt idx="351">
                  <c:v>351</c:v>
                </c:pt>
                <c:pt idx="352">
                  <c:v>352</c:v>
                </c:pt>
                <c:pt idx="353">
                  <c:v>353</c:v>
                </c:pt>
                <c:pt idx="354">
                  <c:v>354</c:v>
                </c:pt>
                <c:pt idx="355">
                  <c:v>355</c:v>
                </c:pt>
                <c:pt idx="356">
                  <c:v>356</c:v>
                </c:pt>
                <c:pt idx="357">
                  <c:v>357</c:v>
                </c:pt>
                <c:pt idx="358">
                  <c:v>358</c:v>
                </c:pt>
                <c:pt idx="359">
                  <c:v>359</c:v>
                </c:pt>
                <c:pt idx="360">
                  <c:v>360</c:v>
                </c:pt>
                <c:pt idx="361">
                  <c:v>361</c:v>
                </c:pt>
                <c:pt idx="362">
                  <c:v>362</c:v>
                </c:pt>
                <c:pt idx="363">
                  <c:v>363</c:v>
                </c:pt>
                <c:pt idx="364">
                  <c:v>364</c:v>
                </c:pt>
                <c:pt idx="365">
                  <c:v>365</c:v>
                </c:pt>
                <c:pt idx="366">
                  <c:v>366</c:v>
                </c:pt>
                <c:pt idx="367">
                  <c:v>367</c:v>
                </c:pt>
                <c:pt idx="368">
                  <c:v>368</c:v>
                </c:pt>
                <c:pt idx="369">
                  <c:v>369</c:v>
                </c:pt>
                <c:pt idx="370">
                  <c:v>370</c:v>
                </c:pt>
                <c:pt idx="371">
                  <c:v>371</c:v>
                </c:pt>
                <c:pt idx="372">
                  <c:v>372</c:v>
                </c:pt>
                <c:pt idx="373">
                  <c:v>373</c:v>
                </c:pt>
                <c:pt idx="374">
                  <c:v>374</c:v>
                </c:pt>
                <c:pt idx="375">
                  <c:v>375</c:v>
                </c:pt>
                <c:pt idx="376">
                  <c:v>376</c:v>
                </c:pt>
                <c:pt idx="377">
                  <c:v>377</c:v>
                </c:pt>
                <c:pt idx="378">
                  <c:v>378</c:v>
                </c:pt>
                <c:pt idx="379">
                  <c:v>379</c:v>
                </c:pt>
                <c:pt idx="380">
                  <c:v>380</c:v>
                </c:pt>
                <c:pt idx="381">
                  <c:v>381</c:v>
                </c:pt>
                <c:pt idx="382">
                  <c:v>382</c:v>
                </c:pt>
                <c:pt idx="383">
                  <c:v>383</c:v>
                </c:pt>
                <c:pt idx="384">
                  <c:v>384</c:v>
                </c:pt>
                <c:pt idx="385">
                  <c:v>385</c:v>
                </c:pt>
                <c:pt idx="386">
                  <c:v>386</c:v>
                </c:pt>
                <c:pt idx="387">
                  <c:v>387</c:v>
                </c:pt>
                <c:pt idx="388">
                  <c:v>388</c:v>
                </c:pt>
                <c:pt idx="389">
                  <c:v>389</c:v>
                </c:pt>
                <c:pt idx="390">
                  <c:v>390</c:v>
                </c:pt>
                <c:pt idx="391">
                  <c:v>391</c:v>
                </c:pt>
                <c:pt idx="392">
                  <c:v>392</c:v>
                </c:pt>
                <c:pt idx="393">
                  <c:v>393</c:v>
                </c:pt>
                <c:pt idx="394">
                  <c:v>394</c:v>
                </c:pt>
                <c:pt idx="395">
                  <c:v>395</c:v>
                </c:pt>
                <c:pt idx="396">
                  <c:v>396</c:v>
                </c:pt>
                <c:pt idx="397">
                  <c:v>397</c:v>
                </c:pt>
                <c:pt idx="398">
                  <c:v>398</c:v>
                </c:pt>
                <c:pt idx="399">
                  <c:v>399</c:v>
                </c:pt>
                <c:pt idx="400">
                  <c:v>400</c:v>
                </c:pt>
                <c:pt idx="401">
                  <c:v>401</c:v>
                </c:pt>
                <c:pt idx="402">
                  <c:v>402</c:v>
                </c:pt>
                <c:pt idx="403">
                  <c:v>403</c:v>
                </c:pt>
                <c:pt idx="404">
                  <c:v>404</c:v>
                </c:pt>
                <c:pt idx="405">
                  <c:v>405</c:v>
                </c:pt>
                <c:pt idx="406">
                  <c:v>406</c:v>
                </c:pt>
                <c:pt idx="407">
                  <c:v>407</c:v>
                </c:pt>
                <c:pt idx="408">
                  <c:v>408</c:v>
                </c:pt>
                <c:pt idx="409">
                  <c:v>409</c:v>
                </c:pt>
                <c:pt idx="410">
                  <c:v>410</c:v>
                </c:pt>
                <c:pt idx="411">
                  <c:v>411</c:v>
                </c:pt>
                <c:pt idx="412">
                  <c:v>412</c:v>
                </c:pt>
                <c:pt idx="413">
                  <c:v>413</c:v>
                </c:pt>
                <c:pt idx="414">
                  <c:v>414</c:v>
                </c:pt>
                <c:pt idx="415">
                  <c:v>415</c:v>
                </c:pt>
                <c:pt idx="416">
                  <c:v>416</c:v>
                </c:pt>
                <c:pt idx="417">
                  <c:v>417</c:v>
                </c:pt>
                <c:pt idx="418">
                  <c:v>418</c:v>
                </c:pt>
                <c:pt idx="419">
                  <c:v>419</c:v>
                </c:pt>
                <c:pt idx="420">
                  <c:v>420</c:v>
                </c:pt>
                <c:pt idx="421">
                  <c:v>421</c:v>
                </c:pt>
                <c:pt idx="422">
                  <c:v>422</c:v>
                </c:pt>
                <c:pt idx="423">
                  <c:v>423</c:v>
                </c:pt>
                <c:pt idx="424">
                  <c:v>424</c:v>
                </c:pt>
                <c:pt idx="425">
                  <c:v>425</c:v>
                </c:pt>
                <c:pt idx="426">
                  <c:v>426</c:v>
                </c:pt>
                <c:pt idx="427">
                  <c:v>427</c:v>
                </c:pt>
                <c:pt idx="428">
                  <c:v>428</c:v>
                </c:pt>
                <c:pt idx="429">
                  <c:v>429</c:v>
                </c:pt>
                <c:pt idx="430">
                  <c:v>430</c:v>
                </c:pt>
                <c:pt idx="431">
                  <c:v>431</c:v>
                </c:pt>
                <c:pt idx="432">
                  <c:v>432</c:v>
                </c:pt>
                <c:pt idx="433">
                  <c:v>433</c:v>
                </c:pt>
                <c:pt idx="434">
                  <c:v>434</c:v>
                </c:pt>
                <c:pt idx="435">
                  <c:v>435</c:v>
                </c:pt>
                <c:pt idx="436">
                  <c:v>436</c:v>
                </c:pt>
                <c:pt idx="437">
                  <c:v>437</c:v>
                </c:pt>
                <c:pt idx="438">
                  <c:v>438</c:v>
                </c:pt>
                <c:pt idx="439">
                  <c:v>439</c:v>
                </c:pt>
                <c:pt idx="440">
                  <c:v>440</c:v>
                </c:pt>
                <c:pt idx="441">
                  <c:v>441</c:v>
                </c:pt>
                <c:pt idx="442">
                  <c:v>442</c:v>
                </c:pt>
                <c:pt idx="443">
                  <c:v>443</c:v>
                </c:pt>
                <c:pt idx="444">
                  <c:v>444</c:v>
                </c:pt>
                <c:pt idx="445">
                  <c:v>445</c:v>
                </c:pt>
                <c:pt idx="446">
                  <c:v>446</c:v>
                </c:pt>
                <c:pt idx="447">
                  <c:v>447</c:v>
                </c:pt>
                <c:pt idx="448">
                  <c:v>448</c:v>
                </c:pt>
                <c:pt idx="449">
                  <c:v>449</c:v>
                </c:pt>
                <c:pt idx="450">
                  <c:v>450</c:v>
                </c:pt>
                <c:pt idx="451">
                  <c:v>451</c:v>
                </c:pt>
                <c:pt idx="452">
                  <c:v>452</c:v>
                </c:pt>
                <c:pt idx="453">
                  <c:v>453</c:v>
                </c:pt>
                <c:pt idx="454">
                  <c:v>454</c:v>
                </c:pt>
                <c:pt idx="455">
                  <c:v>455</c:v>
                </c:pt>
                <c:pt idx="456">
                  <c:v>456</c:v>
                </c:pt>
                <c:pt idx="457">
                  <c:v>457</c:v>
                </c:pt>
                <c:pt idx="458">
                  <c:v>458</c:v>
                </c:pt>
                <c:pt idx="459">
                  <c:v>459</c:v>
                </c:pt>
                <c:pt idx="460">
                  <c:v>460</c:v>
                </c:pt>
                <c:pt idx="461">
                  <c:v>461</c:v>
                </c:pt>
                <c:pt idx="462">
                  <c:v>462</c:v>
                </c:pt>
                <c:pt idx="463">
                  <c:v>463</c:v>
                </c:pt>
                <c:pt idx="464">
                  <c:v>464</c:v>
                </c:pt>
                <c:pt idx="465">
                  <c:v>465</c:v>
                </c:pt>
                <c:pt idx="466">
                  <c:v>466</c:v>
                </c:pt>
                <c:pt idx="467">
                  <c:v>467</c:v>
                </c:pt>
                <c:pt idx="468">
                  <c:v>468</c:v>
                </c:pt>
                <c:pt idx="469">
                  <c:v>469</c:v>
                </c:pt>
                <c:pt idx="470">
                  <c:v>470</c:v>
                </c:pt>
                <c:pt idx="471">
                  <c:v>471</c:v>
                </c:pt>
                <c:pt idx="472">
                  <c:v>472</c:v>
                </c:pt>
                <c:pt idx="473">
                  <c:v>473</c:v>
                </c:pt>
                <c:pt idx="474">
                  <c:v>474</c:v>
                </c:pt>
                <c:pt idx="475">
                  <c:v>475</c:v>
                </c:pt>
                <c:pt idx="476">
                  <c:v>476</c:v>
                </c:pt>
                <c:pt idx="477">
                  <c:v>477</c:v>
                </c:pt>
                <c:pt idx="478">
                  <c:v>478</c:v>
                </c:pt>
                <c:pt idx="479">
                  <c:v>479</c:v>
                </c:pt>
                <c:pt idx="480">
                  <c:v>480</c:v>
                </c:pt>
                <c:pt idx="481">
                  <c:v>481</c:v>
                </c:pt>
                <c:pt idx="482">
                  <c:v>482</c:v>
                </c:pt>
                <c:pt idx="483">
                  <c:v>483</c:v>
                </c:pt>
                <c:pt idx="484">
                  <c:v>484</c:v>
                </c:pt>
                <c:pt idx="485">
                  <c:v>485</c:v>
                </c:pt>
                <c:pt idx="486">
                  <c:v>486</c:v>
                </c:pt>
                <c:pt idx="487">
                  <c:v>487</c:v>
                </c:pt>
                <c:pt idx="488">
                  <c:v>488</c:v>
                </c:pt>
                <c:pt idx="489">
                  <c:v>489</c:v>
                </c:pt>
                <c:pt idx="490">
                  <c:v>490</c:v>
                </c:pt>
                <c:pt idx="491">
                  <c:v>491</c:v>
                </c:pt>
                <c:pt idx="492">
                  <c:v>492</c:v>
                </c:pt>
                <c:pt idx="493">
                  <c:v>493</c:v>
                </c:pt>
                <c:pt idx="494">
                  <c:v>494</c:v>
                </c:pt>
                <c:pt idx="495">
                  <c:v>495</c:v>
                </c:pt>
                <c:pt idx="496">
                  <c:v>496</c:v>
                </c:pt>
                <c:pt idx="497">
                  <c:v>497</c:v>
                </c:pt>
                <c:pt idx="498">
                  <c:v>498</c:v>
                </c:pt>
                <c:pt idx="499">
                  <c:v>499</c:v>
                </c:pt>
                <c:pt idx="500">
                  <c:v>500</c:v>
                </c:pt>
                <c:pt idx="501">
                  <c:v>501</c:v>
                </c:pt>
                <c:pt idx="502">
                  <c:v>502</c:v>
                </c:pt>
                <c:pt idx="503">
                  <c:v>503</c:v>
                </c:pt>
                <c:pt idx="504">
                  <c:v>504</c:v>
                </c:pt>
                <c:pt idx="505">
                  <c:v>505</c:v>
                </c:pt>
                <c:pt idx="506">
                  <c:v>506</c:v>
                </c:pt>
                <c:pt idx="507">
                  <c:v>507</c:v>
                </c:pt>
                <c:pt idx="508">
                  <c:v>508</c:v>
                </c:pt>
                <c:pt idx="509">
                  <c:v>509</c:v>
                </c:pt>
                <c:pt idx="510">
                  <c:v>510</c:v>
                </c:pt>
                <c:pt idx="511">
                  <c:v>511</c:v>
                </c:pt>
                <c:pt idx="512">
                  <c:v>512</c:v>
                </c:pt>
                <c:pt idx="513">
                  <c:v>513</c:v>
                </c:pt>
                <c:pt idx="514">
                  <c:v>514</c:v>
                </c:pt>
                <c:pt idx="515">
                  <c:v>515</c:v>
                </c:pt>
                <c:pt idx="516">
                  <c:v>516</c:v>
                </c:pt>
                <c:pt idx="517">
                  <c:v>517</c:v>
                </c:pt>
                <c:pt idx="518">
                  <c:v>518</c:v>
                </c:pt>
                <c:pt idx="519">
                  <c:v>519</c:v>
                </c:pt>
                <c:pt idx="520">
                  <c:v>520</c:v>
                </c:pt>
                <c:pt idx="521">
                  <c:v>521</c:v>
                </c:pt>
                <c:pt idx="522">
                  <c:v>522</c:v>
                </c:pt>
                <c:pt idx="523">
                  <c:v>523</c:v>
                </c:pt>
                <c:pt idx="524">
                  <c:v>524</c:v>
                </c:pt>
                <c:pt idx="525">
                  <c:v>525</c:v>
                </c:pt>
                <c:pt idx="526">
                  <c:v>526</c:v>
                </c:pt>
                <c:pt idx="527">
                  <c:v>527</c:v>
                </c:pt>
                <c:pt idx="528">
                  <c:v>528</c:v>
                </c:pt>
                <c:pt idx="529">
                  <c:v>529</c:v>
                </c:pt>
                <c:pt idx="530">
                  <c:v>530</c:v>
                </c:pt>
                <c:pt idx="531">
                  <c:v>531</c:v>
                </c:pt>
                <c:pt idx="532">
                  <c:v>532</c:v>
                </c:pt>
                <c:pt idx="533">
                  <c:v>533</c:v>
                </c:pt>
                <c:pt idx="534">
                  <c:v>534</c:v>
                </c:pt>
                <c:pt idx="535">
                  <c:v>535</c:v>
                </c:pt>
                <c:pt idx="536">
                  <c:v>536</c:v>
                </c:pt>
                <c:pt idx="537">
                  <c:v>537</c:v>
                </c:pt>
                <c:pt idx="538">
                  <c:v>538</c:v>
                </c:pt>
                <c:pt idx="539">
                  <c:v>539</c:v>
                </c:pt>
                <c:pt idx="540">
                  <c:v>540</c:v>
                </c:pt>
                <c:pt idx="541">
                  <c:v>541</c:v>
                </c:pt>
                <c:pt idx="542">
                  <c:v>542</c:v>
                </c:pt>
                <c:pt idx="543">
                  <c:v>543</c:v>
                </c:pt>
                <c:pt idx="544">
                  <c:v>544</c:v>
                </c:pt>
                <c:pt idx="545">
                  <c:v>545</c:v>
                </c:pt>
                <c:pt idx="546">
                  <c:v>546</c:v>
                </c:pt>
                <c:pt idx="547">
                  <c:v>547</c:v>
                </c:pt>
                <c:pt idx="548">
                  <c:v>548</c:v>
                </c:pt>
                <c:pt idx="549">
                  <c:v>549</c:v>
                </c:pt>
                <c:pt idx="550">
                  <c:v>550</c:v>
                </c:pt>
                <c:pt idx="551">
                  <c:v>551</c:v>
                </c:pt>
                <c:pt idx="552">
                  <c:v>552</c:v>
                </c:pt>
                <c:pt idx="553">
                  <c:v>553</c:v>
                </c:pt>
                <c:pt idx="554">
                  <c:v>554</c:v>
                </c:pt>
                <c:pt idx="555">
                  <c:v>555</c:v>
                </c:pt>
                <c:pt idx="556">
                  <c:v>556</c:v>
                </c:pt>
                <c:pt idx="557">
                  <c:v>557</c:v>
                </c:pt>
                <c:pt idx="558">
                  <c:v>558</c:v>
                </c:pt>
                <c:pt idx="559">
                  <c:v>559</c:v>
                </c:pt>
                <c:pt idx="560">
                  <c:v>560</c:v>
                </c:pt>
                <c:pt idx="561">
                  <c:v>561</c:v>
                </c:pt>
                <c:pt idx="562">
                  <c:v>562</c:v>
                </c:pt>
                <c:pt idx="563">
                  <c:v>563</c:v>
                </c:pt>
                <c:pt idx="564">
                  <c:v>564</c:v>
                </c:pt>
                <c:pt idx="565">
                  <c:v>565</c:v>
                </c:pt>
                <c:pt idx="566">
                  <c:v>566</c:v>
                </c:pt>
                <c:pt idx="567">
                  <c:v>567</c:v>
                </c:pt>
                <c:pt idx="568">
                  <c:v>568</c:v>
                </c:pt>
                <c:pt idx="569">
                  <c:v>569</c:v>
                </c:pt>
                <c:pt idx="570">
                  <c:v>570</c:v>
                </c:pt>
                <c:pt idx="571">
                  <c:v>571</c:v>
                </c:pt>
                <c:pt idx="572">
                  <c:v>572</c:v>
                </c:pt>
                <c:pt idx="573">
                  <c:v>573</c:v>
                </c:pt>
                <c:pt idx="574">
                  <c:v>574</c:v>
                </c:pt>
                <c:pt idx="575">
                  <c:v>575</c:v>
                </c:pt>
                <c:pt idx="576">
                  <c:v>576</c:v>
                </c:pt>
                <c:pt idx="577">
                  <c:v>577</c:v>
                </c:pt>
                <c:pt idx="578">
                  <c:v>578</c:v>
                </c:pt>
                <c:pt idx="579">
                  <c:v>579</c:v>
                </c:pt>
                <c:pt idx="580">
                  <c:v>580</c:v>
                </c:pt>
                <c:pt idx="581">
                  <c:v>581</c:v>
                </c:pt>
                <c:pt idx="582">
                  <c:v>582</c:v>
                </c:pt>
                <c:pt idx="583">
                  <c:v>583</c:v>
                </c:pt>
                <c:pt idx="584">
                  <c:v>584</c:v>
                </c:pt>
                <c:pt idx="585">
                  <c:v>585</c:v>
                </c:pt>
                <c:pt idx="586">
                  <c:v>586</c:v>
                </c:pt>
                <c:pt idx="587">
                  <c:v>587</c:v>
                </c:pt>
                <c:pt idx="588">
                  <c:v>588</c:v>
                </c:pt>
                <c:pt idx="589">
                  <c:v>589</c:v>
                </c:pt>
                <c:pt idx="590">
                  <c:v>590</c:v>
                </c:pt>
                <c:pt idx="591">
                  <c:v>591</c:v>
                </c:pt>
                <c:pt idx="592">
                  <c:v>592</c:v>
                </c:pt>
                <c:pt idx="593">
                  <c:v>593</c:v>
                </c:pt>
                <c:pt idx="594">
                  <c:v>594</c:v>
                </c:pt>
                <c:pt idx="595">
                  <c:v>595</c:v>
                </c:pt>
                <c:pt idx="596">
                  <c:v>596</c:v>
                </c:pt>
                <c:pt idx="597">
                  <c:v>597</c:v>
                </c:pt>
                <c:pt idx="598">
                  <c:v>598</c:v>
                </c:pt>
                <c:pt idx="599">
                  <c:v>599</c:v>
                </c:pt>
                <c:pt idx="600">
                  <c:v>600</c:v>
                </c:pt>
                <c:pt idx="601">
                  <c:v>601</c:v>
                </c:pt>
                <c:pt idx="602">
                  <c:v>602</c:v>
                </c:pt>
                <c:pt idx="603">
                  <c:v>603</c:v>
                </c:pt>
                <c:pt idx="604">
                  <c:v>604</c:v>
                </c:pt>
                <c:pt idx="605">
                  <c:v>605</c:v>
                </c:pt>
                <c:pt idx="606">
                  <c:v>606</c:v>
                </c:pt>
                <c:pt idx="607">
                  <c:v>607</c:v>
                </c:pt>
                <c:pt idx="608">
                  <c:v>608</c:v>
                </c:pt>
                <c:pt idx="609">
                  <c:v>609</c:v>
                </c:pt>
                <c:pt idx="610">
                  <c:v>610</c:v>
                </c:pt>
                <c:pt idx="611">
                  <c:v>611</c:v>
                </c:pt>
                <c:pt idx="612">
                  <c:v>612</c:v>
                </c:pt>
                <c:pt idx="613">
                  <c:v>613</c:v>
                </c:pt>
                <c:pt idx="614">
                  <c:v>614</c:v>
                </c:pt>
                <c:pt idx="615">
                  <c:v>615</c:v>
                </c:pt>
                <c:pt idx="616">
                  <c:v>616</c:v>
                </c:pt>
                <c:pt idx="617">
                  <c:v>617</c:v>
                </c:pt>
                <c:pt idx="618">
                  <c:v>618</c:v>
                </c:pt>
                <c:pt idx="619">
                  <c:v>619</c:v>
                </c:pt>
                <c:pt idx="620">
                  <c:v>620</c:v>
                </c:pt>
                <c:pt idx="621">
                  <c:v>621</c:v>
                </c:pt>
                <c:pt idx="622">
                  <c:v>622</c:v>
                </c:pt>
                <c:pt idx="623">
                  <c:v>623</c:v>
                </c:pt>
                <c:pt idx="624">
                  <c:v>624</c:v>
                </c:pt>
                <c:pt idx="625">
                  <c:v>625</c:v>
                </c:pt>
                <c:pt idx="626">
                  <c:v>626</c:v>
                </c:pt>
                <c:pt idx="627">
                  <c:v>627</c:v>
                </c:pt>
                <c:pt idx="628">
                  <c:v>628</c:v>
                </c:pt>
                <c:pt idx="629">
                  <c:v>629</c:v>
                </c:pt>
                <c:pt idx="630">
                  <c:v>630</c:v>
                </c:pt>
                <c:pt idx="631">
                  <c:v>631</c:v>
                </c:pt>
                <c:pt idx="632">
                  <c:v>632</c:v>
                </c:pt>
                <c:pt idx="633">
                  <c:v>633</c:v>
                </c:pt>
                <c:pt idx="634">
                  <c:v>634</c:v>
                </c:pt>
                <c:pt idx="635">
                  <c:v>635</c:v>
                </c:pt>
                <c:pt idx="636">
                  <c:v>636</c:v>
                </c:pt>
                <c:pt idx="637">
                  <c:v>637</c:v>
                </c:pt>
                <c:pt idx="638">
                  <c:v>638</c:v>
                </c:pt>
                <c:pt idx="639">
                  <c:v>639</c:v>
                </c:pt>
                <c:pt idx="640">
                  <c:v>640</c:v>
                </c:pt>
                <c:pt idx="641">
                  <c:v>641</c:v>
                </c:pt>
                <c:pt idx="642">
                  <c:v>642</c:v>
                </c:pt>
                <c:pt idx="643">
                  <c:v>643</c:v>
                </c:pt>
                <c:pt idx="644">
                  <c:v>644</c:v>
                </c:pt>
                <c:pt idx="645">
                  <c:v>645</c:v>
                </c:pt>
                <c:pt idx="646">
                  <c:v>646</c:v>
                </c:pt>
                <c:pt idx="647">
                  <c:v>647</c:v>
                </c:pt>
                <c:pt idx="648">
                  <c:v>648</c:v>
                </c:pt>
                <c:pt idx="649">
                  <c:v>649</c:v>
                </c:pt>
                <c:pt idx="650">
                  <c:v>650</c:v>
                </c:pt>
                <c:pt idx="651">
                  <c:v>651</c:v>
                </c:pt>
                <c:pt idx="652">
                  <c:v>652</c:v>
                </c:pt>
                <c:pt idx="653">
                  <c:v>653</c:v>
                </c:pt>
                <c:pt idx="654">
                  <c:v>654</c:v>
                </c:pt>
                <c:pt idx="655">
                  <c:v>655</c:v>
                </c:pt>
                <c:pt idx="656">
                  <c:v>656</c:v>
                </c:pt>
                <c:pt idx="657">
                  <c:v>657</c:v>
                </c:pt>
                <c:pt idx="658">
                  <c:v>658</c:v>
                </c:pt>
                <c:pt idx="659">
                  <c:v>659</c:v>
                </c:pt>
                <c:pt idx="660">
                  <c:v>660</c:v>
                </c:pt>
                <c:pt idx="661">
                  <c:v>661</c:v>
                </c:pt>
                <c:pt idx="662">
                  <c:v>662</c:v>
                </c:pt>
                <c:pt idx="663">
                  <c:v>663</c:v>
                </c:pt>
                <c:pt idx="664">
                  <c:v>664</c:v>
                </c:pt>
                <c:pt idx="665">
                  <c:v>665</c:v>
                </c:pt>
                <c:pt idx="666">
                  <c:v>666</c:v>
                </c:pt>
                <c:pt idx="667">
                  <c:v>667</c:v>
                </c:pt>
                <c:pt idx="668">
                  <c:v>668</c:v>
                </c:pt>
                <c:pt idx="669">
                  <c:v>669</c:v>
                </c:pt>
                <c:pt idx="670">
                  <c:v>670</c:v>
                </c:pt>
                <c:pt idx="671">
                  <c:v>671</c:v>
                </c:pt>
                <c:pt idx="672">
                  <c:v>672</c:v>
                </c:pt>
                <c:pt idx="673">
                  <c:v>673</c:v>
                </c:pt>
                <c:pt idx="674">
                  <c:v>674</c:v>
                </c:pt>
                <c:pt idx="675">
                  <c:v>675</c:v>
                </c:pt>
                <c:pt idx="676">
                  <c:v>676</c:v>
                </c:pt>
                <c:pt idx="677">
                  <c:v>677</c:v>
                </c:pt>
                <c:pt idx="678">
                  <c:v>678</c:v>
                </c:pt>
                <c:pt idx="679">
                  <c:v>679</c:v>
                </c:pt>
                <c:pt idx="680">
                  <c:v>680</c:v>
                </c:pt>
                <c:pt idx="681">
                  <c:v>681</c:v>
                </c:pt>
                <c:pt idx="682">
                  <c:v>682</c:v>
                </c:pt>
                <c:pt idx="683">
                  <c:v>683</c:v>
                </c:pt>
                <c:pt idx="684">
                  <c:v>684</c:v>
                </c:pt>
                <c:pt idx="685">
                  <c:v>685</c:v>
                </c:pt>
                <c:pt idx="686">
                  <c:v>686</c:v>
                </c:pt>
                <c:pt idx="687">
                  <c:v>687</c:v>
                </c:pt>
                <c:pt idx="688">
                  <c:v>688</c:v>
                </c:pt>
                <c:pt idx="689">
                  <c:v>689</c:v>
                </c:pt>
                <c:pt idx="690">
                  <c:v>690</c:v>
                </c:pt>
                <c:pt idx="691">
                  <c:v>691</c:v>
                </c:pt>
                <c:pt idx="692">
                  <c:v>692</c:v>
                </c:pt>
                <c:pt idx="693">
                  <c:v>693</c:v>
                </c:pt>
                <c:pt idx="694">
                  <c:v>694</c:v>
                </c:pt>
                <c:pt idx="695">
                  <c:v>695</c:v>
                </c:pt>
                <c:pt idx="696">
                  <c:v>696</c:v>
                </c:pt>
                <c:pt idx="697">
                  <c:v>697</c:v>
                </c:pt>
                <c:pt idx="698">
                  <c:v>698</c:v>
                </c:pt>
                <c:pt idx="699">
                  <c:v>699</c:v>
                </c:pt>
                <c:pt idx="700">
                  <c:v>700</c:v>
                </c:pt>
                <c:pt idx="701">
                  <c:v>701</c:v>
                </c:pt>
                <c:pt idx="702">
                  <c:v>702</c:v>
                </c:pt>
                <c:pt idx="703">
                  <c:v>703</c:v>
                </c:pt>
                <c:pt idx="704">
                  <c:v>704</c:v>
                </c:pt>
                <c:pt idx="705">
                  <c:v>705</c:v>
                </c:pt>
                <c:pt idx="706">
                  <c:v>706</c:v>
                </c:pt>
                <c:pt idx="707">
                  <c:v>707</c:v>
                </c:pt>
                <c:pt idx="708">
                  <c:v>708</c:v>
                </c:pt>
                <c:pt idx="709">
                  <c:v>709</c:v>
                </c:pt>
                <c:pt idx="710">
                  <c:v>710</c:v>
                </c:pt>
                <c:pt idx="711">
                  <c:v>711</c:v>
                </c:pt>
                <c:pt idx="712">
                  <c:v>712</c:v>
                </c:pt>
                <c:pt idx="713">
                  <c:v>713</c:v>
                </c:pt>
                <c:pt idx="714">
                  <c:v>714</c:v>
                </c:pt>
                <c:pt idx="715">
                  <c:v>715</c:v>
                </c:pt>
                <c:pt idx="716">
                  <c:v>716</c:v>
                </c:pt>
                <c:pt idx="717">
                  <c:v>717</c:v>
                </c:pt>
                <c:pt idx="718">
                  <c:v>718</c:v>
                </c:pt>
                <c:pt idx="719">
                  <c:v>719</c:v>
                </c:pt>
                <c:pt idx="720">
                  <c:v>720</c:v>
                </c:pt>
                <c:pt idx="721">
                  <c:v>721</c:v>
                </c:pt>
                <c:pt idx="722">
                  <c:v>722</c:v>
                </c:pt>
                <c:pt idx="723">
                  <c:v>723</c:v>
                </c:pt>
                <c:pt idx="724">
                  <c:v>724</c:v>
                </c:pt>
                <c:pt idx="725">
                  <c:v>725</c:v>
                </c:pt>
                <c:pt idx="726">
                  <c:v>726</c:v>
                </c:pt>
                <c:pt idx="727">
                  <c:v>727</c:v>
                </c:pt>
                <c:pt idx="728">
                  <c:v>728</c:v>
                </c:pt>
                <c:pt idx="729">
                  <c:v>729</c:v>
                </c:pt>
                <c:pt idx="730">
                  <c:v>730</c:v>
                </c:pt>
                <c:pt idx="731">
                  <c:v>731</c:v>
                </c:pt>
                <c:pt idx="732">
                  <c:v>732</c:v>
                </c:pt>
                <c:pt idx="733">
                  <c:v>733</c:v>
                </c:pt>
                <c:pt idx="734">
                  <c:v>734</c:v>
                </c:pt>
                <c:pt idx="735">
                  <c:v>735</c:v>
                </c:pt>
                <c:pt idx="736">
                  <c:v>736</c:v>
                </c:pt>
                <c:pt idx="737">
                  <c:v>737</c:v>
                </c:pt>
                <c:pt idx="738">
                  <c:v>738</c:v>
                </c:pt>
                <c:pt idx="739">
                  <c:v>739</c:v>
                </c:pt>
                <c:pt idx="740">
                  <c:v>740</c:v>
                </c:pt>
                <c:pt idx="741">
                  <c:v>741</c:v>
                </c:pt>
                <c:pt idx="742">
                  <c:v>742</c:v>
                </c:pt>
                <c:pt idx="743">
                  <c:v>743</c:v>
                </c:pt>
                <c:pt idx="744">
                  <c:v>744</c:v>
                </c:pt>
                <c:pt idx="745">
                  <c:v>745</c:v>
                </c:pt>
                <c:pt idx="746">
                  <c:v>746</c:v>
                </c:pt>
                <c:pt idx="747">
                  <c:v>747</c:v>
                </c:pt>
                <c:pt idx="748">
                  <c:v>748</c:v>
                </c:pt>
                <c:pt idx="749">
                  <c:v>749</c:v>
                </c:pt>
                <c:pt idx="750">
                  <c:v>750</c:v>
                </c:pt>
                <c:pt idx="751">
                  <c:v>751</c:v>
                </c:pt>
                <c:pt idx="752">
                  <c:v>752</c:v>
                </c:pt>
                <c:pt idx="753">
                  <c:v>753</c:v>
                </c:pt>
                <c:pt idx="754">
                  <c:v>754</c:v>
                </c:pt>
                <c:pt idx="755">
                  <c:v>755</c:v>
                </c:pt>
                <c:pt idx="756">
                  <c:v>756</c:v>
                </c:pt>
                <c:pt idx="757">
                  <c:v>757</c:v>
                </c:pt>
                <c:pt idx="758">
                  <c:v>758</c:v>
                </c:pt>
                <c:pt idx="759">
                  <c:v>759</c:v>
                </c:pt>
                <c:pt idx="760">
                  <c:v>760</c:v>
                </c:pt>
                <c:pt idx="761">
                  <c:v>761</c:v>
                </c:pt>
                <c:pt idx="762">
                  <c:v>762</c:v>
                </c:pt>
                <c:pt idx="763">
                  <c:v>763</c:v>
                </c:pt>
                <c:pt idx="764">
                  <c:v>764</c:v>
                </c:pt>
                <c:pt idx="765">
                  <c:v>765</c:v>
                </c:pt>
                <c:pt idx="766">
                  <c:v>766</c:v>
                </c:pt>
                <c:pt idx="767">
                  <c:v>767</c:v>
                </c:pt>
                <c:pt idx="768">
                  <c:v>768</c:v>
                </c:pt>
                <c:pt idx="769">
                  <c:v>769</c:v>
                </c:pt>
                <c:pt idx="770">
                  <c:v>770</c:v>
                </c:pt>
                <c:pt idx="771">
                  <c:v>771</c:v>
                </c:pt>
                <c:pt idx="772">
                  <c:v>772</c:v>
                </c:pt>
                <c:pt idx="773">
                  <c:v>773</c:v>
                </c:pt>
                <c:pt idx="774">
                  <c:v>774</c:v>
                </c:pt>
                <c:pt idx="775">
                  <c:v>775</c:v>
                </c:pt>
                <c:pt idx="776">
                  <c:v>776</c:v>
                </c:pt>
                <c:pt idx="777">
                  <c:v>777</c:v>
                </c:pt>
                <c:pt idx="778">
                  <c:v>778</c:v>
                </c:pt>
                <c:pt idx="779">
                  <c:v>779</c:v>
                </c:pt>
                <c:pt idx="780">
                  <c:v>780</c:v>
                </c:pt>
                <c:pt idx="781">
                  <c:v>781</c:v>
                </c:pt>
                <c:pt idx="782">
                  <c:v>782</c:v>
                </c:pt>
                <c:pt idx="783">
                  <c:v>783</c:v>
                </c:pt>
                <c:pt idx="784">
                  <c:v>784</c:v>
                </c:pt>
                <c:pt idx="785">
                  <c:v>785</c:v>
                </c:pt>
                <c:pt idx="786">
                  <c:v>786</c:v>
                </c:pt>
                <c:pt idx="787">
                  <c:v>787</c:v>
                </c:pt>
                <c:pt idx="788">
                  <c:v>788</c:v>
                </c:pt>
                <c:pt idx="789">
                  <c:v>789</c:v>
                </c:pt>
                <c:pt idx="790">
                  <c:v>790</c:v>
                </c:pt>
                <c:pt idx="791">
                  <c:v>791</c:v>
                </c:pt>
                <c:pt idx="792">
                  <c:v>792</c:v>
                </c:pt>
                <c:pt idx="793">
                  <c:v>793</c:v>
                </c:pt>
                <c:pt idx="794">
                  <c:v>794</c:v>
                </c:pt>
                <c:pt idx="795">
                  <c:v>795</c:v>
                </c:pt>
                <c:pt idx="796">
                  <c:v>796</c:v>
                </c:pt>
                <c:pt idx="797">
                  <c:v>797</c:v>
                </c:pt>
                <c:pt idx="798">
                  <c:v>798</c:v>
                </c:pt>
                <c:pt idx="799">
                  <c:v>799</c:v>
                </c:pt>
                <c:pt idx="800">
                  <c:v>800</c:v>
                </c:pt>
                <c:pt idx="801">
                  <c:v>801</c:v>
                </c:pt>
                <c:pt idx="802">
                  <c:v>802</c:v>
                </c:pt>
                <c:pt idx="803">
                  <c:v>803</c:v>
                </c:pt>
                <c:pt idx="804">
                  <c:v>804</c:v>
                </c:pt>
                <c:pt idx="805">
                  <c:v>805</c:v>
                </c:pt>
                <c:pt idx="806">
                  <c:v>806</c:v>
                </c:pt>
                <c:pt idx="807">
                  <c:v>807</c:v>
                </c:pt>
                <c:pt idx="808">
                  <c:v>808</c:v>
                </c:pt>
                <c:pt idx="809">
                  <c:v>809</c:v>
                </c:pt>
                <c:pt idx="810">
                  <c:v>810</c:v>
                </c:pt>
                <c:pt idx="811">
                  <c:v>811</c:v>
                </c:pt>
                <c:pt idx="812">
                  <c:v>812</c:v>
                </c:pt>
                <c:pt idx="813">
                  <c:v>813</c:v>
                </c:pt>
                <c:pt idx="814">
                  <c:v>814</c:v>
                </c:pt>
                <c:pt idx="815">
                  <c:v>815</c:v>
                </c:pt>
                <c:pt idx="816">
                  <c:v>816</c:v>
                </c:pt>
                <c:pt idx="817">
                  <c:v>817</c:v>
                </c:pt>
                <c:pt idx="818">
                  <c:v>818</c:v>
                </c:pt>
                <c:pt idx="819">
                  <c:v>819</c:v>
                </c:pt>
                <c:pt idx="820">
                  <c:v>820</c:v>
                </c:pt>
                <c:pt idx="821">
                  <c:v>821</c:v>
                </c:pt>
                <c:pt idx="822">
                  <c:v>822</c:v>
                </c:pt>
                <c:pt idx="823">
                  <c:v>823</c:v>
                </c:pt>
                <c:pt idx="824">
                  <c:v>824</c:v>
                </c:pt>
                <c:pt idx="825">
                  <c:v>825</c:v>
                </c:pt>
                <c:pt idx="826">
                  <c:v>826</c:v>
                </c:pt>
                <c:pt idx="827">
                  <c:v>827</c:v>
                </c:pt>
                <c:pt idx="828">
                  <c:v>828</c:v>
                </c:pt>
                <c:pt idx="829">
                  <c:v>829</c:v>
                </c:pt>
                <c:pt idx="830">
                  <c:v>830</c:v>
                </c:pt>
                <c:pt idx="831">
                  <c:v>831</c:v>
                </c:pt>
                <c:pt idx="832">
                  <c:v>832</c:v>
                </c:pt>
                <c:pt idx="833">
                  <c:v>833</c:v>
                </c:pt>
                <c:pt idx="834">
                  <c:v>834</c:v>
                </c:pt>
                <c:pt idx="835">
                  <c:v>835</c:v>
                </c:pt>
                <c:pt idx="836">
                  <c:v>836</c:v>
                </c:pt>
                <c:pt idx="837">
                  <c:v>837</c:v>
                </c:pt>
                <c:pt idx="838">
                  <c:v>838</c:v>
                </c:pt>
                <c:pt idx="839">
                  <c:v>839</c:v>
                </c:pt>
                <c:pt idx="840">
                  <c:v>840</c:v>
                </c:pt>
                <c:pt idx="841">
                  <c:v>841</c:v>
                </c:pt>
                <c:pt idx="842">
                  <c:v>842</c:v>
                </c:pt>
                <c:pt idx="843">
                  <c:v>843</c:v>
                </c:pt>
                <c:pt idx="844">
                  <c:v>844</c:v>
                </c:pt>
                <c:pt idx="845">
                  <c:v>845</c:v>
                </c:pt>
                <c:pt idx="846">
                  <c:v>846</c:v>
                </c:pt>
                <c:pt idx="847">
                  <c:v>847</c:v>
                </c:pt>
                <c:pt idx="848">
                  <c:v>848</c:v>
                </c:pt>
                <c:pt idx="849">
                  <c:v>849</c:v>
                </c:pt>
                <c:pt idx="850">
                  <c:v>850</c:v>
                </c:pt>
                <c:pt idx="851">
                  <c:v>851</c:v>
                </c:pt>
                <c:pt idx="852">
                  <c:v>852</c:v>
                </c:pt>
                <c:pt idx="853">
                  <c:v>853</c:v>
                </c:pt>
                <c:pt idx="854">
                  <c:v>854</c:v>
                </c:pt>
                <c:pt idx="855">
                  <c:v>855</c:v>
                </c:pt>
                <c:pt idx="856">
                  <c:v>856</c:v>
                </c:pt>
                <c:pt idx="857">
                  <c:v>857</c:v>
                </c:pt>
                <c:pt idx="858">
                  <c:v>858</c:v>
                </c:pt>
                <c:pt idx="859">
                  <c:v>859</c:v>
                </c:pt>
                <c:pt idx="860">
                  <c:v>860</c:v>
                </c:pt>
                <c:pt idx="861">
                  <c:v>861</c:v>
                </c:pt>
                <c:pt idx="862">
                  <c:v>862</c:v>
                </c:pt>
                <c:pt idx="863">
                  <c:v>863</c:v>
                </c:pt>
                <c:pt idx="864">
                  <c:v>864</c:v>
                </c:pt>
                <c:pt idx="865">
                  <c:v>865</c:v>
                </c:pt>
                <c:pt idx="866">
                  <c:v>866</c:v>
                </c:pt>
                <c:pt idx="867">
                  <c:v>867</c:v>
                </c:pt>
                <c:pt idx="868">
                  <c:v>868</c:v>
                </c:pt>
                <c:pt idx="869">
                  <c:v>869</c:v>
                </c:pt>
                <c:pt idx="870">
                  <c:v>870</c:v>
                </c:pt>
                <c:pt idx="871">
                  <c:v>871</c:v>
                </c:pt>
                <c:pt idx="872">
                  <c:v>872</c:v>
                </c:pt>
                <c:pt idx="873">
                  <c:v>873</c:v>
                </c:pt>
                <c:pt idx="874">
                  <c:v>874</c:v>
                </c:pt>
                <c:pt idx="875">
                  <c:v>875</c:v>
                </c:pt>
                <c:pt idx="876">
                  <c:v>876</c:v>
                </c:pt>
                <c:pt idx="877">
                  <c:v>877</c:v>
                </c:pt>
                <c:pt idx="878">
                  <c:v>878</c:v>
                </c:pt>
                <c:pt idx="879">
                  <c:v>879</c:v>
                </c:pt>
                <c:pt idx="880">
                  <c:v>880</c:v>
                </c:pt>
                <c:pt idx="881">
                  <c:v>881</c:v>
                </c:pt>
                <c:pt idx="882">
                  <c:v>882</c:v>
                </c:pt>
                <c:pt idx="883">
                  <c:v>883</c:v>
                </c:pt>
                <c:pt idx="884">
                  <c:v>884</c:v>
                </c:pt>
                <c:pt idx="885">
                  <c:v>885</c:v>
                </c:pt>
                <c:pt idx="886">
                  <c:v>886</c:v>
                </c:pt>
                <c:pt idx="887">
                  <c:v>887</c:v>
                </c:pt>
                <c:pt idx="888">
                  <c:v>888</c:v>
                </c:pt>
                <c:pt idx="889">
                  <c:v>889</c:v>
                </c:pt>
                <c:pt idx="890">
                  <c:v>890</c:v>
                </c:pt>
                <c:pt idx="891">
                  <c:v>891</c:v>
                </c:pt>
                <c:pt idx="892">
                  <c:v>892</c:v>
                </c:pt>
                <c:pt idx="893">
                  <c:v>893</c:v>
                </c:pt>
                <c:pt idx="894">
                  <c:v>894</c:v>
                </c:pt>
                <c:pt idx="895">
                  <c:v>895</c:v>
                </c:pt>
                <c:pt idx="896">
                  <c:v>896</c:v>
                </c:pt>
                <c:pt idx="897">
                  <c:v>897</c:v>
                </c:pt>
                <c:pt idx="898">
                  <c:v>898</c:v>
                </c:pt>
                <c:pt idx="899">
                  <c:v>899</c:v>
                </c:pt>
                <c:pt idx="900">
                  <c:v>900</c:v>
                </c:pt>
                <c:pt idx="901">
                  <c:v>901</c:v>
                </c:pt>
                <c:pt idx="902">
                  <c:v>902</c:v>
                </c:pt>
                <c:pt idx="903">
                  <c:v>903</c:v>
                </c:pt>
                <c:pt idx="904">
                  <c:v>904</c:v>
                </c:pt>
                <c:pt idx="905">
                  <c:v>905</c:v>
                </c:pt>
                <c:pt idx="906">
                  <c:v>906</c:v>
                </c:pt>
                <c:pt idx="907">
                  <c:v>907</c:v>
                </c:pt>
                <c:pt idx="908">
                  <c:v>908</c:v>
                </c:pt>
                <c:pt idx="909">
                  <c:v>909</c:v>
                </c:pt>
                <c:pt idx="910">
                  <c:v>910</c:v>
                </c:pt>
                <c:pt idx="911">
                  <c:v>911</c:v>
                </c:pt>
                <c:pt idx="912">
                  <c:v>912</c:v>
                </c:pt>
                <c:pt idx="913">
                  <c:v>913</c:v>
                </c:pt>
                <c:pt idx="914">
                  <c:v>914</c:v>
                </c:pt>
                <c:pt idx="915">
                  <c:v>915</c:v>
                </c:pt>
                <c:pt idx="916">
                  <c:v>916</c:v>
                </c:pt>
                <c:pt idx="917">
                  <c:v>917</c:v>
                </c:pt>
                <c:pt idx="918">
                  <c:v>918</c:v>
                </c:pt>
                <c:pt idx="919">
                  <c:v>919</c:v>
                </c:pt>
                <c:pt idx="920">
                  <c:v>920</c:v>
                </c:pt>
                <c:pt idx="921">
                  <c:v>921</c:v>
                </c:pt>
                <c:pt idx="922">
                  <c:v>922</c:v>
                </c:pt>
                <c:pt idx="923">
                  <c:v>923</c:v>
                </c:pt>
                <c:pt idx="924">
                  <c:v>924</c:v>
                </c:pt>
                <c:pt idx="925">
                  <c:v>925</c:v>
                </c:pt>
                <c:pt idx="926">
                  <c:v>926</c:v>
                </c:pt>
                <c:pt idx="927">
                  <c:v>927</c:v>
                </c:pt>
                <c:pt idx="928">
                  <c:v>928</c:v>
                </c:pt>
                <c:pt idx="929">
                  <c:v>929</c:v>
                </c:pt>
                <c:pt idx="930">
                  <c:v>930</c:v>
                </c:pt>
                <c:pt idx="931">
                  <c:v>931</c:v>
                </c:pt>
                <c:pt idx="932">
                  <c:v>932</c:v>
                </c:pt>
                <c:pt idx="933">
                  <c:v>933</c:v>
                </c:pt>
                <c:pt idx="934">
                  <c:v>934</c:v>
                </c:pt>
                <c:pt idx="935">
                  <c:v>935</c:v>
                </c:pt>
                <c:pt idx="936">
                  <c:v>936</c:v>
                </c:pt>
                <c:pt idx="937">
                  <c:v>937</c:v>
                </c:pt>
                <c:pt idx="938">
                  <c:v>938</c:v>
                </c:pt>
                <c:pt idx="939">
                  <c:v>939</c:v>
                </c:pt>
                <c:pt idx="940">
                  <c:v>940</c:v>
                </c:pt>
                <c:pt idx="941">
                  <c:v>941</c:v>
                </c:pt>
                <c:pt idx="942">
                  <c:v>942</c:v>
                </c:pt>
                <c:pt idx="943">
                  <c:v>943</c:v>
                </c:pt>
                <c:pt idx="944">
                  <c:v>944</c:v>
                </c:pt>
                <c:pt idx="945">
                  <c:v>945</c:v>
                </c:pt>
                <c:pt idx="946">
                  <c:v>946</c:v>
                </c:pt>
                <c:pt idx="947">
                  <c:v>947</c:v>
                </c:pt>
                <c:pt idx="948">
                  <c:v>948</c:v>
                </c:pt>
                <c:pt idx="949">
                  <c:v>949</c:v>
                </c:pt>
                <c:pt idx="950">
                  <c:v>950</c:v>
                </c:pt>
                <c:pt idx="951">
                  <c:v>951</c:v>
                </c:pt>
                <c:pt idx="952">
                  <c:v>952</c:v>
                </c:pt>
                <c:pt idx="953">
                  <c:v>953</c:v>
                </c:pt>
                <c:pt idx="954">
                  <c:v>954</c:v>
                </c:pt>
                <c:pt idx="955">
                  <c:v>955</c:v>
                </c:pt>
                <c:pt idx="956">
                  <c:v>956</c:v>
                </c:pt>
                <c:pt idx="957">
                  <c:v>957</c:v>
                </c:pt>
                <c:pt idx="958">
                  <c:v>958</c:v>
                </c:pt>
                <c:pt idx="959">
                  <c:v>959</c:v>
                </c:pt>
                <c:pt idx="960">
                  <c:v>960</c:v>
                </c:pt>
                <c:pt idx="961">
                  <c:v>961</c:v>
                </c:pt>
                <c:pt idx="962">
                  <c:v>962</c:v>
                </c:pt>
                <c:pt idx="963">
                  <c:v>963</c:v>
                </c:pt>
                <c:pt idx="964">
                  <c:v>964</c:v>
                </c:pt>
                <c:pt idx="965">
                  <c:v>965</c:v>
                </c:pt>
                <c:pt idx="966">
                  <c:v>966</c:v>
                </c:pt>
                <c:pt idx="967">
                  <c:v>967</c:v>
                </c:pt>
                <c:pt idx="968">
                  <c:v>968</c:v>
                </c:pt>
                <c:pt idx="969">
                  <c:v>969</c:v>
                </c:pt>
                <c:pt idx="970">
                  <c:v>970</c:v>
                </c:pt>
                <c:pt idx="971">
                  <c:v>971</c:v>
                </c:pt>
                <c:pt idx="972">
                  <c:v>972</c:v>
                </c:pt>
                <c:pt idx="973">
                  <c:v>973</c:v>
                </c:pt>
                <c:pt idx="974">
                  <c:v>974</c:v>
                </c:pt>
                <c:pt idx="975">
                  <c:v>975</c:v>
                </c:pt>
                <c:pt idx="976">
                  <c:v>976</c:v>
                </c:pt>
                <c:pt idx="977">
                  <c:v>977</c:v>
                </c:pt>
                <c:pt idx="978">
                  <c:v>978</c:v>
                </c:pt>
                <c:pt idx="979">
                  <c:v>979</c:v>
                </c:pt>
                <c:pt idx="980">
                  <c:v>980</c:v>
                </c:pt>
                <c:pt idx="981">
                  <c:v>981</c:v>
                </c:pt>
                <c:pt idx="982">
                  <c:v>982</c:v>
                </c:pt>
                <c:pt idx="983">
                  <c:v>983</c:v>
                </c:pt>
                <c:pt idx="984">
                  <c:v>984</c:v>
                </c:pt>
                <c:pt idx="985">
                  <c:v>985</c:v>
                </c:pt>
                <c:pt idx="986">
                  <c:v>986</c:v>
                </c:pt>
                <c:pt idx="987">
                  <c:v>987</c:v>
                </c:pt>
                <c:pt idx="988">
                  <c:v>988</c:v>
                </c:pt>
                <c:pt idx="989">
                  <c:v>989</c:v>
                </c:pt>
                <c:pt idx="990">
                  <c:v>990</c:v>
                </c:pt>
                <c:pt idx="991">
                  <c:v>991</c:v>
                </c:pt>
              </c:numCache>
            </c:numRef>
          </c:xVal>
          <c:yVal>
            <c:numRef>
              <c:f>'3COMP (B)'!$D$9:$D$1000</c:f>
              <c:numCache>
                <c:formatCode>0.00</c:formatCode>
                <c:ptCount val="992"/>
                <c:pt idx="0" formatCode="General">
                  <c:v>0</c:v>
                </c:pt>
                <c:pt idx="1">
                  <c:v>1</c:v>
                </c:pt>
                <c:pt idx="2">
                  <c:v>0.4</c:v>
                </c:pt>
                <c:pt idx="3">
                  <c:v>0.18499999999999994</c:v>
                </c:pt>
                <c:pt idx="4">
                  <c:v>0.10775000000000012</c:v>
                </c:pt>
                <c:pt idx="5">
                  <c:v>7.97874999999999E-2</c:v>
                </c:pt>
                <c:pt idx="6">
                  <c:v>6.9461875000000006E-2</c:v>
                </c:pt>
                <c:pt idx="7">
                  <c:v>6.5448968749999947E-2</c:v>
                </c:pt>
                <c:pt idx="8">
                  <c:v>6.3697142187499889E-2</c:v>
                </c:pt>
                <c:pt idx="9">
                  <c:v>6.2756758046875083E-2</c:v>
                </c:pt>
                <c:pt idx="10">
                  <c:v>6.2109137886718679E-2</c:v>
                </c:pt>
                <c:pt idx="11">
                  <c:v>6.1568687040429948E-2</c:v>
                </c:pt>
                <c:pt idx="12">
                  <c:v>6.106898355479462E-2</c:v>
                </c:pt>
                <c:pt idx="13">
                  <c:v>6.0586243899620751E-2</c:v>
                </c:pt>
                <c:pt idx="14">
                  <c:v>6.0111940102535621E-2</c:v>
                </c:pt>
                <c:pt idx="15">
                  <c:v>5.9643002554057745E-2</c:v>
                </c:pt>
                <c:pt idx="16">
                  <c:v>5.917831471157764E-2</c:v>
                </c:pt>
                <c:pt idx="17">
                  <c:v>5.8717458953939428E-2</c:v>
                </c:pt>
                <c:pt idx="18">
                  <c:v>5.8260267865208215E-2</c:v>
                </c:pt>
                <c:pt idx="19">
                  <c:v>5.7806663689382809E-2</c:v>
                </c:pt>
                <c:pt idx="20">
                  <c:v>5.7356600888517573E-2</c:v>
                </c:pt>
                <c:pt idx="21">
                  <c:v>5.6910045589768199E-2</c:v>
                </c:pt>
                <c:pt idx="22">
                  <c:v>5.6466968230762804E-2</c:v>
                </c:pt>
                <c:pt idx="23">
                  <c:v>5.602734092716255E-2</c:v>
                </c:pt>
                <c:pt idx="24">
                  <c:v>5.5591136529748786E-2</c:v>
                </c:pt>
                <c:pt idx="25">
                  <c:v>5.5158328286017744E-2</c:v>
                </c:pt>
                <c:pt idx="26">
                  <c:v>5.4728889718063334E-2</c:v>
                </c:pt>
                <c:pt idx="27">
                  <c:v>5.4302794577849145E-2</c:v>
                </c:pt>
                <c:pt idx="28">
                  <c:v>5.3880016830183619E-2</c:v>
                </c:pt>
                <c:pt idx="29">
                  <c:v>5.3460530645611515E-2</c:v>
                </c:pt>
                <c:pt idx="30">
                  <c:v>5.304431039686075E-2</c:v>
                </c:pt>
                <c:pt idx="31">
                  <c:v>5.2631330656569553E-2</c:v>
                </c:pt>
                <c:pt idx="32">
                  <c:v>5.2221566195483238E-2</c:v>
                </c:pt>
                <c:pt idx="33">
                  <c:v>5.1814991980820402E-2</c:v>
                </c:pt>
                <c:pt idx="34">
                  <c:v>5.1411583174711062E-2</c:v>
                </c:pt>
                <c:pt idx="35">
                  <c:v>5.1011315132668322E-2</c:v>
                </c:pt>
                <c:pt idx="36">
                  <c:v>5.0614163402080248E-2</c:v>
                </c:pt>
                <c:pt idx="37">
                  <c:v>5.0220103720711062E-2</c:v>
                </c:pt>
                <c:pt idx="38">
                  <c:v>4.9829112015221E-2</c:v>
                </c:pt>
                <c:pt idx="39">
                  <c:v>4.9441164399695925E-2</c:v>
                </c:pt>
                <c:pt idx="40">
                  <c:v>4.9056237174186723E-2</c:v>
                </c:pt>
                <c:pt idx="41">
                  <c:v>4.867430682325935E-2</c:v>
                </c:pt>
                <c:pt idx="42">
                  <c:v>4.829535001456442E-2</c:v>
                </c:pt>
                <c:pt idx="43">
                  <c:v>4.7919343597404573E-2</c:v>
                </c:pt>
                <c:pt idx="44">
                  <c:v>4.7546264601325827E-2</c:v>
                </c:pt>
                <c:pt idx="45">
                  <c:v>4.7176090234710699E-2</c:v>
                </c:pt>
                <c:pt idx="46">
                  <c:v>4.6808797883389541E-2</c:v>
                </c:pt>
                <c:pt idx="47">
                  <c:v>4.6444365109253205E-2</c:v>
                </c:pt>
                <c:pt idx="48">
                  <c:v>4.6082769648888799E-2</c:v>
                </c:pt>
                <c:pt idx="49">
                  <c:v>4.5723989412215005E-2</c:v>
                </c:pt>
                <c:pt idx="50">
                  <c:v>4.5368002481134706E-2</c:v>
                </c:pt>
                <c:pt idx="51">
                  <c:v>4.5014787108195176E-2</c:v>
                </c:pt>
                <c:pt idx="52">
                  <c:v>4.4664321715260247E-2</c:v>
                </c:pt>
                <c:pt idx="53">
                  <c:v>4.4316584892193145E-2</c:v>
                </c:pt>
                <c:pt idx="54">
                  <c:v>4.3971555395543316E-2</c:v>
                </c:pt>
                <c:pt idx="55">
                  <c:v>4.3629212147254126E-2</c:v>
                </c:pt>
                <c:pt idx="56">
                  <c:v>4.3289534233375448E-2</c:v>
                </c:pt>
                <c:pt idx="57">
                  <c:v>4.2952500902781576E-2</c:v>
                </c:pt>
                <c:pt idx="58">
                  <c:v>4.2618091565906457E-2</c:v>
                </c:pt>
                <c:pt idx="59">
                  <c:v>4.228628579348781E-2</c:v>
                </c:pt>
                <c:pt idx="60">
                  <c:v>4.1957063315310794E-2</c:v>
                </c:pt>
                <c:pt idx="61">
                  <c:v>4.1630404018981437E-2</c:v>
                </c:pt>
                <c:pt idx="62">
                  <c:v>4.1306287948689846E-2</c:v>
                </c:pt>
                <c:pt idx="63">
                  <c:v>4.0984695303992513E-2</c:v>
                </c:pt>
                <c:pt idx="64">
                  <c:v>4.0665606438605728E-2</c:v>
                </c:pt>
                <c:pt idx="65">
                  <c:v>4.0349001859199873E-2</c:v>
                </c:pt>
                <c:pt idx="66">
                  <c:v>4.0034862224214596E-2</c:v>
                </c:pt>
                <c:pt idx="67">
                  <c:v>3.9723168342673532E-2</c:v>
                </c:pt>
                <c:pt idx="68">
                  <c:v>3.9413901173013244E-2</c:v>
                </c:pt>
                <c:pt idx="69">
                  <c:v>3.910704182191882E-2</c:v>
                </c:pt>
                <c:pt idx="70">
                  <c:v>3.8802571543170572E-2</c:v>
                </c:pt>
                <c:pt idx="71">
                  <c:v>3.8500471736499176E-2</c:v>
                </c:pt>
                <c:pt idx="72">
                  <c:v>3.82007239464488E-2</c:v>
                </c:pt>
                <c:pt idx="73">
                  <c:v>3.7903309861248236E-2</c:v>
                </c:pt>
                <c:pt idx="74">
                  <c:v>3.7608211311695783E-2</c:v>
                </c:pt>
                <c:pt idx="75">
                  <c:v>3.7315410270046812E-2</c:v>
                </c:pt>
                <c:pt idx="76">
                  <c:v>3.7024888848910198E-2</c:v>
                </c:pt>
                <c:pt idx="77">
                  <c:v>3.6736629300162971E-2</c:v>
                </c:pt>
                <c:pt idx="78">
                  <c:v>3.6450614013856519E-2</c:v>
                </c:pt>
                <c:pt idx="79">
                  <c:v>3.6166825517148116E-2</c:v>
                </c:pt>
                <c:pt idx="80">
                  <c:v>3.5885246473231547E-2</c:v>
                </c:pt>
                <c:pt idx="81">
                  <c:v>3.5605859680274854E-2</c:v>
                </c:pt>
                <c:pt idx="82">
                  <c:v>3.5328648070373614E-2</c:v>
                </c:pt>
                <c:pt idx="83">
                  <c:v>3.505359470850733E-2</c:v>
                </c:pt>
                <c:pt idx="84">
                  <c:v>3.4780682791501594E-2</c:v>
                </c:pt>
                <c:pt idx="85">
                  <c:v>3.4509895647007571E-2</c:v>
                </c:pt>
                <c:pt idx="86">
                  <c:v>3.4241216732477042E-2</c:v>
                </c:pt>
                <c:pt idx="87">
                  <c:v>3.3974629634156539E-2</c:v>
                </c:pt>
                <c:pt idx="88">
                  <c:v>3.3710118066081929E-2</c:v>
                </c:pt>
                <c:pt idx="89">
                  <c:v>3.3447665869083654E-2</c:v>
                </c:pt>
                <c:pt idx="90">
                  <c:v>3.3187257009805293E-2</c:v>
                </c:pt>
                <c:pt idx="91">
                  <c:v>3.2928875579711914E-2</c:v>
                </c:pt>
                <c:pt idx="92">
                  <c:v>3.2672505794130391E-2</c:v>
                </c:pt>
                <c:pt idx="93">
                  <c:v>3.2418131991278631E-2</c:v>
                </c:pt>
                <c:pt idx="94">
                  <c:v>3.2165738631309893E-2</c:v>
                </c:pt>
                <c:pt idx="95">
                  <c:v>3.1915310295363764E-2</c:v>
                </c:pt>
                <c:pt idx="96">
                  <c:v>3.1666831684626917E-2</c:v>
                </c:pt>
                <c:pt idx="97">
                  <c:v>3.1420287619391196E-2</c:v>
                </c:pt>
                <c:pt idx="98">
                  <c:v>3.117566303813657E-2</c:v>
                </c:pt>
                <c:pt idx="99">
                  <c:v>3.0932942996599433E-2</c:v>
                </c:pt>
                <c:pt idx="100">
                  <c:v>3.0692112666871552E-2</c:v>
                </c:pt>
                <c:pt idx="101">
                  <c:v>3.0453157336483017E-2</c:v>
                </c:pt>
                <c:pt idx="102">
                  <c:v>3.0216062407513178E-2</c:v>
                </c:pt>
                <c:pt idx="103">
                  <c:v>2.9980813395691808E-2</c:v>
                </c:pt>
                <c:pt idx="104">
                  <c:v>2.9747395929515807E-2</c:v>
                </c:pt>
                <c:pt idx="105">
                  <c:v>2.9515795749376572E-2</c:v>
                </c:pt>
                <c:pt idx="106">
                  <c:v>2.9285998706679806E-2</c:v>
                </c:pt>
                <c:pt idx="107">
                  <c:v>2.9057990762988872E-2</c:v>
                </c:pt>
                <c:pt idx="108">
                  <c:v>2.8831757989164153E-2</c:v>
                </c:pt>
                <c:pt idx="109">
                  <c:v>2.8607286564510392E-2</c:v>
                </c:pt>
                <c:pt idx="110">
                  <c:v>2.8384562775935596E-2</c:v>
                </c:pt>
                <c:pt idx="111">
                  <c:v>2.8163573017111698E-2</c:v>
                </c:pt>
                <c:pt idx="112">
                  <c:v>2.794430378764412E-2</c:v>
                </c:pt>
                <c:pt idx="113">
                  <c:v>2.7726741692244428E-2</c:v>
                </c:pt>
                <c:pt idx="114">
                  <c:v>2.7510873439916317E-2</c:v>
                </c:pt>
                <c:pt idx="115">
                  <c:v>2.7296685843140711E-2</c:v>
                </c:pt>
                <c:pt idx="116">
                  <c:v>2.7084165817069294E-2</c:v>
                </c:pt>
                <c:pt idx="117">
                  <c:v>2.6873300378729148E-2</c:v>
                </c:pt>
                <c:pt idx="118">
                  <c:v>2.6664076646224277E-2</c:v>
                </c:pt>
                <c:pt idx="119">
                  <c:v>2.6456481837953572E-2</c:v>
                </c:pt>
                <c:pt idx="120">
                  <c:v>2.6250503271827874E-2</c:v>
                </c:pt>
                <c:pt idx="121">
                  <c:v>2.6046128364495047E-2</c:v>
                </c:pt>
                <c:pt idx="122">
                  <c:v>2.5843344630567699E-2</c:v>
                </c:pt>
                <c:pt idx="123">
                  <c:v>2.5642139681872678E-2</c:v>
                </c:pt>
                <c:pt idx="124">
                  <c:v>2.5442501226674352E-2</c:v>
                </c:pt>
                <c:pt idx="125">
                  <c:v>2.52444170689472E-2</c:v>
                </c:pt>
                <c:pt idx="126">
                  <c:v>2.5047875107609308E-2</c:v>
                </c:pt>
                <c:pt idx="127">
                  <c:v>2.4852863335795838E-2</c:v>
                </c:pt>
                <c:pt idx="128">
                  <c:v>2.4659369840123624E-2</c:v>
                </c:pt>
                <c:pt idx="129">
                  <c:v>2.4467382799958415E-2</c:v>
                </c:pt>
                <c:pt idx="130">
                  <c:v>2.4276890486700786E-2</c:v>
                </c:pt>
                <c:pt idx="131">
                  <c:v>2.4087881263060495E-2</c:v>
                </c:pt>
                <c:pt idx="132">
                  <c:v>2.3900343582353045E-2</c:v>
                </c:pt>
                <c:pt idx="133">
                  <c:v>2.3714265987790029E-2</c:v>
                </c:pt>
                <c:pt idx="134">
                  <c:v>2.3529637111781909E-2</c:v>
                </c:pt>
                <c:pt idx="135">
                  <c:v>2.3346445675239025E-2</c:v>
                </c:pt>
                <c:pt idx="136">
                  <c:v>2.3164680486890354E-2</c:v>
                </c:pt>
                <c:pt idx="137">
                  <c:v>2.2984330442591627E-2</c:v>
                </c:pt>
                <c:pt idx="138">
                  <c:v>2.280538452465386E-2</c:v>
                </c:pt>
                <c:pt idx="139">
                  <c:v>2.2627831801162124E-2</c:v>
                </c:pt>
                <c:pt idx="140">
                  <c:v>2.2451661425316516E-2</c:v>
                </c:pt>
                <c:pt idx="141">
                  <c:v>2.2276862634765138E-2</c:v>
                </c:pt>
                <c:pt idx="142">
                  <c:v>2.2103424750945067E-2</c:v>
                </c:pt>
                <c:pt idx="143">
                  <c:v>2.1931337178434873E-2</c:v>
                </c:pt>
                <c:pt idx="144">
                  <c:v>2.1760589404300923E-2</c:v>
                </c:pt>
                <c:pt idx="145">
                  <c:v>2.1591170997462328E-2</c:v>
                </c:pt>
                <c:pt idx="146">
                  <c:v>2.1423071608047017E-2</c:v>
                </c:pt>
                <c:pt idx="147">
                  <c:v>2.1256280966763796E-2</c:v>
                </c:pt>
                <c:pt idx="148">
                  <c:v>2.1090788884276179E-2</c:v>
                </c:pt>
                <c:pt idx="149">
                  <c:v>2.0926585250570007E-2</c:v>
                </c:pt>
                <c:pt idx="150">
                  <c:v>2.0763660034352149E-2</c:v>
                </c:pt>
                <c:pt idx="151">
                  <c:v>2.0602003282423453E-2</c:v>
                </c:pt>
                <c:pt idx="152">
                  <c:v>2.0441605119076556E-2</c:v>
                </c:pt>
                <c:pt idx="153">
                  <c:v>2.0282455745492811E-2</c:v>
                </c:pt>
                <c:pt idx="154">
                  <c:v>2.0124545439142771E-2</c:v>
                </c:pt>
                <c:pt idx="155">
                  <c:v>1.9967864553192882E-2</c:v>
                </c:pt>
                <c:pt idx="156">
                  <c:v>1.9812403515914845E-2</c:v>
                </c:pt>
                <c:pt idx="157">
                  <c:v>1.9658152830101194E-2</c:v>
                </c:pt>
                <c:pt idx="158">
                  <c:v>1.9505103072487096E-2</c:v>
                </c:pt>
                <c:pt idx="159">
                  <c:v>1.9353244893171251E-2</c:v>
                </c:pt>
                <c:pt idx="160">
                  <c:v>1.9202569015049242E-2</c:v>
                </c:pt>
                <c:pt idx="161">
                  <c:v>1.9053066233240656E-2</c:v>
                </c:pt>
                <c:pt idx="162">
                  <c:v>1.8904727414532196E-2</c:v>
                </c:pt>
                <c:pt idx="163">
                  <c:v>1.8757543496817242E-2</c:v>
                </c:pt>
                <c:pt idx="164">
                  <c:v>1.8611505488546065E-2</c:v>
                </c:pt>
                <c:pt idx="165">
                  <c:v>1.8466604468165393E-2</c:v>
                </c:pt>
                <c:pt idx="166">
                  <c:v>1.8322831583589938E-2</c:v>
                </c:pt>
                <c:pt idx="167">
                  <c:v>1.8180178051647289E-2</c:v>
                </c:pt>
                <c:pt idx="168">
                  <c:v>1.8038635157549443E-2</c:v>
                </c:pt>
                <c:pt idx="169">
                  <c:v>1.7898194254358124E-2</c:v>
                </c:pt>
                <c:pt idx="170">
                  <c:v>1.7758846762451874E-2</c:v>
                </c:pt>
                <c:pt idx="171">
                  <c:v>1.7620584169014464E-2</c:v>
                </c:pt>
                <c:pt idx="172">
                  <c:v>1.7483398027498431E-2</c:v>
                </c:pt>
                <c:pt idx="173">
                  <c:v>1.7347279957121486E-2</c:v>
                </c:pt>
                <c:pt idx="174">
                  <c:v>1.7212221642354031E-2</c:v>
                </c:pt>
                <c:pt idx="175">
                  <c:v>1.7078214832397798E-2</c:v>
                </c:pt>
                <c:pt idx="176">
                  <c:v>1.6945251340703571E-2</c:v>
                </c:pt>
                <c:pt idx="177">
                  <c:v>1.6813323044447159E-2</c:v>
                </c:pt>
                <c:pt idx="178">
                  <c:v>1.6682421884054222E-2</c:v>
                </c:pt>
                <c:pt idx="179">
                  <c:v>1.6552539862694893E-2</c:v>
                </c:pt>
                <c:pt idx="180">
                  <c:v>1.6423669045798839E-2</c:v>
                </c:pt>
                <c:pt idx="181">
                  <c:v>1.6295801560571199E-2</c:v>
                </c:pt>
                <c:pt idx="182">
                  <c:v>1.6168929595512083E-2</c:v>
                </c:pt>
                <c:pt idx="183">
                  <c:v>1.6043045399939615E-2</c:v>
                </c:pt>
                <c:pt idx="184">
                  <c:v>1.5918141283511211E-2</c:v>
                </c:pt>
                <c:pt idx="185">
                  <c:v>1.5794209615761723E-2</c:v>
                </c:pt>
                <c:pt idx="186">
                  <c:v>1.5671242825631815E-2</c:v>
                </c:pt>
                <c:pt idx="187">
                  <c:v>1.5549233401007001E-2</c:v>
                </c:pt>
                <c:pt idx="188">
                  <c:v>1.5428173888261121E-2</c:v>
                </c:pt>
                <c:pt idx="189">
                  <c:v>1.5308056891793598E-2</c:v>
                </c:pt>
                <c:pt idx="190">
                  <c:v>1.5188875073588903E-2</c:v>
                </c:pt>
                <c:pt idx="191">
                  <c:v>1.5070621152759145E-2</c:v>
                </c:pt>
                <c:pt idx="192">
                  <c:v>1.4953287905100865E-2</c:v>
                </c:pt>
                <c:pt idx="193">
                  <c:v>1.483686816265628E-2</c:v>
                </c:pt>
                <c:pt idx="194">
                  <c:v>1.4721354813275411E-2</c:v>
                </c:pt>
                <c:pt idx="195">
                  <c:v>1.4606740800179097E-2</c:v>
                </c:pt>
                <c:pt idx="196">
                  <c:v>1.4493019121528228E-2</c:v>
                </c:pt>
                <c:pt idx="197">
                  <c:v>1.4380182830000976E-2</c:v>
                </c:pt>
                <c:pt idx="198">
                  <c:v>1.4268225032357584E-2</c:v>
                </c:pt>
                <c:pt idx="199">
                  <c:v>1.4157138889032694E-2</c:v>
                </c:pt>
                <c:pt idx="200">
                  <c:v>1.4046917613707244E-2</c:v>
                </c:pt>
                <c:pt idx="201">
                  <c:v>1.3937554472898128E-2</c:v>
                </c:pt>
                <c:pt idx="202">
                  <c:v>1.3829042785545198E-2</c:v>
                </c:pt>
                <c:pt idx="203">
                  <c:v>1.3721375922608026E-2</c:v>
                </c:pt>
                <c:pt idx="204">
                  <c:v>1.3614547306652014E-2</c:v>
                </c:pt>
                <c:pt idx="205">
                  <c:v>1.3508550411455822E-2</c:v>
                </c:pt>
                <c:pt idx="206">
                  <c:v>1.3403378761602802E-2</c:v>
                </c:pt>
                <c:pt idx="207">
                  <c:v>1.3299025932098196E-2</c:v>
                </c:pt>
                <c:pt idx="208">
                  <c:v>1.3195485547961461E-2</c:v>
                </c:pt>
                <c:pt idx="209">
                  <c:v>1.3092751283855009E-2</c:v>
                </c:pt>
                <c:pt idx="210">
                  <c:v>1.2990816863676535E-2</c:v>
                </c:pt>
                <c:pt idx="211">
                  <c:v>1.2889676060195754E-2</c:v>
                </c:pt>
                <c:pt idx="212">
                  <c:v>1.2789322694658267E-2</c:v>
                </c:pt>
                <c:pt idx="213">
                  <c:v>1.2689750636420527E-2</c:v>
                </c:pt>
                <c:pt idx="214">
                  <c:v>1.2590953802564364E-2</c:v>
                </c:pt>
                <c:pt idx="215">
                  <c:v>1.2492926157531059E-2</c:v>
                </c:pt>
                <c:pt idx="216">
                  <c:v>1.2395661712755413E-2</c:v>
                </c:pt>
                <c:pt idx="217">
                  <c:v>1.229915452629804E-2</c:v>
                </c:pt>
                <c:pt idx="218">
                  <c:v>1.2203398702474111E-2</c:v>
                </c:pt>
                <c:pt idx="219">
                  <c:v>1.2108388391504299E-2</c:v>
                </c:pt>
                <c:pt idx="220">
                  <c:v>1.2014117789152401E-2</c:v>
                </c:pt>
                <c:pt idx="221">
                  <c:v>1.1920581136371844E-2</c:v>
                </c:pt>
                <c:pt idx="222">
                  <c:v>1.1827772718950413E-2</c:v>
                </c:pt>
                <c:pt idx="223">
                  <c:v>1.1735686867174522E-2</c:v>
                </c:pt>
                <c:pt idx="224">
                  <c:v>1.1644317955457062E-2</c:v>
                </c:pt>
                <c:pt idx="225">
                  <c:v>1.1553660402018551E-2</c:v>
                </c:pt>
                <c:pt idx="226">
                  <c:v>1.1463708668539851E-2</c:v>
                </c:pt>
                <c:pt idx="227">
                  <c:v>1.1374457259811344E-2</c:v>
                </c:pt>
                <c:pt idx="228">
                  <c:v>1.1285900723413178E-2</c:v>
                </c:pt>
                <c:pt idx="229">
                  <c:v>1.1198033649375105E-2</c:v>
                </c:pt>
                <c:pt idx="230">
                  <c:v>1.1110850669845185E-2</c:v>
                </c:pt>
                <c:pt idx="231">
                  <c:v>1.1024346458762047E-2</c:v>
                </c:pt>
                <c:pt idx="232">
                  <c:v>1.0938515731535148E-2</c:v>
                </c:pt>
                <c:pt idx="233">
                  <c:v>1.0853353244711705E-2</c:v>
                </c:pt>
                <c:pt idx="234">
                  <c:v>1.0768853795664057E-2</c:v>
                </c:pt>
                <c:pt idx="235">
                  <c:v>1.0685012222276136E-2</c:v>
                </c:pt>
                <c:pt idx="236">
                  <c:v>1.06018234026104E-2</c:v>
                </c:pt>
                <c:pt idx="237">
                  <c:v>1.0519282254617401E-2</c:v>
                </c:pt>
                <c:pt idx="238">
                  <c:v>1.043738373580716E-2</c:v>
                </c:pt>
                <c:pt idx="239">
                  <c:v>1.0356122842948956E-2</c:v>
                </c:pt>
                <c:pt idx="240">
                  <c:v>1.027549461177113E-2</c:v>
                </c:pt>
                <c:pt idx="241">
                  <c:v>1.0195494116642223E-2</c:v>
                </c:pt>
                <c:pt idx="242">
                  <c:v>1.0116116470289427E-2</c:v>
                </c:pt>
                <c:pt idx="243">
                  <c:v>1.0037356823482391E-2</c:v>
                </c:pt>
                <c:pt idx="244">
                  <c:v>9.9592103647472285E-3</c:v>
                </c:pt>
                <c:pt idx="245">
                  <c:v>9.8816723200734202E-3</c:v>
                </c:pt>
                <c:pt idx="246">
                  <c:v>9.8047379526136069E-3</c:v>
                </c:pt>
                <c:pt idx="247">
                  <c:v>9.7284025624020387E-3</c:v>
                </c:pt>
                <c:pt idx="248">
                  <c:v>9.6526614860659166E-3</c:v>
                </c:pt>
                <c:pt idx="249">
                  <c:v>9.5775100965367344E-3</c:v>
                </c:pt>
                <c:pt idx="250">
                  <c:v>9.5029438027705027E-3</c:v>
                </c:pt>
                <c:pt idx="251">
                  <c:v>9.4289580494688607E-3</c:v>
                </c:pt>
                <c:pt idx="252">
                  <c:v>9.3555483168001885E-3</c:v>
                </c:pt>
                <c:pt idx="253">
                  <c:v>9.2827101201189421E-3</c:v>
                </c:pt>
                <c:pt idx="254">
                  <c:v>9.2104390096965361E-3</c:v>
                </c:pt>
                <c:pt idx="255">
                  <c:v>9.1387305704486721E-3</c:v>
                </c:pt>
                <c:pt idx="256">
                  <c:v>9.0675804216626688E-3</c:v>
                </c:pt>
                <c:pt idx="257">
                  <c:v>8.9969842167363367E-3</c:v>
                </c:pt>
                <c:pt idx="258">
                  <c:v>8.9269376429017555E-3</c:v>
                </c:pt>
                <c:pt idx="259">
                  <c:v>8.8574364209765832E-3</c:v>
                </c:pt>
                <c:pt idx="260">
                  <c:v>8.7884763050887216E-3</c:v>
                </c:pt>
                <c:pt idx="261">
                  <c:v>8.7200530824231848E-3</c:v>
                </c:pt>
                <c:pt idx="262">
                  <c:v>8.6521625729663043E-3</c:v>
                </c:pt>
                <c:pt idx="263">
                  <c:v>8.5848006292419399E-3</c:v>
                </c:pt>
                <c:pt idx="264">
                  <c:v>8.5179631360734476E-3</c:v>
                </c:pt>
                <c:pt idx="265">
                  <c:v>8.4516460103190028E-3</c:v>
                </c:pt>
                <c:pt idx="266">
                  <c:v>8.3858452006237982E-3</c:v>
                </c:pt>
                <c:pt idx="267">
                  <c:v>8.3205566871793479E-3</c:v>
                </c:pt>
                <c:pt idx="268">
                  <c:v>8.2557764814712442E-3</c:v>
                </c:pt>
                <c:pt idx="269">
                  <c:v>8.1915006260375733E-3</c:v>
                </c:pt>
                <c:pt idx="270">
                  <c:v>8.1277251942291073E-3</c:v>
                </c:pt>
                <c:pt idx="271">
                  <c:v>8.0644462899650549E-3</c:v>
                </c:pt>
                <c:pt idx="272">
                  <c:v>8.0016600475021349E-3</c:v>
                </c:pt>
                <c:pt idx="273">
                  <c:v>7.9393626311903276E-3</c:v>
                </c:pt>
                <c:pt idx="274">
                  <c:v>7.877550235241948E-3</c:v>
                </c:pt>
                <c:pt idx="275">
                  <c:v>7.8162190835042722E-3</c:v>
                </c:pt>
                <c:pt idx="276">
                  <c:v>7.7553654292197294E-3</c:v>
                </c:pt>
                <c:pt idx="277">
                  <c:v>7.6949855548056334E-3</c:v>
                </c:pt>
                <c:pt idx="278">
                  <c:v>7.635075771610822E-3</c:v>
                </c:pt>
                <c:pt idx="279">
                  <c:v>7.5756324197211455E-3</c:v>
                </c:pt>
                <c:pt idx="280">
                  <c:v>7.5166518677010075E-3</c:v>
                </c:pt>
                <c:pt idx="281">
                  <c:v>7.4581305123961883E-3</c:v>
                </c:pt>
                <c:pt idx="282">
                  <c:v>7.4000647786984786E-3</c:v>
                </c:pt>
                <c:pt idx="283">
                  <c:v>7.3424511193440622E-3</c:v>
                </c:pt>
                <c:pt idx="284">
                  <c:v>7.285286014675485E-3</c:v>
                </c:pt>
                <c:pt idx="285">
                  <c:v>7.2285659724462548E-3</c:v>
                </c:pt>
                <c:pt idx="286">
                  <c:v>7.172287527591692E-3</c:v>
                </c:pt>
                <c:pt idx="287">
                  <c:v>7.1164472420299774E-3</c:v>
                </c:pt>
                <c:pt idx="288">
                  <c:v>7.0610417044463247E-3</c:v>
                </c:pt>
                <c:pt idx="289">
                  <c:v>7.0060675300815944E-3</c:v>
                </c:pt>
                <c:pt idx="290">
                  <c:v>6.9515213605315651E-3</c:v>
                </c:pt>
                <c:pt idx="291">
                  <c:v>6.8973998635390998E-3</c:v>
                </c:pt>
                <c:pt idx="292">
                  <c:v>6.8436997327880889E-3</c:v>
                </c:pt>
                <c:pt idx="293">
                  <c:v>6.7904176877089384E-3</c:v>
                </c:pt>
                <c:pt idx="294">
                  <c:v>6.7375504732671843E-3</c:v>
                </c:pt>
                <c:pt idx="295">
                  <c:v>6.6850948597743098E-3</c:v>
                </c:pt>
                <c:pt idx="296">
                  <c:v>6.6330476426843532E-3</c:v>
                </c:pt>
                <c:pt idx="297">
                  <c:v>6.5814056424029488E-3</c:v>
                </c:pt>
                <c:pt idx="298">
                  <c:v>6.5301657040919281E-3</c:v>
                </c:pt>
                <c:pt idx="299">
                  <c:v>6.4793246974712559E-3</c:v>
                </c:pt>
                <c:pt idx="300">
                  <c:v>6.4288795166342894E-3</c:v>
                </c:pt>
                <c:pt idx="301">
                  <c:v>6.3788270798523783E-3</c:v>
                </c:pt>
                <c:pt idx="302">
                  <c:v>6.3291643293972299E-3</c:v>
                </c:pt>
                <c:pt idx="303">
                  <c:v>6.2798882313375159E-3</c:v>
                </c:pt>
                <c:pt idx="304">
                  <c:v>6.2309957753718948E-3</c:v>
                </c:pt>
                <c:pt idx="305">
                  <c:v>6.1824839746247306E-3</c:v>
                </c:pt>
                <c:pt idx="306">
                  <c:v>6.1343498654871098E-3</c:v>
                </c:pt>
                <c:pt idx="307">
                  <c:v>6.086590507416112E-3</c:v>
                </c:pt>
                <c:pt idx="308">
                  <c:v>6.039202982763392E-3</c:v>
                </c:pt>
                <c:pt idx="309">
                  <c:v>5.9921843965993205E-3</c:v>
                </c:pt>
                <c:pt idx="310">
                  <c:v>5.9455318765255782E-3</c:v>
                </c:pt>
                <c:pt idx="311">
                  <c:v>5.8992425725179487E-3</c:v>
                </c:pt>
                <c:pt idx="312">
                  <c:v>5.8533136567326949E-3</c:v>
                </c:pt>
                <c:pt idx="313">
                  <c:v>5.8077423233457992E-3</c:v>
                </c:pt>
                <c:pt idx="314">
                  <c:v>5.7625257883753278E-3</c:v>
                </c:pt>
                <c:pt idx="315">
                  <c:v>5.717661289519782E-3</c:v>
                </c:pt>
                <c:pt idx="316">
                  <c:v>5.6731460859786864E-3</c:v>
                </c:pt>
                <c:pt idx="317">
                  <c:v>5.6289774582927166E-3</c:v>
                </c:pt>
                <c:pt idx="318">
                  <c:v>5.5851527081713925E-3</c:v>
                </c:pt>
                <c:pt idx="319">
                  <c:v>5.5416691583376476E-3</c:v>
                </c:pt>
                <c:pt idx="320">
                  <c:v>5.4985241523546335E-3</c:v>
                </c:pt>
                <c:pt idx="321">
                  <c:v>5.4557150544694011E-3</c:v>
                </c:pt>
                <c:pt idx="322">
                  <c:v>5.4132392494468107E-3</c:v>
                </c:pt>
                <c:pt idx="323">
                  <c:v>5.3710941424194303E-3</c:v>
                </c:pt>
                <c:pt idx="324">
                  <c:v>5.3292771587098997E-3</c:v>
                </c:pt>
                <c:pt idx="325">
                  <c:v>5.2877857437003684E-3</c:v>
                </c:pt>
                <c:pt idx="326">
                  <c:v>5.2466173626539714E-3</c:v>
                </c:pt>
                <c:pt idx="327">
                  <c:v>5.2057695005691684E-3</c:v>
                </c:pt>
                <c:pt idx="328">
                  <c:v>5.1652396620243124E-3</c:v>
                </c:pt>
                <c:pt idx="329">
                  <c:v>5.1250253710328764E-3</c:v>
                </c:pt>
                <c:pt idx="330">
                  <c:v>5.0851241708746997E-3</c:v>
                </c:pt>
                <c:pt idx="331">
                  <c:v>5.0455336239636495E-3</c:v>
                </c:pt>
                <c:pt idx="332">
                  <c:v>5.0062513116904128E-3</c:v>
                </c:pt>
                <c:pt idx="333">
                  <c:v>4.9672748342750594E-3</c:v>
                </c:pt>
                <c:pt idx="334">
                  <c:v>4.9286018106222684E-3</c:v>
                </c:pt>
                <c:pt idx="335">
                  <c:v>4.8902298781712261E-3</c:v>
                </c:pt>
                <c:pt idx="336">
                  <c:v>4.8521566927615112E-3</c:v>
                </c:pt>
                <c:pt idx="337">
                  <c:v>4.8143799284767752E-3</c:v>
                </c:pt>
                <c:pt idx="338">
                  <c:v>4.7768972775124041E-3</c:v>
                </c:pt>
                <c:pt idx="339">
                  <c:v>4.7397064500334096E-3</c:v>
                </c:pt>
                <c:pt idx="340">
                  <c:v>4.702805174028768E-3</c:v>
                </c:pt>
                <c:pt idx="341">
                  <c:v>4.6661911951764168E-3</c:v>
                </c:pt>
                <c:pt idx="342">
                  <c:v>4.6298622767073638E-3</c:v>
                </c:pt>
                <c:pt idx="343">
                  <c:v>4.5938161992671311E-3</c:v>
                </c:pt>
                <c:pt idx="344">
                  <c:v>4.5580507607798637E-3</c:v>
                </c:pt>
                <c:pt idx="345">
                  <c:v>4.5225637763133264E-3</c:v>
                </c:pt>
                <c:pt idx="346">
                  <c:v>4.4873530779456772E-3</c:v>
                </c:pt>
                <c:pt idx="347">
                  <c:v>4.452416514635793E-3</c:v>
                </c:pt>
                <c:pt idx="348">
                  <c:v>4.4177519520882669E-3</c:v>
                </c:pt>
                <c:pt idx="349">
                  <c:v>4.3833572726228454E-3</c:v>
                </c:pt>
                <c:pt idx="350">
                  <c:v>4.3492303750500838E-3</c:v>
                </c:pt>
                <c:pt idx="351">
                  <c:v>4.315369174535455E-3</c:v>
                </c:pt>
                <c:pt idx="352">
                  <c:v>4.2817716024821095E-3</c:v>
                </c:pt>
                <c:pt idx="353">
                  <c:v>4.2484356063887674E-3</c:v>
                </c:pt>
                <c:pt idx="354">
                  <c:v>4.2153591497440246E-3</c:v>
                </c:pt>
                <c:pt idx="355">
                  <c:v>4.1825402118869093E-3</c:v>
                </c:pt>
                <c:pt idx="356">
                  <c:v>4.1499767878878657E-3</c:v>
                </c:pt>
                <c:pt idx="357">
                  <c:v>4.1176668884288503E-3</c:v>
                </c:pt>
                <c:pt idx="358">
                  <c:v>4.0856085396789865E-3</c:v>
                </c:pt>
                <c:pt idx="359">
                  <c:v>4.0537997831737727E-3</c:v>
                </c:pt>
                <c:pt idx="360">
                  <c:v>4.0222386756987305E-3</c:v>
                </c:pt>
                <c:pt idx="361">
                  <c:v>3.9909232891668367E-3</c:v>
                </c:pt>
                <c:pt idx="362">
                  <c:v>3.9598517105012832E-3</c:v>
                </c:pt>
                <c:pt idx="363">
                  <c:v>3.9290220415235666E-3</c:v>
                </c:pt>
                <c:pt idx="364">
                  <c:v>3.8984323988282554E-3</c:v>
                </c:pt>
                <c:pt idx="365">
                  <c:v>3.8680809136772965E-3</c:v>
                </c:pt>
                <c:pt idx="366">
                  <c:v>3.837965731880999E-3</c:v>
                </c:pt>
                <c:pt idx="367">
                  <c:v>3.8080850136834599E-3</c:v>
                </c:pt>
                <c:pt idx="368">
                  <c:v>3.778436933655982E-3</c:v>
                </c:pt>
                <c:pt idx="369">
                  <c:v>3.7490196805762821E-3</c:v>
                </c:pt>
                <c:pt idx="370">
                  <c:v>3.7198314573307911E-3</c:v>
                </c:pt>
                <c:pt idx="371">
                  <c:v>3.6908704807920856E-3</c:v>
                </c:pt>
                <c:pt idx="372">
                  <c:v>3.662134981716747E-3</c:v>
                </c:pt>
                <c:pt idx="373">
                  <c:v>3.6336232046361161E-3</c:v>
                </c:pt>
                <c:pt idx="374">
                  <c:v>3.6053334077505994E-3</c:v>
                </c:pt>
                <c:pt idx="375">
                  <c:v>3.5772638628159825E-3</c:v>
                </c:pt>
                <c:pt idx="376">
                  <c:v>3.5494128550501713E-3</c:v>
                </c:pt>
                <c:pt idx="377">
                  <c:v>3.5217786830177289E-3</c:v>
                </c:pt>
                <c:pt idx="378">
                  <c:v>3.4943596585321757E-3</c:v>
                </c:pt>
                <c:pt idx="379">
                  <c:v>3.4671541065476319E-3</c:v>
                </c:pt>
                <c:pt idx="380">
                  <c:v>3.4401603650602297E-3</c:v>
                </c:pt>
                <c:pt idx="381">
                  <c:v>3.4133767850059726E-3</c:v>
                </c:pt>
                <c:pt idx="382">
                  <c:v>3.386801730163036E-3</c:v>
                </c:pt>
                <c:pt idx="383">
                  <c:v>3.3604335770416327E-3</c:v>
                </c:pt>
                <c:pt idx="384">
                  <c:v>3.3342707147987483E-3</c:v>
                </c:pt>
                <c:pt idx="385">
                  <c:v>3.3083115451288947E-3</c:v>
                </c:pt>
                <c:pt idx="386">
                  <c:v>3.2825544821699637E-3</c:v>
                </c:pt>
                <c:pt idx="387">
                  <c:v>3.2569979524090797E-3</c:v>
                </c:pt>
                <c:pt idx="388">
                  <c:v>3.2316403945822358E-3</c:v>
                </c:pt>
                <c:pt idx="389">
                  <c:v>3.2064802595801467E-3</c:v>
                </c:pt>
                <c:pt idx="390">
                  <c:v>3.1815160103567663E-3</c:v>
                </c:pt>
                <c:pt idx="391">
                  <c:v>3.1567461218307002E-3</c:v>
                </c:pt>
                <c:pt idx="392">
                  <c:v>3.132169080793723E-3</c:v>
                </c:pt>
                <c:pt idx="393">
                  <c:v>3.1077833858228487E-3</c:v>
                </c:pt>
                <c:pt idx="394">
                  <c:v>3.0835875471799667E-3</c:v>
                </c:pt>
                <c:pt idx="395">
                  <c:v>3.059580086723912E-3</c:v>
                </c:pt>
                <c:pt idx="396">
                  <c:v>3.0357595378287527E-3</c:v>
                </c:pt>
                <c:pt idx="397">
                  <c:v>3.0121244452816498E-3</c:v>
                </c:pt>
                <c:pt idx="398">
                  <c:v>2.9886733652011443E-3</c:v>
                </c:pt>
                <c:pt idx="399">
                  <c:v>2.9654048649456755E-3</c:v>
                </c:pt>
                <c:pt idx="400">
                  <c:v>2.9423175230318677E-3</c:v>
                </c:pt>
                <c:pt idx="401">
                  <c:v>2.9194099290368314E-3</c:v>
                </c:pt>
                <c:pt idx="402">
                  <c:v>2.8966806835235559E-3</c:v>
                </c:pt>
                <c:pt idx="403">
                  <c:v>2.8741283979485388E-3</c:v>
                </c:pt>
                <c:pt idx="404">
                  <c:v>2.8517516945791854E-3</c:v>
                </c:pt>
                <c:pt idx="405">
                  <c:v>2.82954920641032E-3</c:v>
                </c:pt>
                <c:pt idx="406">
                  <c:v>2.8075195770780326E-3</c:v>
                </c:pt>
                <c:pt idx="407">
                  <c:v>2.7856614607797425E-3</c:v>
                </c:pt>
                <c:pt idx="408">
                  <c:v>2.7639735221898221E-3</c:v>
                </c:pt>
                <c:pt idx="409">
                  <c:v>2.7424544363814363E-3</c:v>
                </c:pt>
                <c:pt idx="410">
                  <c:v>2.721102888735949E-3</c:v>
                </c:pt>
                <c:pt idx="411">
                  <c:v>2.6999175748789739E-3</c:v>
                </c:pt>
                <c:pt idx="412">
                  <c:v>2.6788972005844514E-3</c:v>
                </c:pt>
                <c:pt idx="413">
                  <c:v>2.6580404817071468E-3</c:v>
                </c:pt>
                <c:pt idx="414">
                  <c:v>2.6373461440982737E-3</c:v>
                </c:pt>
                <c:pt idx="415">
                  <c:v>2.6168129235246695E-3</c:v>
                </c:pt>
                <c:pt idx="416">
                  <c:v>2.5964395656030703E-3</c:v>
                </c:pt>
                <c:pt idx="417">
                  <c:v>2.5762248257139575E-3</c:v>
                </c:pt>
                <c:pt idx="418">
                  <c:v>2.5561674689251745E-3</c:v>
                </c:pt>
                <c:pt idx="419">
                  <c:v>2.5362662699217609E-3</c:v>
                </c:pt>
                <c:pt idx="420">
                  <c:v>2.5165200129242393E-3</c:v>
                </c:pt>
                <c:pt idx="421">
                  <c:v>2.4969274916255557E-3</c:v>
                </c:pt>
                <c:pt idx="422">
                  <c:v>2.4774875091067017E-3</c:v>
                </c:pt>
                <c:pt idx="423">
                  <c:v>2.4581988777674368E-3</c:v>
                </c:pt>
                <c:pt idx="424">
                  <c:v>2.43906041925257E-3</c:v>
                </c:pt>
                <c:pt idx="425">
                  <c:v>2.4200709643835694E-3</c:v>
                </c:pt>
                <c:pt idx="426">
                  <c:v>2.4012293530830675E-3</c:v>
                </c:pt>
                <c:pt idx="427">
                  <c:v>2.3825344343064714E-3</c:v>
                </c:pt>
                <c:pt idx="428">
                  <c:v>2.3639850659682438E-3</c:v>
                </c:pt>
                <c:pt idx="429">
                  <c:v>2.3455801148797306E-3</c:v>
                </c:pt>
                <c:pt idx="430">
                  <c:v>2.3273184566665606E-3</c:v>
                </c:pt>
                <c:pt idx="431">
                  <c:v>2.309198975719795E-3</c:v>
                </c:pt>
                <c:pt idx="432">
                  <c:v>2.2912205651044459E-3</c:v>
                </c:pt>
                <c:pt idx="433">
                  <c:v>2.2733821265106258E-3</c:v>
                </c:pt>
                <c:pt idx="434">
                  <c:v>2.2556825701771643E-3</c:v>
                </c:pt>
                <c:pt idx="435">
                  <c:v>2.2381208148294363E-3</c:v>
                </c:pt>
                <c:pt idx="436">
                  <c:v>2.2206957876047539E-3</c:v>
                </c:pt>
                <c:pt idx="437">
                  <c:v>2.2034064240026296E-3</c:v>
                </c:pt>
                <c:pt idx="438">
                  <c:v>2.1862516678021748E-3</c:v>
                </c:pt>
                <c:pt idx="439">
                  <c:v>2.1692304710141386E-3</c:v>
                </c:pt>
                <c:pt idx="440">
                  <c:v>2.1523417938000833E-3</c:v>
                </c:pt>
                <c:pt idx="441">
                  <c:v>2.1355846044182059E-3</c:v>
                </c:pt>
                <c:pt idx="442">
                  <c:v>2.1189578791673824E-3</c:v>
                </c:pt>
                <c:pt idx="443">
                  <c:v>2.1024606023072323E-3</c:v>
                </c:pt>
                <c:pt idx="444">
                  <c:v>2.08609176600838E-3</c:v>
                </c:pt>
                <c:pt idx="445">
                  <c:v>2.0698503702947235E-3</c:v>
                </c:pt>
                <c:pt idx="446">
                  <c:v>2.0537354229617222E-3</c:v>
                </c:pt>
                <c:pt idx="447">
                  <c:v>2.0377459395453101E-3</c:v>
                </c:pt>
                <c:pt idx="448">
                  <c:v>2.021880943234855E-3</c:v>
                </c:pt>
                <c:pt idx="449">
                  <c:v>2.0061394648278608E-3</c:v>
                </c:pt>
                <c:pt idx="450">
                  <c:v>1.9905205426695716E-3</c:v>
                </c:pt>
                <c:pt idx="451">
                  <c:v>1.9750232225899111E-3</c:v>
                </c:pt>
                <c:pt idx="452">
                  <c:v>1.9596465578493039E-3</c:v>
                </c:pt>
                <c:pt idx="453">
                  <c:v>1.9443896090765023E-3</c:v>
                </c:pt>
                <c:pt idx="454">
                  <c:v>1.9292514442179609E-3</c:v>
                </c:pt>
                <c:pt idx="455">
                  <c:v>1.9142311384721111E-3</c:v>
                </c:pt>
                <c:pt idx="456">
                  <c:v>1.8993277742396231E-3</c:v>
                </c:pt>
                <c:pt idx="457">
                  <c:v>1.8845404410656741E-3</c:v>
                </c:pt>
                <c:pt idx="458">
                  <c:v>1.8698682355831053E-3</c:v>
                </c:pt>
                <c:pt idx="459">
                  <c:v>1.855310261459131E-3</c:v>
                </c:pt>
                <c:pt idx="460">
                  <c:v>1.8408656293384951E-3</c:v>
                </c:pt>
                <c:pt idx="461">
                  <c:v>1.826533456788404E-3</c:v>
                </c:pt>
                <c:pt idx="462">
                  <c:v>1.812312868249677E-3</c:v>
                </c:pt>
                <c:pt idx="463">
                  <c:v>1.7982029949772382E-3</c:v>
                </c:pt>
                <c:pt idx="464">
                  <c:v>1.7842029749903787E-3</c:v>
                </c:pt>
                <c:pt idx="465">
                  <c:v>1.7703119530194655E-3</c:v>
                </c:pt>
                <c:pt idx="466">
                  <c:v>1.7565290804562039E-3</c:v>
                </c:pt>
                <c:pt idx="467">
                  <c:v>1.742853515292353E-3</c:v>
                </c:pt>
                <c:pt idx="468">
                  <c:v>1.7292844220833103E-3</c:v>
                </c:pt>
                <c:pt idx="469">
                  <c:v>1.7158209718832751E-3</c:v>
                </c:pt>
                <c:pt idx="470">
                  <c:v>1.7024623422035035E-3</c:v>
                </c:pt>
                <c:pt idx="471">
                  <c:v>1.6892077169554653E-3</c:v>
                </c:pt>
                <c:pt idx="472">
                  <c:v>1.6760562864073236E-3</c:v>
                </c:pt>
                <c:pt idx="473">
                  <c:v>1.6630072471306434E-3</c:v>
                </c:pt>
                <c:pt idx="474">
                  <c:v>1.6500598019524304E-3</c:v>
                </c:pt>
                <c:pt idx="475">
                  <c:v>1.6372131599045048E-3</c:v>
                </c:pt>
                <c:pt idx="476">
                  <c:v>1.6244665361773158E-3</c:v>
                </c:pt>
                <c:pt idx="477">
                  <c:v>1.611819152074645E-3</c:v>
                </c:pt>
                <c:pt idx="478">
                  <c:v>1.5992702349567622E-3</c:v>
                </c:pt>
                <c:pt idx="479">
                  <c:v>1.5868190182057873E-3</c:v>
                </c:pt>
                <c:pt idx="480">
                  <c:v>1.5744647411670698E-3</c:v>
                </c:pt>
                <c:pt idx="481">
                  <c:v>1.562206649112774E-3</c:v>
                </c:pt>
                <c:pt idx="482">
                  <c:v>1.5500439931894761E-3</c:v>
                </c:pt>
                <c:pt idx="483">
                  <c:v>1.5379760303702028E-3</c:v>
                </c:pt>
                <c:pt idx="484">
                  <c:v>1.5260020234171279E-3</c:v>
                </c:pt>
                <c:pt idx="485">
                  <c:v>1.5141212408318339E-3</c:v>
                </c:pt>
                <c:pt idx="486">
                  <c:v>1.5023329568100152E-3</c:v>
                </c:pt>
                <c:pt idx="487">
                  <c:v>1.4906364511970693E-3</c:v>
                </c:pt>
                <c:pt idx="488">
                  <c:v>1.4790310094481285E-3</c:v>
                </c:pt>
                <c:pt idx="489">
                  <c:v>1.4675159225800982E-3</c:v>
                </c:pt>
                <c:pt idx="490">
                  <c:v>1.456090487129913E-3</c:v>
                </c:pt>
                <c:pt idx="491">
                  <c:v>1.4447540051101271E-3</c:v>
                </c:pt>
                <c:pt idx="492">
                  <c:v>1.4335057839662824E-3</c:v>
                </c:pt>
                <c:pt idx="493">
                  <c:v>1.4223451365413808E-3</c:v>
                </c:pt>
                <c:pt idx="494">
                  <c:v>1.4112713810225941E-3</c:v>
                </c:pt>
                <c:pt idx="495">
                  <c:v>1.4002838409084006E-3</c:v>
                </c:pt>
                <c:pt idx="496">
                  <c:v>1.3893818449632889E-3</c:v>
                </c:pt>
                <c:pt idx="497">
                  <c:v>1.3785647271786772E-3</c:v>
                </c:pt>
                <c:pt idx="498">
                  <c:v>1.3678318267276168E-3</c:v>
                </c:pt>
                <c:pt idx="499">
                  <c:v>1.357182487934594E-3</c:v>
                </c:pt>
                <c:pt idx="500">
                  <c:v>1.3466160602240151E-3</c:v>
                </c:pt>
                <c:pt idx="501">
                  <c:v>1.3361318980855685E-3</c:v>
                </c:pt>
                <c:pt idx="502">
                  <c:v>1.3257293610360321E-3</c:v>
                </c:pt>
                <c:pt idx="503">
                  <c:v>1.3154078135784175E-3</c:v>
                </c:pt>
                <c:pt idx="504">
                  <c:v>1.305166625162002E-3</c:v>
                </c:pt>
                <c:pt idx="505">
                  <c:v>1.2950051701494658E-3</c:v>
                </c:pt>
                <c:pt idx="506">
                  <c:v>1.2849228277689306E-3</c:v>
                </c:pt>
                <c:pt idx="507">
                  <c:v>1.2749189820855378E-3</c:v>
                </c:pt>
                <c:pt idx="508">
                  <c:v>1.2649930219561512E-3</c:v>
                </c:pt>
                <c:pt idx="509">
                  <c:v>1.2551443410000473E-3</c:v>
                </c:pt>
                <c:pt idx="510">
                  <c:v>1.2453723375571712E-3</c:v>
                </c:pt>
                <c:pt idx="511">
                  <c:v>1.2356764146463917E-3</c:v>
                </c:pt>
                <c:pt idx="512">
                  <c:v>1.2260559799397441E-3</c:v>
                </c:pt>
                <c:pt idx="513">
                  <c:v>1.2165104457197984E-3</c:v>
                </c:pt>
                <c:pt idx="514">
                  <c:v>1.2070392288414666E-3</c:v>
                </c:pt>
                <c:pt idx="515">
                  <c:v>1.1976417507062465E-3</c:v>
                </c:pt>
                <c:pt idx="516">
                  <c:v>1.1883174372142591E-3</c:v>
                </c:pt>
                <c:pt idx="517">
                  <c:v>1.1790657187384923E-3</c:v>
                </c:pt>
                <c:pt idx="518">
                  <c:v>1.1698860300874969E-3</c:v>
                </c:pt>
                <c:pt idx="519">
                  <c:v>1.1607778104654187E-3</c:v>
                </c:pt>
                <c:pt idx="520">
                  <c:v>1.1517405034471295E-3</c:v>
                </c:pt>
                <c:pt idx="521">
                  <c:v>1.1427735569382591E-3</c:v>
                </c:pt>
                <c:pt idx="522">
                  <c:v>1.133876423144109E-3</c:v>
                </c:pt>
                <c:pt idx="523">
                  <c:v>1.1250485585305725E-3</c:v>
                </c:pt>
                <c:pt idx="524">
                  <c:v>1.1162894237983778E-3</c:v>
                </c:pt>
                <c:pt idx="525">
                  <c:v>1.1075984838511133E-3</c:v>
                </c:pt>
                <c:pt idx="526">
                  <c:v>1.0989752077499304E-3</c:v>
                </c:pt>
                <c:pt idx="527">
                  <c:v>1.0904190686957804E-3</c:v>
                </c:pt>
                <c:pt idx="528">
                  <c:v>1.0819295439885579E-3</c:v>
                </c:pt>
                <c:pt idx="529">
                  <c:v>1.0735061149960146E-3</c:v>
                </c:pt>
                <c:pt idx="530">
                  <c:v>1.0651482671297785E-3</c:v>
                </c:pt>
                <c:pt idx="531">
                  <c:v>1.0568554898018334E-3</c:v>
                </c:pt>
                <c:pt idx="532">
                  <c:v>1.0486272764005378E-3</c:v>
                </c:pt>
                <c:pt idx="533">
                  <c:v>1.0404631242622031E-3</c:v>
                </c:pt>
                <c:pt idx="534">
                  <c:v>1.032362534631126E-3</c:v>
                </c:pt>
                <c:pt idx="535">
                  <c:v>1.0243250126382719E-3</c:v>
                </c:pt>
                <c:pt idx="536">
                  <c:v>1.0163500672684123E-3</c:v>
                </c:pt>
                <c:pt idx="537">
                  <c:v>1.0084372113245976E-3</c:v>
                </c:pt>
                <c:pt idx="538">
                  <c:v>1.0005859614086177E-3</c:v>
                </c:pt>
                <c:pt idx="539">
                  <c:v>9.9279583788192127E-4</c:v>
                </c:pt>
                <c:pt idx="540">
                  <c:v>9.8506636484163579E-4</c:v>
                </c:pt>
                <c:pt idx="541">
                  <c:v>9.773970700868162E-4</c:v>
                </c:pt>
                <c:pt idx="542">
                  <c:v>9.6978748509801704E-4</c:v>
                </c:pt>
                <c:pt idx="543">
                  <c:v>9.6223714500265345E-4</c:v>
                </c:pt>
                <c:pt idx="544">
                  <c:v>9.5474558854302671E-4</c:v>
                </c:pt>
                <c:pt idx="545">
                  <c:v>9.4731235805678438E-4</c:v>
                </c:pt>
                <c:pt idx="546">
                  <c:v>9.3993699944405762E-4</c:v>
                </c:pt>
                <c:pt idx="547">
                  <c:v>9.3261906213992773E-4</c:v>
                </c:pt>
                <c:pt idx="548">
                  <c:v>9.2535809908600442E-4</c:v>
                </c:pt>
                <c:pt idx="549">
                  <c:v>9.1815366670644494E-4</c:v>
                </c:pt>
                <c:pt idx="550">
                  <c:v>9.1100532487864427E-4</c:v>
                </c:pt>
                <c:pt idx="551">
                  <c:v>9.039126369039252E-4</c:v>
                </c:pt>
                <c:pt idx="552">
                  <c:v>8.9687516949066293E-4</c:v>
                </c:pt>
                <c:pt idx="553">
                  <c:v>8.8989249270987614E-4</c:v>
                </c:pt>
                <c:pt idx="554">
                  <c:v>8.8296417999078614E-4</c:v>
                </c:pt>
                <c:pt idx="555">
                  <c:v>8.7608980807285519E-4</c:v>
                </c:pt>
                <c:pt idx="556">
                  <c:v>8.6926895700312201E-4</c:v>
                </c:pt>
                <c:pt idx="557">
                  <c:v>8.6250121008735192E-4</c:v>
                </c:pt>
                <c:pt idx="558">
                  <c:v>8.5578615388381962E-4</c:v>
                </c:pt>
                <c:pt idx="559">
                  <c:v>8.4912337816067662E-4</c:v>
                </c:pt>
                <c:pt idx="560">
                  <c:v>8.4251247588795763E-4</c:v>
                </c:pt>
                <c:pt idx="561">
                  <c:v>8.3595304320294161E-4</c:v>
                </c:pt>
                <c:pt idx="562">
                  <c:v>8.2944467938261823E-4</c:v>
                </c:pt>
                <c:pt idx="563">
                  <c:v>8.2298698682947702E-4</c:v>
                </c:pt>
                <c:pt idx="564">
                  <c:v>8.1657957103953294E-4</c:v>
                </c:pt>
                <c:pt idx="565">
                  <c:v>8.1022204057745739E-4</c:v>
                </c:pt>
                <c:pt idx="566">
                  <c:v>8.039140070614792E-4</c:v>
                </c:pt>
                <c:pt idx="567">
                  <c:v>7.9765508512785743E-4</c:v>
                </c:pt>
                <c:pt idx="568">
                  <c:v>7.914448924166706E-4</c:v>
                </c:pt>
                <c:pt idx="569">
                  <c:v>7.8528304954161854E-4</c:v>
                </c:pt>
                <c:pt idx="570">
                  <c:v>7.7916918007403524E-4</c:v>
                </c:pt>
                <c:pt idx="571">
                  <c:v>7.7310291051180258E-4</c:v>
                </c:pt>
                <c:pt idx="572">
                  <c:v>7.6708387026602765E-4</c:v>
                </c:pt>
                <c:pt idx="573">
                  <c:v>7.611116916264038E-4</c:v>
                </c:pt>
                <c:pt idx="574">
                  <c:v>7.551860097505525E-4</c:v>
                </c:pt>
                <c:pt idx="575">
                  <c:v>7.4930646263648981E-4</c:v>
                </c:pt>
                <c:pt idx="576">
                  <c:v>7.4347269109775738E-4</c:v>
                </c:pt>
                <c:pt idx="577">
                  <c:v>7.3768433874477068E-4</c:v>
                </c:pt>
                <c:pt idx="578">
                  <c:v>7.3194105196794368E-4</c:v>
                </c:pt>
                <c:pt idx="579">
                  <c:v>7.2624247990038526E-4</c:v>
                </c:pt>
                <c:pt idx="580">
                  <c:v>7.2058827441878748E-4</c:v>
                </c:pt>
                <c:pt idx="581">
                  <c:v>7.1497809009990476E-4</c:v>
                </c:pt>
                <c:pt idx="582">
                  <c:v>7.0941158421611306E-4</c:v>
                </c:pt>
                <c:pt idx="583">
                  <c:v>7.0388841670609992E-4</c:v>
                </c:pt>
                <c:pt idx="584">
                  <c:v>6.9840825015710095E-4</c:v>
                </c:pt>
                <c:pt idx="585">
                  <c:v>6.9297074978180717E-4</c:v>
                </c:pt>
                <c:pt idx="586">
                  <c:v>6.875755833979369E-4</c:v>
                </c:pt>
                <c:pt idx="587">
                  <c:v>6.8222242141580125E-4</c:v>
                </c:pt>
                <c:pt idx="588">
                  <c:v>6.7691093680544157E-4</c:v>
                </c:pt>
                <c:pt idx="589">
                  <c:v>6.7164080508419488E-4</c:v>
                </c:pt>
                <c:pt idx="590">
                  <c:v>6.6641170429715402E-4</c:v>
                </c:pt>
                <c:pt idx="591">
                  <c:v>6.612233149958513E-4</c:v>
                </c:pt>
                <c:pt idx="592">
                  <c:v>6.5607532022049497E-4</c:v>
                </c:pt>
                <c:pt idx="593">
                  <c:v>6.5096740547332388E-4</c:v>
                </c:pt>
                <c:pt idx="594">
                  <c:v>6.4589925871061382E-4</c:v>
                </c:pt>
                <c:pt idx="595">
                  <c:v>6.4087057031692041E-4</c:v>
                </c:pt>
                <c:pt idx="596">
                  <c:v>6.3588103308465094E-4</c:v>
                </c:pt>
                <c:pt idx="597">
                  <c:v>6.3093034220340627E-4</c:v>
                </c:pt>
                <c:pt idx="598">
                  <c:v>6.2601819522711821E-4</c:v>
                </c:pt>
                <c:pt idx="599">
                  <c:v>6.2114429207671407E-4</c:v>
                </c:pt>
                <c:pt idx="600">
                  <c:v>6.1630833499659587E-4</c:v>
                </c:pt>
                <c:pt idx="601">
                  <c:v>6.1151002855819314E-4</c:v>
                </c:pt>
                <c:pt idx="602">
                  <c:v>6.0674907963065294E-4</c:v>
                </c:pt>
                <c:pt idx="603">
                  <c:v>6.0202519736218818E-4</c:v>
                </c:pt>
                <c:pt idx="604">
                  <c:v>5.9733809316941944E-4</c:v>
                </c:pt>
                <c:pt idx="605">
                  <c:v>5.9268748071694688E-4</c:v>
                </c:pt>
                <c:pt idx="606">
                  <c:v>5.8807307589248126E-4</c:v>
                </c:pt>
                <c:pt idx="607">
                  <c:v>5.8349459679973847E-4</c:v>
                </c:pt>
                <c:pt idx="608">
                  <c:v>5.7895176373801149E-4</c:v>
                </c:pt>
                <c:pt idx="609">
                  <c:v>5.744442991826304E-4</c:v>
                </c:pt>
                <c:pt idx="610">
                  <c:v>5.6997192776986338E-4</c:v>
                </c:pt>
                <c:pt idx="611">
                  <c:v>5.6553437627826497E-4</c:v>
                </c:pt>
                <c:pt idx="612">
                  <c:v>5.611313736180179E-4</c:v>
                </c:pt>
                <c:pt idx="613">
                  <c:v>5.5676265080517595E-4</c:v>
                </c:pt>
                <c:pt idx="614">
                  <c:v>5.5242794095189396E-4</c:v>
                </c:pt>
                <c:pt idx="615">
                  <c:v>5.4812697924955245E-4</c:v>
                </c:pt>
                <c:pt idx="616">
                  <c:v>5.438595029492177E-4</c:v>
                </c:pt>
                <c:pt idx="617">
                  <c:v>5.3962525134831907E-4</c:v>
                </c:pt>
                <c:pt idx="618">
                  <c:v>5.3542396577466178E-4</c:v>
                </c:pt>
                <c:pt idx="619">
                  <c:v>5.3125538956422247E-4</c:v>
                </c:pt>
                <c:pt idx="620">
                  <c:v>5.2711926806292553E-4</c:v>
                </c:pt>
                <c:pt idx="621">
                  <c:v>5.2301534858933962E-4</c:v>
                </c:pt>
                <c:pt idx="622">
                  <c:v>5.1894338043378951E-4</c:v>
                </c:pt>
                <c:pt idx="623">
                  <c:v>5.1490311483703977E-4</c:v>
                </c:pt>
                <c:pt idx="624">
                  <c:v>5.108943049760839E-4</c:v>
                </c:pt>
                <c:pt idx="625">
                  <c:v>5.0691670594904537E-4</c:v>
                </c:pt>
                <c:pt idx="626">
                  <c:v>5.0297007476540756E-4</c:v>
                </c:pt>
                <c:pt idx="627">
                  <c:v>4.9905417032114485E-4</c:v>
                </c:pt>
                <c:pt idx="628">
                  <c:v>4.9516875339161714E-4</c:v>
                </c:pt>
                <c:pt idx="629">
                  <c:v>4.9131358661647084E-4</c:v>
                </c:pt>
                <c:pt idx="630">
                  <c:v>4.874884344774344E-4</c:v>
                </c:pt>
                <c:pt idx="631">
                  <c:v>4.8369306329476558E-4</c:v>
                </c:pt>
                <c:pt idx="632">
                  <c:v>4.7992724120948793E-4</c:v>
                </c:pt>
                <c:pt idx="633">
                  <c:v>4.7619073816296265E-4</c:v>
                </c:pt>
                <c:pt idx="634">
                  <c:v>4.7248332589067132E-4</c:v>
                </c:pt>
                <c:pt idx="635">
                  <c:v>4.6880477790534059E-4</c:v>
                </c:pt>
                <c:pt idx="636">
                  <c:v>4.651548694791785E-4</c:v>
                </c:pt>
                <c:pt idx="637">
                  <c:v>4.6153337764032187E-4</c:v>
                </c:pt>
                <c:pt idx="638">
                  <c:v>4.5794008115063178E-4</c:v>
                </c:pt>
                <c:pt idx="639">
                  <c:v>4.5437476049059455E-4</c:v>
                </c:pt>
                <c:pt idx="640">
                  <c:v>4.5083719785488086E-4</c:v>
                </c:pt>
                <c:pt idx="641">
                  <c:v>4.4732717712747672E-4</c:v>
                </c:pt>
                <c:pt idx="642">
                  <c:v>4.4384448388523623E-4</c:v>
                </c:pt>
                <c:pt idx="643">
                  <c:v>4.4038890536501896E-4</c:v>
                </c:pt>
                <c:pt idx="644">
                  <c:v>4.3696023046368992E-4</c:v>
                </c:pt>
                <c:pt idx="645">
                  <c:v>4.3355824972035606E-4</c:v>
                </c:pt>
                <c:pt idx="646">
                  <c:v>4.3018275530837258E-4</c:v>
                </c:pt>
                <c:pt idx="647">
                  <c:v>4.2683354101491489E-4</c:v>
                </c:pt>
                <c:pt idx="648">
                  <c:v>4.2351040223653769E-4</c:v>
                </c:pt>
                <c:pt idx="649">
                  <c:v>4.202131359578587E-4</c:v>
                </c:pt>
                <c:pt idx="650">
                  <c:v>4.1694154075067047E-4</c:v>
                </c:pt>
                <c:pt idx="651">
                  <c:v>4.1369541674818322E-4</c:v>
                </c:pt>
                <c:pt idx="652">
                  <c:v>4.1047456564324847E-4</c:v>
                </c:pt>
                <c:pt idx="653">
                  <c:v>4.0727879067237183E-4</c:v>
                </c:pt>
                <c:pt idx="654">
                  <c:v>4.0410789660594304E-4</c:v>
                </c:pt>
                <c:pt idx="655">
                  <c:v>4.009616897269197E-4</c:v>
                </c:pt>
                <c:pt idx="656">
                  <c:v>3.9783997783793268E-4</c:v>
                </c:pt>
                <c:pt idx="657">
                  <c:v>3.9474257022753534E-4</c:v>
                </c:pt>
                <c:pt idx="658">
                  <c:v>3.9166927767464443E-4</c:v>
                </c:pt>
                <c:pt idx="659">
                  <c:v>3.8861991242900018E-4</c:v>
                </c:pt>
                <c:pt idx="660">
                  <c:v>3.8559428820583719E-4</c:v>
                </c:pt>
                <c:pt idx="661">
                  <c:v>3.8259222016545635E-4</c:v>
                </c:pt>
                <c:pt idx="662">
                  <c:v>3.7961352491056033E-4</c:v>
                </c:pt>
                <c:pt idx="663">
                  <c:v>3.7665802047115449E-4</c:v>
                </c:pt>
                <c:pt idx="664">
                  <c:v>3.7372552629211242E-4</c:v>
                </c:pt>
                <c:pt idx="665">
                  <c:v>3.7081586322784688E-4</c:v>
                </c:pt>
                <c:pt idx="666">
                  <c:v>3.6792885352276983E-4</c:v>
                </c:pt>
                <c:pt idx="667">
                  <c:v>3.650643208104043E-4</c:v>
                </c:pt>
                <c:pt idx="668">
                  <c:v>3.6222209009206807E-4</c:v>
                </c:pt>
                <c:pt idx="669">
                  <c:v>3.5940198773776189E-4</c:v>
                </c:pt>
                <c:pt idx="670">
                  <c:v>3.5660384146396495E-4</c:v>
                </c:pt>
                <c:pt idx="671">
                  <c:v>3.5382748032830591E-4</c:v>
                </c:pt>
                <c:pt idx="672">
                  <c:v>3.5107273472423373E-4</c:v>
                </c:pt>
                <c:pt idx="673">
                  <c:v>3.4833943636147779E-4</c:v>
                </c:pt>
                <c:pt idx="674">
                  <c:v>3.4562741826160703E-4</c:v>
                </c:pt>
                <c:pt idx="675">
                  <c:v>3.4293651474204268E-4</c:v>
                </c:pt>
                <c:pt idx="676">
                  <c:v>3.4026656142138734E-4</c:v>
                </c:pt>
                <c:pt idx="677">
                  <c:v>3.3761739518389788E-4</c:v>
                </c:pt>
                <c:pt idx="678">
                  <c:v>3.3498885419458446E-4</c:v>
                </c:pt>
                <c:pt idx="679">
                  <c:v>3.3238077787167697E-4</c:v>
                </c:pt>
                <c:pt idx="680">
                  <c:v>3.2979300688751323E-4</c:v>
                </c:pt>
                <c:pt idx="681">
                  <c:v>3.2722538315343996E-4</c:v>
                </c:pt>
                <c:pt idx="682">
                  <c:v>3.2467774981181918E-4</c:v>
                </c:pt>
                <c:pt idx="683">
                  <c:v>3.2214995122803458E-4</c:v>
                </c:pt>
                <c:pt idx="684">
                  <c:v>3.1964183297450433E-4</c:v>
                </c:pt>
                <c:pt idx="685">
                  <c:v>3.1715324182979288E-4</c:v>
                </c:pt>
                <c:pt idx="686">
                  <c:v>3.1468402576351195E-4</c:v>
                </c:pt>
                <c:pt idx="687">
                  <c:v>3.1223403393187965E-4</c:v>
                </c:pt>
                <c:pt idx="688">
                  <c:v>3.0980311666262139E-4</c:v>
                </c:pt>
                <c:pt idx="689">
                  <c:v>3.0739112544786451E-4</c:v>
                </c:pt>
                <c:pt idx="690">
                  <c:v>3.0499791293880918E-4</c:v>
                </c:pt>
                <c:pt idx="691">
                  <c:v>3.0262333293329391E-4</c:v>
                </c:pt>
                <c:pt idx="692">
                  <c:v>3.0026724036691377E-4</c:v>
                </c:pt>
                <c:pt idx="693">
                  <c:v>2.9792949130413859E-4</c:v>
                </c:pt>
                <c:pt idx="694">
                  <c:v>2.9560994293031939E-4</c:v>
                </c:pt>
                <c:pt idx="695">
                  <c:v>2.9330845354191837E-4</c:v>
                </c:pt>
                <c:pt idx="696">
                  <c:v>2.9102488254206804E-4</c:v>
                </c:pt>
                <c:pt idx="697">
                  <c:v>2.8875909042458403E-4</c:v>
                </c:pt>
                <c:pt idx="698">
                  <c:v>2.8651093877130052E-4</c:v>
                </c:pt>
                <c:pt idx="699">
                  <c:v>2.8428029024052393E-4</c:v>
                </c:pt>
                <c:pt idx="700">
                  <c:v>2.820670085599275E-4</c:v>
                </c:pt>
                <c:pt idx="701">
                  <c:v>2.7987095852122224E-4</c:v>
                </c:pt>
                <c:pt idx="702">
                  <c:v>2.7769200596416965E-4</c:v>
                </c:pt>
                <c:pt idx="703">
                  <c:v>2.7553001777746999E-4</c:v>
                </c:pt>
                <c:pt idx="704">
                  <c:v>2.7338486188188682E-4</c:v>
                </c:pt>
                <c:pt idx="705">
                  <c:v>2.7125640722847066E-4</c:v>
                </c:pt>
                <c:pt idx="706">
                  <c:v>2.6914452379145359E-4</c:v>
                </c:pt>
                <c:pt idx="707">
                  <c:v>2.6704908255315019E-4</c:v>
                </c:pt>
                <c:pt idx="708">
                  <c:v>2.6496995550040481E-4</c:v>
                </c:pt>
                <c:pt idx="709">
                  <c:v>2.6290701561926255E-4</c:v>
                </c:pt>
                <c:pt idx="710">
                  <c:v>2.6086013688253473E-4</c:v>
                </c:pt>
                <c:pt idx="711">
                  <c:v>2.5882919424713435E-4</c:v>
                </c:pt>
                <c:pt idx="712">
                  <c:v>2.5681406363986525E-4</c:v>
                </c:pt>
                <c:pt idx="713">
                  <c:v>2.548146219574221E-4</c:v>
                </c:pt>
                <c:pt idx="714">
                  <c:v>2.5283074704862685E-4</c:v>
                </c:pt>
                <c:pt idx="715">
                  <c:v>2.5086231772153411E-4</c:v>
                </c:pt>
                <c:pt idx="716">
                  <c:v>2.4890921372122676E-4</c:v>
                </c:pt>
                <c:pt idx="717">
                  <c:v>2.4697131573336861E-4</c:v>
                </c:pt>
                <c:pt idx="718">
                  <c:v>2.4504850536999356E-4</c:v>
                </c:pt>
                <c:pt idx="719">
                  <c:v>2.4314066516240018E-4</c:v>
                </c:pt>
                <c:pt idx="720">
                  <c:v>2.4124767856292806E-4</c:v>
                </c:pt>
                <c:pt idx="721">
                  <c:v>2.3936942992808241E-4</c:v>
                </c:pt>
                <c:pt idx="722">
                  <c:v>2.375058045140932E-4</c:v>
                </c:pt>
                <c:pt idx="723">
                  <c:v>2.3565668846892152E-4</c:v>
                </c:pt>
                <c:pt idx="724">
                  <c:v>2.3382196882959505E-4</c:v>
                </c:pt>
                <c:pt idx="725">
                  <c:v>2.3200153351421449E-4</c:v>
                </c:pt>
                <c:pt idx="726">
                  <c:v>2.3019527130774264E-4</c:v>
                </c:pt>
                <c:pt idx="727">
                  <c:v>2.2840307186999809E-4</c:v>
                </c:pt>
                <c:pt idx="728">
                  <c:v>2.2662482570989795E-4</c:v>
                </c:pt>
                <c:pt idx="729">
                  <c:v>2.2486042419433971E-4</c:v>
                </c:pt>
                <c:pt idx="730">
                  <c:v>2.2310975953576673E-4</c:v>
                </c:pt>
                <c:pt idx="731">
                  <c:v>2.2137272478417458E-4</c:v>
                </c:pt>
                <c:pt idx="732">
                  <c:v>2.196492138235584E-4</c:v>
                </c:pt>
                <c:pt idx="733">
                  <c:v>2.1793912136303106E-4</c:v>
                </c:pt>
                <c:pt idx="734">
                  <c:v>2.1624234293238231E-4</c:v>
                </c:pt>
                <c:pt idx="735">
                  <c:v>2.1455877487497332E-4</c:v>
                </c:pt>
                <c:pt idx="736">
                  <c:v>2.1288831434063127E-4</c:v>
                </c:pt>
                <c:pt idx="737">
                  <c:v>2.1123085927943208E-4</c:v>
                </c:pt>
                <c:pt idx="738">
                  <c:v>2.095863084354832E-4</c:v>
                </c:pt>
                <c:pt idx="739">
                  <c:v>2.0795456134337087E-4</c:v>
                </c:pt>
                <c:pt idx="740">
                  <c:v>2.0633551831927832E-4</c:v>
                </c:pt>
                <c:pt idx="741">
                  <c:v>2.0472908045476856E-4</c:v>
                </c:pt>
                <c:pt idx="742">
                  <c:v>2.0313514961056711E-4</c:v>
                </c:pt>
                <c:pt idx="743">
                  <c:v>2.0155362841389746E-4</c:v>
                </c:pt>
                <c:pt idx="744">
                  <c:v>1.9998442024427021E-4</c:v>
                </c:pt>
                <c:pt idx="745">
                  <c:v>1.9842742924414125E-4</c:v>
                </c:pt>
                <c:pt idx="746">
                  <c:v>1.9688256029315454E-4</c:v>
                </c:pt>
                <c:pt idx="747">
                  <c:v>1.953497190134712E-4</c:v>
                </c:pt>
                <c:pt idx="748">
                  <c:v>1.9382881176355227E-4</c:v>
                </c:pt>
                <c:pt idx="749">
                  <c:v>1.9231974563371779E-4</c:v>
                </c:pt>
                <c:pt idx="750">
                  <c:v>1.908224284266069E-4</c:v>
                </c:pt>
                <c:pt idx="751">
                  <c:v>1.8933676867849414E-4</c:v>
                </c:pt>
                <c:pt idx="752">
                  <c:v>1.8786267562287406E-4</c:v>
                </c:pt>
                <c:pt idx="753">
                  <c:v>1.8640005921000125E-4</c:v>
                </c:pt>
                <c:pt idx="754">
                  <c:v>1.849488300873503E-4</c:v>
                </c:pt>
                <c:pt idx="755">
                  <c:v>1.8350889959783956E-4</c:v>
                </c:pt>
                <c:pt idx="756">
                  <c:v>1.8208017977716651E-4</c:v>
                </c:pt>
                <c:pt idx="757">
                  <c:v>1.8066258334226148E-4</c:v>
                </c:pt>
                <c:pt idx="758">
                  <c:v>1.7925602368951132E-4</c:v>
                </c:pt>
                <c:pt idx="759">
                  <c:v>1.7786041489564752E-4</c:v>
                </c:pt>
                <c:pt idx="760">
                  <c:v>1.7647567169909451E-4</c:v>
                </c:pt>
                <c:pt idx="761">
                  <c:v>1.7510170950529869E-4</c:v>
                </c:pt>
                <c:pt idx="762">
                  <c:v>1.7373844437962305E-4</c:v>
                </c:pt>
                <c:pt idx="763">
                  <c:v>1.7238579303846535E-4</c:v>
                </c:pt>
                <c:pt idx="764">
                  <c:v>1.7104367284748179E-4</c:v>
                </c:pt>
                <c:pt idx="765">
                  <c:v>1.697120018162579E-4</c:v>
                </c:pt>
                <c:pt idx="766">
                  <c:v>1.6839069858765043E-4</c:v>
                </c:pt>
                <c:pt idx="767">
                  <c:v>1.6707968245111005E-4</c:v>
                </c:pt>
                <c:pt idx="768">
                  <c:v>1.6577887330893049E-4</c:v>
                </c:pt>
                <c:pt idx="769">
                  <c:v>1.6448819169667672E-4</c:v>
                </c:pt>
                <c:pt idx="770">
                  <c:v>1.632075587680859E-4</c:v>
                </c:pt>
                <c:pt idx="771">
                  <c:v>1.6193689628263286E-4</c:v>
                </c:pt>
                <c:pt idx="772">
                  <c:v>1.6067612661885278E-4</c:v>
                </c:pt>
                <c:pt idx="773">
                  <c:v>1.5942517275568946E-4</c:v>
                </c:pt>
                <c:pt idx="774">
                  <c:v>1.5818395827071896E-4</c:v>
                </c:pt>
                <c:pt idx="775">
                  <c:v>1.5695240733659688E-4</c:v>
                </c:pt>
                <c:pt idx="776">
                  <c:v>1.5573044471839381E-4</c:v>
                </c:pt>
                <c:pt idx="777">
                  <c:v>1.5451799576648995E-4</c:v>
                </c:pt>
                <c:pt idx="778">
                  <c:v>1.5331498640858143E-4</c:v>
                </c:pt>
                <c:pt idx="779">
                  <c:v>1.5212134315412129E-4</c:v>
                </c:pt>
                <c:pt idx="780">
                  <c:v>1.5093699308366126E-4</c:v>
                </c:pt>
                <c:pt idx="781">
                  <c:v>1.4976186384352275E-4</c:v>
                </c:pt>
                <c:pt idx="782">
                  <c:v>1.4859588364402043E-4</c:v>
                </c:pt>
                <c:pt idx="783">
                  <c:v>1.4743898125502142E-4</c:v>
                </c:pt>
                <c:pt idx="784">
                  <c:v>1.4629108600150431E-4</c:v>
                </c:pt>
                <c:pt idx="785">
                  <c:v>1.4515212775467745E-4</c:v>
                </c:pt>
                <c:pt idx="786">
                  <c:v>1.4402203693908433E-4</c:v>
                </c:pt>
                <c:pt idx="787">
                  <c:v>1.4290074451572821E-4</c:v>
                </c:pt>
                <c:pt idx="788">
                  <c:v>1.417881819820721E-4</c:v>
                </c:pt>
                <c:pt idx="789">
                  <c:v>1.4068428137292699E-4</c:v>
                </c:pt>
                <c:pt idx="790">
                  <c:v>1.3958897524979363E-4</c:v>
                </c:pt>
                <c:pt idx="791">
                  <c:v>1.3850219669908626E-4</c:v>
                </c:pt>
                <c:pt idx="792">
                  <c:v>1.3742387932946798E-4</c:v>
                </c:pt>
                <c:pt idx="793">
                  <c:v>1.3635395726740995E-4</c:v>
                </c:pt>
                <c:pt idx="794">
                  <c:v>1.3529236514919774E-4</c:v>
                </c:pt>
                <c:pt idx="795">
                  <c:v>1.3423903812181948E-4</c:v>
                </c:pt>
                <c:pt idx="796">
                  <c:v>1.3319391183586049E-4</c:v>
                </c:pt>
                <c:pt idx="797">
                  <c:v>1.3215692244550326E-4</c:v>
                </c:pt>
                <c:pt idx="798">
                  <c:v>1.3112800659964563E-4</c:v>
                </c:pt>
                <c:pt idx="799">
                  <c:v>1.3010710144190085E-4</c:v>
                </c:pt>
                <c:pt idx="800">
                  <c:v>1.2909414460260393E-4</c:v>
                </c:pt>
                <c:pt idx="801">
                  <c:v>1.2808907420236437E-4</c:v>
                </c:pt>
                <c:pt idx="802">
                  <c:v>1.2709182883963166E-4</c:v>
                </c:pt>
                <c:pt idx="803">
                  <c:v>1.2610234759158345E-4</c:v>
                </c:pt>
                <c:pt idx="804">
                  <c:v>1.2512057000968468E-4</c:v>
                </c:pt>
                <c:pt idx="805">
                  <c:v>1.2414643611879939E-4</c:v>
                </c:pt>
                <c:pt idx="806">
                  <c:v>1.2317988640742072E-4</c:v>
                </c:pt>
                <c:pt idx="807">
                  <c:v>1.2222086182589464E-4</c:v>
                </c:pt>
                <c:pt idx="808">
                  <c:v>1.2126930379174894E-4</c:v>
                </c:pt>
                <c:pt idx="809">
                  <c:v>1.203251541710415E-4</c:v>
                </c:pt>
                <c:pt idx="810">
                  <c:v>1.1938835528457759E-4</c:v>
                </c:pt>
                <c:pt idx="811">
                  <c:v>1.1845884990258071E-4</c:v>
                </c:pt>
                <c:pt idx="812">
                  <c:v>1.1753658124202815E-4</c:v>
                </c:pt>
                <c:pt idx="813">
                  <c:v>1.1662149296309821E-4</c:v>
                </c:pt>
                <c:pt idx="814">
                  <c:v>1.1571352915851207E-4</c:v>
                </c:pt>
                <c:pt idx="815">
                  <c:v>1.1481263436241562E-4</c:v>
                </c:pt>
                <c:pt idx="816">
                  <c:v>1.1391875353794489E-4</c:v>
                </c:pt>
                <c:pt idx="817">
                  <c:v>1.1303183207722611E-4</c:v>
                </c:pt>
                <c:pt idx="818">
                  <c:v>1.1215181579782296E-4</c:v>
                </c:pt>
                <c:pt idx="819">
                  <c:v>1.1127865094096023E-4</c:v>
                </c:pt>
                <c:pt idx="820">
                  <c:v>1.1041228416086568E-4</c:v>
                </c:pt>
                <c:pt idx="821">
                  <c:v>1.0955266253276363E-4</c:v>
                </c:pt>
                <c:pt idx="822">
                  <c:v>1.086997335439932E-4</c:v>
                </c:pt>
                <c:pt idx="823">
                  <c:v>1.0785344508246197E-4</c:v>
                </c:pt>
                <c:pt idx="824">
                  <c:v>1.0701374545440956E-4</c:v>
                </c:pt>
                <c:pt idx="825">
                  <c:v>1.0618058335953862E-4</c:v>
                </c:pt>
                <c:pt idx="826">
                  <c:v>1.0535390789900845E-4</c:v>
                </c:pt>
                <c:pt idx="827">
                  <c:v>1.0453366857188229E-4</c:v>
                </c:pt>
                <c:pt idx="828">
                  <c:v>1.0371981526624552E-4</c:v>
                </c:pt>
                <c:pt idx="829">
                  <c:v>1.0291229826808745E-4</c:v>
                </c:pt>
                <c:pt idx="830">
                  <c:v>1.0211106824087324E-4</c:v>
                </c:pt>
                <c:pt idx="831">
                  <c:v>1.0131607624064287E-4</c:v>
                </c:pt>
                <c:pt idx="832">
                  <c:v>1.0052727370091219E-4</c:v>
                </c:pt>
                <c:pt idx="833">
                  <c:v>9.974461242823196E-5</c:v>
                </c:pt>
                <c:pt idx="834">
                  <c:v>9.8968044616398743E-5</c:v>
                </c:pt>
                <c:pt idx="835">
                  <c:v>9.8197522819809535E-5</c:v>
                </c:pt>
                <c:pt idx="836">
                  <c:v>9.7432999967672629E-5</c:v>
                </c:pt>
                <c:pt idx="837">
                  <c:v>9.6674429354237645E-5</c:v>
                </c:pt>
                <c:pt idx="838">
                  <c:v>9.5921764641460072E-5</c:v>
                </c:pt>
                <c:pt idx="839">
                  <c:v>9.5174959843014051E-5</c:v>
                </c:pt>
                <c:pt idx="840">
                  <c:v>9.4433969341167767E-5</c:v>
                </c:pt>
                <c:pt idx="841">
                  <c:v>9.3698747868131704E-5</c:v>
                </c:pt>
                <c:pt idx="842">
                  <c:v>9.2969250503394107E-5</c:v>
                </c:pt>
                <c:pt idx="843">
                  <c:v>9.2245432687931839E-5</c:v>
                </c:pt>
                <c:pt idx="844">
                  <c:v>9.1527250199341381E-5</c:v>
                </c:pt>
                <c:pt idx="845">
                  <c:v>9.0814659165161515E-5</c:v>
                </c:pt>
                <c:pt idx="846">
                  <c:v>9.0107616051327E-5</c:v>
                </c:pt>
                <c:pt idx="847">
                  <c:v>8.9406077667497641E-5</c:v>
                </c:pt>
                <c:pt idx="848">
                  <c:v>8.8710001151959261E-5</c:v>
                </c:pt>
                <c:pt idx="849">
                  <c:v>8.8019343984058196E-5</c:v>
                </c:pt>
                <c:pt idx="850">
                  <c:v>8.733406396910226E-5</c:v>
                </c:pt>
                <c:pt idx="851">
                  <c:v>8.6654119242801642E-5</c:v>
                </c:pt>
                <c:pt idx="852">
                  <c:v>8.5979468268604364E-5</c:v>
                </c:pt>
                <c:pt idx="853">
                  <c:v>8.5310069832367219E-5</c:v>
                </c:pt>
                <c:pt idx="854">
                  <c:v>8.4645883037026692E-5</c:v>
                </c:pt>
                <c:pt idx="855">
                  <c:v>8.3986867310592572E-5</c:v>
                </c:pt>
                <c:pt idx="856">
                  <c:v>8.3332982390160737E-5</c:v>
                </c:pt>
                <c:pt idx="857">
                  <c:v>8.2684188332571296E-5</c:v>
                </c:pt>
                <c:pt idx="858">
                  <c:v>8.2040445500197734E-5</c:v>
                </c:pt>
                <c:pt idx="859">
                  <c:v>8.1401714568052341E-5</c:v>
                </c:pt>
                <c:pt idx="860">
                  <c:v>8.076795651312807E-5</c:v>
                </c:pt>
                <c:pt idx="861">
                  <c:v>8.0139132620615783E-5</c:v>
                </c:pt>
                <c:pt idx="862">
                  <c:v>7.9515204476798829E-5</c:v>
                </c:pt>
                <c:pt idx="863">
                  <c:v>7.889613396283579E-5</c:v>
                </c:pt>
                <c:pt idx="864">
                  <c:v>7.8281883260089558E-5</c:v>
                </c:pt>
                <c:pt idx="865">
                  <c:v>7.7672414844798254E-5</c:v>
                </c:pt>
                <c:pt idx="866">
                  <c:v>7.7067691483634349E-5</c:v>
                </c:pt>
                <c:pt idx="867">
                  <c:v>7.6467676232816473E-5</c:v>
                </c:pt>
                <c:pt idx="868">
                  <c:v>7.5872332438997603E-5</c:v>
                </c:pt>
                <c:pt idx="869">
                  <c:v>7.5281623728606917E-5</c:v>
                </c:pt>
                <c:pt idx="870">
                  <c:v>7.4695514017619757E-5</c:v>
                </c:pt>
                <c:pt idx="871">
                  <c:v>7.4113967500011313E-5</c:v>
                </c:pt>
                <c:pt idx="872">
                  <c:v>7.3536948648644795E-5</c:v>
                </c:pt>
                <c:pt idx="873">
                  <c:v>7.2964422213495084E-5</c:v>
                </c:pt>
                <c:pt idx="874">
                  <c:v>7.2396353218984189E-5</c:v>
                </c:pt>
                <c:pt idx="875">
                  <c:v>7.1832706958652182E-5</c:v>
                </c:pt>
                <c:pt idx="876">
                  <c:v>7.1273449002262623E-5</c:v>
                </c:pt>
                <c:pt idx="877">
                  <c:v>7.0718545182479886E-5</c:v>
                </c:pt>
                <c:pt idx="878">
                  <c:v>7.0167961601086404E-5</c:v>
                </c:pt>
                <c:pt idx="879">
                  <c:v>6.9621664621877244E-5</c:v>
                </c:pt>
                <c:pt idx="880">
                  <c:v>6.9079620868883751E-5</c:v>
                </c:pt>
                <c:pt idx="881">
                  <c:v>6.8541797231702617E-5</c:v>
                </c:pt>
                <c:pt idx="882">
                  <c:v>6.8008160856614097E-5</c:v>
                </c:pt>
                <c:pt idx="883">
                  <c:v>6.7478679137700226E-5</c:v>
                </c:pt>
                <c:pt idx="884">
                  <c:v>6.6953319732832028E-5</c:v>
                </c:pt>
                <c:pt idx="885">
                  <c:v>6.6432050545017773E-5</c:v>
                </c:pt>
                <c:pt idx="886">
                  <c:v>6.5914839731284758E-5</c:v>
                </c:pt>
                <c:pt idx="887">
                  <c:v>6.5401655692021166E-5</c:v>
                </c:pt>
                <c:pt idx="888">
                  <c:v>6.489246708074603E-5</c:v>
                </c:pt>
                <c:pt idx="889">
                  <c:v>6.438724278989838E-5</c:v>
                </c:pt>
                <c:pt idx="890">
                  <c:v>6.388595194994906E-5</c:v>
                </c:pt>
                <c:pt idx="891">
                  <c:v>6.3388563943611587E-5</c:v>
                </c:pt>
                <c:pt idx="892">
                  <c:v>6.2895048380973151E-5</c:v>
                </c:pt>
                <c:pt idx="893">
                  <c:v>6.2405375115481831E-5</c:v>
                </c:pt>
                <c:pt idx="894">
                  <c:v>6.1919514230623918E-5</c:v>
                </c:pt>
                <c:pt idx="895">
                  <c:v>6.143743604525298E-5</c:v>
                </c:pt>
                <c:pt idx="896">
                  <c:v>6.0959111108260799E-5</c:v>
                </c:pt>
                <c:pt idx="897">
                  <c:v>6.0484510201241903E-5</c:v>
                </c:pt>
                <c:pt idx="898">
                  <c:v>6.0013604326059067E-5</c:v>
                </c:pt>
                <c:pt idx="899">
                  <c:v>5.9546364719942346E-5</c:v>
                </c:pt>
                <c:pt idx="900">
                  <c:v>5.9082762835949154E-5</c:v>
                </c:pt>
                <c:pt idx="901">
                  <c:v>5.8622770352734221E-5</c:v>
                </c:pt>
                <c:pt idx="902">
                  <c:v>5.8166359170108706E-5</c:v>
                </c:pt>
                <c:pt idx="903">
                  <c:v>5.7713501402822942E-5</c:v>
                </c:pt>
                <c:pt idx="904">
                  <c:v>5.7264169390336406E-5</c:v>
                </c:pt>
                <c:pt idx="905">
                  <c:v>5.6818335679054144E-5</c:v>
                </c:pt>
                <c:pt idx="906">
                  <c:v>5.6375973032096738E-5</c:v>
                </c:pt>
                <c:pt idx="907">
                  <c:v>5.5937054426635768E-5</c:v>
                </c:pt>
                <c:pt idx="908">
                  <c:v>5.550155305122928E-5</c:v>
                </c:pt>
                <c:pt idx="909">
                  <c:v>5.5069442296939997E-5</c:v>
                </c:pt>
                <c:pt idx="910">
                  <c:v>5.4640695767105285E-5</c:v>
                </c:pt>
                <c:pt idx="911">
                  <c:v>5.4215287271119905E-5</c:v>
                </c:pt>
                <c:pt idx="912">
                  <c:v>5.379319081910694E-5</c:v>
                </c:pt>
                <c:pt idx="913">
                  <c:v>5.3374380624582329E-5</c:v>
                </c:pt>
                <c:pt idx="914">
                  <c:v>5.2958831101790338E-5</c:v>
                </c:pt>
                <c:pt idx="915">
                  <c:v>5.2546516864815374E-5</c:v>
                </c:pt>
                <c:pt idx="916">
                  <c:v>5.2137412727581989E-5</c:v>
                </c:pt>
                <c:pt idx="917">
                  <c:v>5.1731493695861275E-5</c:v>
                </c:pt>
                <c:pt idx="918">
                  <c:v>5.1328734971711754E-5</c:v>
                </c:pt>
                <c:pt idx="919">
                  <c:v>5.0929111946373951E-5</c:v>
                </c:pt>
                <c:pt idx="920">
                  <c:v>5.0532600215369428E-5</c:v>
                </c:pt>
                <c:pt idx="921">
                  <c:v>5.0139175548302717E-5</c:v>
                </c:pt>
                <c:pt idx="922">
                  <c:v>4.9748813913730316E-5</c:v>
                </c:pt>
                <c:pt idx="923">
                  <c:v>4.9361491464061658E-5</c:v>
                </c:pt>
                <c:pt idx="924">
                  <c:v>4.8977184538223639E-5</c:v>
                </c:pt>
                <c:pt idx="925">
                  <c:v>4.8595869656331558E-5</c:v>
                </c:pt>
                <c:pt idx="926">
                  <c:v>4.821752352501818E-5</c:v>
                </c:pt>
                <c:pt idx="927">
                  <c:v>4.784212303032831E-5</c:v>
                </c:pt>
                <c:pt idx="928">
                  <c:v>4.7469645238606972E-5</c:v>
                </c:pt>
                <c:pt idx="929">
                  <c:v>4.7100067397387591E-5</c:v>
                </c:pt>
                <c:pt idx="930">
                  <c:v>4.67333669265102E-5</c:v>
                </c:pt>
                <c:pt idx="931">
                  <c:v>4.6369521426115057E-5</c:v>
                </c:pt>
                <c:pt idx="932">
                  <c:v>4.6008508665096315E-5</c:v>
                </c:pt>
                <c:pt idx="933">
                  <c:v>4.565030659176017E-5</c:v>
                </c:pt>
                <c:pt idx="934">
                  <c:v>4.5294893323166718E-5</c:v>
                </c:pt>
                <c:pt idx="935">
                  <c:v>4.4942247146906311E-5</c:v>
                </c:pt>
                <c:pt idx="936">
                  <c:v>4.4592346518435022E-5</c:v>
                </c:pt>
                <c:pt idx="937">
                  <c:v>4.4245170061074646E-5</c:v>
                </c:pt>
                <c:pt idx="938">
                  <c:v>4.390069657045359E-5</c:v>
                </c:pt>
                <c:pt idx="939">
                  <c:v>4.3558904997631487E-5</c:v>
                </c:pt>
                <c:pt idx="940">
                  <c:v>4.3219774463310046E-5</c:v>
                </c:pt>
                <c:pt idx="941">
                  <c:v>4.2883284251615805E-5</c:v>
                </c:pt>
                <c:pt idx="942">
                  <c:v>4.2549413805659242E-5</c:v>
                </c:pt>
                <c:pt idx="943">
                  <c:v>4.2218142728422947E-5</c:v>
                </c:pt>
                <c:pt idx="944">
                  <c:v>4.1889450780985271E-5</c:v>
                </c:pt>
                <c:pt idx="945">
                  <c:v>4.1563317886961215E-5</c:v>
                </c:pt>
                <c:pt idx="946">
                  <c:v>4.1239724120956112E-5</c:v>
                </c:pt>
                <c:pt idx="947">
                  <c:v>4.0918649712118338E-5</c:v>
                </c:pt>
                <c:pt idx="948">
                  <c:v>4.0600075049468387E-5</c:v>
                </c:pt>
                <c:pt idx="949">
                  <c:v>4.028398066946437E-5</c:v>
                </c:pt>
                <c:pt idx="950">
                  <c:v>3.997034725866655E-5</c:v>
                </c:pt>
                <c:pt idx="951">
                  <c:v>3.9659155662619128E-5</c:v>
                </c:pt>
                <c:pt idx="952">
                  <c:v>3.9350386868086673E-5</c:v>
                </c:pt>
                <c:pt idx="953">
                  <c:v>3.904402201104773E-5</c:v>
                </c:pt>
                <c:pt idx="954">
                  <c:v>3.8740042378471173E-5</c:v>
                </c:pt>
                <c:pt idx="955">
                  <c:v>3.8438429395881712E-5</c:v>
                </c:pt>
                <c:pt idx="956">
                  <c:v>3.8139164640682566E-5</c:v>
                </c:pt>
                <c:pt idx="957">
                  <c:v>3.7842229828832785E-5</c:v>
                </c:pt>
                <c:pt idx="958">
                  <c:v>3.7547606821064505E-5</c:v>
                </c:pt>
                <c:pt idx="959">
                  <c:v>3.7255277620218408E-5</c:v>
                </c:pt>
                <c:pt idx="960">
                  <c:v>3.6965224365026472E-5</c:v>
                </c:pt>
                <c:pt idx="961">
                  <c:v>3.6677429338105583E-5</c:v>
                </c:pt>
                <c:pt idx="962">
                  <c:v>3.6391874955299386E-5</c:v>
                </c:pt>
                <c:pt idx="963">
                  <c:v>3.6108543776336433E-5</c:v>
                </c:pt>
                <c:pt idx="964">
                  <c:v>3.5827418488842966E-5</c:v>
                </c:pt>
                <c:pt idx="965">
                  <c:v>3.5548481918112884E-5</c:v>
                </c:pt>
                <c:pt idx="966">
                  <c:v>3.5271717027107741E-5</c:v>
                </c:pt>
                <c:pt idx="967">
                  <c:v>3.4997106904022246E-5</c:v>
                </c:pt>
                <c:pt idx="968">
                  <c:v>3.4724634777383301E-5</c:v>
                </c:pt>
                <c:pt idx="969">
                  <c:v>3.4454283999174606E-5</c:v>
                </c:pt>
                <c:pt idx="970">
                  <c:v>3.4186038051942091E-5</c:v>
                </c:pt>
                <c:pt idx="971">
                  <c:v>3.3919880550570269E-5</c:v>
                </c:pt>
                <c:pt idx="972">
                  <c:v>3.3655795235176811E-5</c:v>
                </c:pt>
                <c:pt idx="973">
                  <c:v>3.3393765972000722E-5</c:v>
                </c:pt>
                <c:pt idx="974">
                  <c:v>3.3133776752514166E-5</c:v>
                </c:pt>
                <c:pt idx="975">
                  <c:v>3.2875811696975177E-5</c:v>
                </c:pt>
                <c:pt idx="976">
                  <c:v>3.2619855042881341E-5</c:v>
                </c:pt>
                <c:pt idx="977">
                  <c:v>3.2365891156516113E-5</c:v>
                </c:pt>
                <c:pt idx="978">
                  <c:v>3.2113904519626146E-5</c:v>
                </c:pt>
                <c:pt idx="979">
                  <c:v>3.1863879741855783E-5</c:v>
                </c:pt>
                <c:pt idx="980">
                  <c:v>3.1615801546536204E-5</c:v>
                </c:pt>
                <c:pt idx="981">
                  <c:v>3.1369654780455392E-5</c:v>
                </c:pt>
                <c:pt idx="982">
                  <c:v>3.1125424403199986E-5</c:v>
                </c:pt>
                <c:pt idx="983">
                  <c:v>3.0883095498701607E-5</c:v>
                </c:pt>
                <c:pt idx="984">
                  <c:v>3.0642653259249641E-5</c:v>
                </c:pt>
                <c:pt idx="985">
                  <c:v>3.0404082998813919E-5</c:v>
                </c:pt>
                <c:pt idx="986">
                  <c:v>3.0167370140610217E-5</c:v>
                </c:pt>
                <c:pt idx="987">
                  <c:v>2.9932500225982039E-5</c:v>
                </c:pt>
                <c:pt idx="988">
                  <c:v>2.969945890463066E-5</c:v>
                </c:pt>
                <c:pt idx="989">
                  <c:v>2.9468231941720546E-5</c:v>
                </c:pt>
                <c:pt idx="990">
                  <c:v>2.9238805209885754E-5</c:v>
                </c:pt>
                <c:pt idx="991">
                  <c:v>2.9011164692782643E-5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696-944F-9D81-CF6EB492955F}"/>
            </c:ext>
          </c:extLst>
        </c:ser>
        <c:ser>
          <c:idx val="1"/>
          <c:order val="1"/>
          <c:tx>
            <c:v>V2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plus"/>
            <c:size val="5"/>
            <c:spPr>
              <a:noFill/>
              <a:ln w="9525">
                <a:solidFill>
                  <a:schemeClr val="accent2">
                    <a:lumMod val="75000"/>
                  </a:schemeClr>
                </a:solidFill>
              </a:ln>
              <a:effectLst/>
            </c:spPr>
          </c:marker>
          <c:xVal>
            <c:numRef>
              <c:f>'3COMP (B)'!$B$9:$B$1000</c:f>
              <c:numCache>
                <c:formatCode>General</c:formatCode>
                <c:ptCount val="992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  <c:pt idx="303">
                  <c:v>303</c:v>
                </c:pt>
                <c:pt idx="304">
                  <c:v>304</c:v>
                </c:pt>
                <c:pt idx="305">
                  <c:v>305</c:v>
                </c:pt>
                <c:pt idx="306">
                  <c:v>306</c:v>
                </c:pt>
                <c:pt idx="307">
                  <c:v>307</c:v>
                </c:pt>
                <c:pt idx="308">
                  <c:v>308</c:v>
                </c:pt>
                <c:pt idx="309">
                  <c:v>309</c:v>
                </c:pt>
                <c:pt idx="310">
                  <c:v>310</c:v>
                </c:pt>
                <c:pt idx="311">
                  <c:v>311</c:v>
                </c:pt>
                <c:pt idx="312">
                  <c:v>312</c:v>
                </c:pt>
                <c:pt idx="313">
                  <c:v>313</c:v>
                </c:pt>
                <c:pt idx="314">
                  <c:v>314</c:v>
                </c:pt>
                <c:pt idx="315">
                  <c:v>315</c:v>
                </c:pt>
                <c:pt idx="316">
                  <c:v>316</c:v>
                </c:pt>
                <c:pt idx="317">
                  <c:v>317</c:v>
                </c:pt>
                <c:pt idx="318">
                  <c:v>318</c:v>
                </c:pt>
                <c:pt idx="319">
                  <c:v>319</c:v>
                </c:pt>
                <c:pt idx="320">
                  <c:v>320</c:v>
                </c:pt>
                <c:pt idx="321">
                  <c:v>321</c:v>
                </c:pt>
                <c:pt idx="322">
                  <c:v>322</c:v>
                </c:pt>
                <c:pt idx="323">
                  <c:v>323</c:v>
                </c:pt>
                <c:pt idx="324">
                  <c:v>324</c:v>
                </c:pt>
                <c:pt idx="325">
                  <c:v>325</c:v>
                </c:pt>
                <c:pt idx="326">
                  <c:v>326</c:v>
                </c:pt>
                <c:pt idx="327">
                  <c:v>327</c:v>
                </c:pt>
                <c:pt idx="328">
                  <c:v>328</c:v>
                </c:pt>
                <c:pt idx="329">
                  <c:v>329</c:v>
                </c:pt>
                <c:pt idx="330">
                  <c:v>330</c:v>
                </c:pt>
                <c:pt idx="331">
                  <c:v>331</c:v>
                </c:pt>
                <c:pt idx="332">
                  <c:v>332</c:v>
                </c:pt>
                <c:pt idx="333">
                  <c:v>333</c:v>
                </c:pt>
                <c:pt idx="334">
                  <c:v>334</c:v>
                </c:pt>
                <c:pt idx="335">
                  <c:v>335</c:v>
                </c:pt>
                <c:pt idx="336">
                  <c:v>336</c:v>
                </c:pt>
                <c:pt idx="337">
                  <c:v>337</c:v>
                </c:pt>
                <c:pt idx="338">
                  <c:v>338</c:v>
                </c:pt>
                <c:pt idx="339">
                  <c:v>339</c:v>
                </c:pt>
                <c:pt idx="340">
                  <c:v>340</c:v>
                </c:pt>
                <c:pt idx="341">
                  <c:v>341</c:v>
                </c:pt>
                <c:pt idx="342">
                  <c:v>342</c:v>
                </c:pt>
                <c:pt idx="343">
                  <c:v>343</c:v>
                </c:pt>
                <c:pt idx="344">
                  <c:v>344</c:v>
                </c:pt>
                <c:pt idx="345">
                  <c:v>345</c:v>
                </c:pt>
                <c:pt idx="346">
                  <c:v>346</c:v>
                </c:pt>
                <c:pt idx="347">
                  <c:v>347</c:v>
                </c:pt>
                <c:pt idx="348">
                  <c:v>348</c:v>
                </c:pt>
                <c:pt idx="349">
                  <c:v>349</c:v>
                </c:pt>
                <c:pt idx="350">
                  <c:v>350</c:v>
                </c:pt>
                <c:pt idx="351">
                  <c:v>351</c:v>
                </c:pt>
                <c:pt idx="352">
                  <c:v>352</c:v>
                </c:pt>
                <c:pt idx="353">
                  <c:v>353</c:v>
                </c:pt>
                <c:pt idx="354">
                  <c:v>354</c:v>
                </c:pt>
                <c:pt idx="355">
                  <c:v>355</c:v>
                </c:pt>
                <c:pt idx="356">
                  <c:v>356</c:v>
                </c:pt>
                <c:pt idx="357">
                  <c:v>357</c:v>
                </c:pt>
                <c:pt idx="358">
                  <c:v>358</c:v>
                </c:pt>
                <c:pt idx="359">
                  <c:v>359</c:v>
                </c:pt>
                <c:pt idx="360">
                  <c:v>360</c:v>
                </c:pt>
                <c:pt idx="361">
                  <c:v>361</c:v>
                </c:pt>
                <c:pt idx="362">
                  <c:v>362</c:v>
                </c:pt>
                <c:pt idx="363">
                  <c:v>363</c:v>
                </c:pt>
                <c:pt idx="364">
                  <c:v>364</c:v>
                </c:pt>
                <c:pt idx="365">
                  <c:v>365</c:v>
                </c:pt>
                <c:pt idx="366">
                  <c:v>366</c:v>
                </c:pt>
                <c:pt idx="367">
                  <c:v>367</c:v>
                </c:pt>
                <c:pt idx="368">
                  <c:v>368</c:v>
                </c:pt>
                <c:pt idx="369">
                  <c:v>369</c:v>
                </c:pt>
                <c:pt idx="370">
                  <c:v>370</c:v>
                </c:pt>
                <c:pt idx="371">
                  <c:v>371</c:v>
                </c:pt>
                <c:pt idx="372">
                  <c:v>372</c:v>
                </c:pt>
                <c:pt idx="373">
                  <c:v>373</c:v>
                </c:pt>
                <c:pt idx="374">
                  <c:v>374</c:v>
                </c:pt>
                <c:pt idx="375">
                  <c:v>375</c:v>
                </c:pt>
                <c:pt idx="376">
                  <c:v>376</c:v>
                </c:pt>
                <c:pt idx="377">
                  <c:v>377</c:v>
                </c:pt>
                <c:pt idx="378">
                  <c:v>378</c:v>
                </c:pt>
                <c:pt idx="379">
                  <c:v>379</c:v>
                </c:pt>
                <c:pt idx="380">
                  <c:v>380</c:v>
                </c:pt>
                <c:pt idx="381">
                  <c:v>381</c:v>
                </c:pt>
                <c:pt idx="382">
                  <c:v>382</c:v>
                </c:pt>
                <c:pt idx="383">
                  <c:v>383</c:v>
                </c:pt>
                <c:pt idx="384">
                  <c:v>384</c:v>
                </c:pt>
                <c:pt idx="385">
                  <c:v>385</c:v>
                </c:pt>
                <c:pt idx="386">
                  <c:v>386</c:v>
                </c:pt>
                <c:pt idx="387">
                  <c:v>387</c:v>
                </c:pt>
                <c:pt idx="388">
                  <c:v>388</c:v>
                </c:pt>
                <c:pt idx="389">
                  <c:v>389</c:v>
                </c:pt>
                <c:pt idx="390">
                  <c:v>390</c:v>
                </c:pt>
                <c:pt idx="391">
                  <c:v>391</c:v>
                </c:pt>
                <c:pt idx="392">
                  <c:v>392</c:v>
                </c:pt>
                <c:pt idx="393">
                  <c:v>393</c:v>
                </c:pt>
                <c:pt idx="394">
                  <c:v>394</c:v>
                </c:pt>
                <c:pt idx="395">
                  <c:v>395</c:v>
                </c:pt>
                <c:pt idx="396">
                  <c:v>396</c:v>
                </c:pt>
                <c:pt idx="397">
                  <c:v>397</c:v>
                </c:pt>
                <c:pt idx="398">
                  <c:v>398</c:v>
                </c:pt>
                <c:pt idx="399">
                  <c:v>399</c:v>
                </c:pt>
                <c:pt idx="400">
                  <c:v>400</c:v>
                </c:pt>
                <c:pt idx="401">
                  <c:v>401</c:v>
                </c:pt>
                <c:pt idx="402">
                  <c:v>402</c:v>
                </c:pt>
                <c:pt idx="403">
                  <c:v>403</c:v>
                </c:pt>
                <c:pt idx="404">
                  <c:v>404</c:v>
                </c:pt>
                <c:pt idx="405">
                  <c:v>405</c:v>
                </c:pt>
                <c:pt idx="406">
                  <c:v>406</c:v>
                </c:pt>
                <c:pt idx="407">
                  <c:v>407</c:v>
                </c:pt>
                <c:pt idx="408">
                  <c:v>408</c:v>
                </c:pt>
                <c:pt idx="409">
                  <c:v>409</c:v>
                </c:pt>
                <c:pt idx="410">
                  <c:v>410</c:v>
                </c:pt>
                <c:pt idx="411">
                  <c:v>411</c:v>
                </c:pt>
                <c:pt idx="412">
                  <c:v>412</c:v>
                </c:pt>
                <c:pt idx="413">
                  <c:v>413</c:v>
                </c:pt>
                <c:pt idx="414">
                  <c:v>414</c:v>
                </c:pt>
                <c:pt idx="415">
                  <c:v>415</c:v>
                </c:pt>
                <c:pt idx="416">
                  <c:v>416</c:v>
                </c:pt>
                <c:pt idx="417">
                  <c:v>417</c:v>
                </c:pt>
                <c:pt idx="418">
                  <c:v>418</c:v>
                </c:pt>
                <c:pt idx="419">
                  <c:v>419</c:v>
                </c:pt>
                <c:pt idx="420">
                  <c:v>420</c:v>
                </c:pt>
                <c:pt idx="421">
                  <c:v>421</c:v>
                </c:pt>
                <c:pt idx="422">
                  <c:v>422</c:v>
                </c:pt>
                <c:pt idx="423">
                  <c:v>423</c:v>
                </c:pt>
                <c:pt idx="424">
                  <c:v>424</c:v>
                </c:pt>
                <c:pt idx="425">
                  <c:v>425</c:v>
                </c:pt>
                <c:pt idx="426">
                  <c:v>426</c:v>
                </c:pt>
                <c:pt idx="427">
                  <c:v>427</c:v>
                </c:pt>
                <c:pt idx="428">
                  <c:v>428</c:v>
                </c:pt>
                <c:pt idx="429">
                  <c:v>429</c:v>
                </c:pt>
                <c:pt idx="430">
                  <c:v>430</c:v>
                </c:pt>
                <c:pt idx="431">
                  <c:v>431</c:v>
                </c:pt>
                <c:pt idx="432">
                  <c:v>432</c:v>
                </c:pt>
                <c:pt idx="433">
                  <c:v>433</c:v>
                </c:pt>
                <c:pt idx="434">
                  <c:v>434</c:v>
                </c:pt>
                <c:pt idx="435">
                  <c:v>435</c:v>
                </c:pt>
                <c:pt idx="436">
                  <c:v>436</c:v>
                </c:pt>
                <c:pt idx="437">
                  <c:v>437</c:v>
                </c:pt>
                <c:pt idx="438">
                  <c:v>438</c:v>
                </c:pt>
                <c:pt idx="439">
                  <c:v>439</c:v>
                </c:pt>
                <c:pt idx="440">
                  <c:v>440</c:v>
                </c:pt>
                <c:pt idx="441">
                  <c:v>441</c:v>
                </c:pt>
                <c:pt idx="442">
                  <c:v>442</c:v>
                </c:pt>
                <c:pt idx="443">
                  <c:v>443</c:v>
                </c:pt>
                <c:pt idx="444">
                  <c:v>444</c:v>
                </c:pt>
                <c:pt idx="445">
                  <c:v>445</c:v>
                </c:pt>
                <c:pt idx="446">
                  <c:v>446</c:v>
                </c:pt>
                <c:pt idx="447">
                  <c:v>447</c:v>
                </c:pt>
                <c:pt idx="448">
                  <c:v>448</c:v>
                </c:pt>
                <c:pt idx="449">
                  <c:v>449</c:v>
                </c:pt>
                <c:pt idx="450">
                  <c:v>450</c:v>
                </c:pt>
                <c:pt idx="451">
                  <c:v>451</c:v>
                </c:pt>
                <c:pt idx="452">
                  <c:v>452</c:v>
                </c:pt>
                <c:pt idx="453">
                  <c:v>453</c:v>
                </c:pt>
                <c:pt idx="454">
                  <c:v>454</c:v>
                </c:pt>
                <c:pt idx="455">
                  <c:v>455</c:v>
                </c:pt>
                <c:pt idx="456">
                  <c:v>456</c:v>
                </c:pt>
                <c:pt idx="457">
                  <c:v>457</c:v>
                </c:pt>
                <c:pt idx="458">
                  <c:v>458</c:v>
                </c:pt>
                <c:pt idx="459">
                  <c:v>459</c:v>
                </c:pt>
                <c:pt idx="460">
                  <c:v>460</c:v>
                </c:pt>
                <c:pt idx="461">
                  <c:v>461</c:v>
                </c:pt>
                <c:pt idx="462">
                  <c:v>462</c:v>
                </c:pt>
                <c:pt idx="463">
                  <c:v>463</c:v>
                </c:pt>
                <c:pt idx="464">
                  <c:v>464</c:v>
                </c:pt>
                <c:pt idx="465">
                  <c:v>465</c:v>
                </c:pt>
                <c:pt idx="466">
                  <c:v>466</c:v>
                </c:pt>
                <c:pt idx="467">
                  <c:v>467</c:v>
                </c:pt>
                <c:pt idx="468">
                  <c:v>468</c:v>
                </c:pt>
                <c:pt idx="469">
                  <c:v>469</c:v>
                </c:pt>
                <c:pt idx="470">
                  <c:v>470</c:v>
                </c:pt>
                <c:pt idx="471">
                  <c:v>471</c:v>
                </c:pt>
                <c:pt idx="472">
                  <c:v>472</c:v>
                </c:pt>
                <c:pt idx="473">
                  <c:v>473</c:v>
                </c:pt>
                <c:pt idx="474">
                  <c:v>474</c:v>
                </c:pt>
                <c:pt idx="475">
                  <c:v>475</c:v>
                </c:pt>
                <c:pt idx="476">
                  <c:v>476</c:v>
                </c:pt>
                <c:pt idx="477">
                  <c:v>477</c:v>
                </c:pt>
                <c:pt idx="478">
                  <c:v>478</c:v>
                </c:pt>
                <c:pt idx="479">
                  <c:v>479</c:v>
                </c:pt>
                <c:pt idx="480">
                  <c:v>480</c:v>
                </c:pt>
                <c:pt idx="481">
                  <c:v>481</c:v>
                </c:pt>
                <c:pt idx="482">
                  <c:v>482</c:v>
                </c:pt>
                <c:pt idx="483">
                  <c:v>483</c:v>
                </c:pt>
                <c:pt idx="484">
                  <c:v>484</c:v>
                </c:pt>
                <c:pt idx="485">
                  <c:v>485</c:v>
                </c:pt>
                <c:pt idx="486">
                  <c:v>486</c:v>
                </c:pt>
                <c:pt idx="487">
                  <c:v>487</c:v>
                </c:pt>
                <c:pt idx="488">
                  <c:v>488</c:v>
                </c:pt>
                <c:pt idx="489">
                  <c:v>489</c:v>
                </c:pt>
                <c:pt idx="490">
                  <c:v>490</c:v>
                </c:pt>
                <c:pt idx="491">
                  <c:v>491</c:v>
                </c:pt>
                <c:pt idx="492">
                  <c:v>492</c:v>
                </c:pt>
                <c:pt idx="493">
                  <c:v>493</c:v>
                </c:pt>
                <c:pt idx="494">
                  <c:v>494</c:v>
                </c:pt>
                <c:pt idx="495">
                  <c:v>495</c:v>
                </c:pt>
                <c:pt idx="496">
                  <c:v>496</c:v>
                </c:pt>
                <c:pt idx="497">
                  <c:v>497</c:v>
                </c:pt>
                <c:pt idx="498">
                  <c:v>498</c:v>
                </c:pt>
                <c:pt idx="499">
                  <c:v>499</c:v>
                </c:pt>
                <c:pt idx="500">
                  <c:v>500</c:v>
                </c:pt>
                <c:pt idx="501">
                  <c:v>501</c:v>
                </c:pt>
                <c:pt idx="502">
                  <c:v>502</c:v>
                </c:pt>
                <c:pt idx="503">
                  <c:v>503</c:v>
                </c:pt>
                <c:pt idx="504">
                  <c:v>504</c:v>
                </c:pt>
                <c:pt idx="505">
                  <c:v>505</c:v>
                </c:pt>
                <c:pt idx="506">
                  <c:v>506</c:v>
                </c:pt>
                <c:pt idx="507">
                  <c:v>507</c:v>
                </c:pt>
                <c:pt idx="508">
                  <c:v>508</c:v>
                </c:pt>
                <c:pt idx="509">
                  <c:v>509</c:v>
                </c:pt>
                <c:pt idx="510">
                  <c:v>510</c:v>
                </c:pt>
                <c:pt idx="511">
                  <c:v>511</c:v>
                </c:pt>
                <c:pt idx="512">
                  <c:v>512</c:v>
                </c:pt>
                <c:pt idx="513">
                  <c:v>513</c:v>
                </c:pt>
                <c:pt idx="514">
                  <c:v>514</c:v>
                </c:pt>
                <c:pt idx="515">
                  <c:v>515</c:v>
                </c:pt>
                <c:pt idx="516">
                  <c:v>516</c:v>
                </c:pt>
                <c:pt idx="517">
                  <c:v>517</c:v>
                </c:pt>
                <c:pt idx="518">
                  <c:v>518</c:v>
                </c:pt>
                <c:pt idx="519">
                  <c:v>519</c:v>
                </c:pt>
                <c:pt idx="520">
                  <c:v>520</c:v>
                </c:pt>
                <c:pt idx="521">
                  <c:v>521</c:v>
                </c:pt>
                <c:pt idx="522">
                  <c:v>522</c:v>
                </c:pt>
                <c:pt idx="523">
                  <c:v>523</c:v>
                </c:pt>
                <c:pt idx="524">
                  <c:v>524</c:v>
                </c:pt>
                <c:pt idx="525">
                  <c:v>525</c:v>
                </c:pt>
                <c:pt idx="526">
                  <c:v>526</c:v>
                </c:pt>
                <c:pt idx="527">
                  <c:v>527</c:v>
                </c:pt>
                <c:pt idx="528">
                  <c:v>528</c:v>
                </c:pt>
                <c:pt idx="529">
                  <c:v>529</c:v>
                </c:pt>
                <c:pt idx="530">
                  <c:v>530</c:v>
                </c:pt>
                <c:pt idx="531">
                  <c:v>531</c:v>
                </c:pt>
                <c:pt idx="532">
                  <c:v>532</c:v>
                </c:pt>
                <c:pt idx="533">
                  <c:v>533</c:v>
                </c:pt>
                <c:pt idx="534">
                  <c:v>534</c:v>
                </c:pt>
                <c:pt idx="535">
                  <c:v>535</c:v>
                </c:pt>
                <c:pt idx="536">
                  <c:v>536</c:v>
                </c:pt>
                <c:pt idx="537">
                  <c:v>537</c:v>
                </c:pt>
                <c:pt idx="538">
                  <c:v>538</c:v>
                </c:pt>
                <c:pt idx="539">
                  <c:v>539</c:v>
                </c:pt>
                <c:pt idx="540">
                  <c:v>540</c:v>
                </c:pt>
                <c:pt idx="541">
                  <c:v>541</c:v>
                </c:pt>
                <c:pt idx="542">
                  <c:v>542</c:v>
                </c:pt>
                <c:pt idx="543">
                  <c:v>543</c:v>
                </c:pt>
                <c:pt idx="544">
                  <c:v>544</c:v>
                </c:pt>
                <c:pt idx="545">
                  <c:v>545</c:v>
                </c:pt>
                <c:pt idx="546">
                  <c:v>546</c:v>
                </c:pt>
                <c:pt idx="547">
                  <c:v>547</c:v>
                </c:pt>
                <c:pt idx="548">
                  <c:v>548</c:v>
                </c:pt>
                <c:pt idx="549">
                  <c:v>549</c:v>
                </c:pt>
                <c:pt idx="550">
                  <c:v>550</c:v>
                </c:pt>
                <c:pt idx="551">
                  <c:v>551</c:v>
                </c:pt>
                <c:pt idx="552">
                  <c:v>552</c:v>
                </c:pt>
                <c:pt idx="553">
                  <c:v>553</c:v>
                </c:pt>
                <c:pt idx="554">
                  <c:v>554</c:v>
                </c:pt>
                <c:pt idx="555">
                  <c:v>555</c:v>
                </c:pt>
                <c:pt idx="556">
                  <c:v>556</c:v>
                </c:pt>
                <c:pt idx="557">
                  <c:v>557</c:v>
                </c:pt>
                <c:pt idx="558">
                  <c:v>558</c:v>
                </c:pt>
                <c:pt idx="559">
                  <c:v>559</c:v>
                </c:pt>
                <c:pt idx="560">
                  <c:v>560</c:v>
                </c:pt>
                <c:pt idx="561">
                  <c:v>561</c:v>
                </c:pt>
                <c:pt idx="562">
                  <c:v>562</c:v>
                </c:pt>
                <c:pt idx="563">
                  <c:v>563</c:v>
                </c:pt>
                <c:pt idx="564">
                  <c:v>564</c:v>
                </c:pt>
                <c:pt idx="565">
                  <c:v>565</c:v>
                </c:pt>
                <c:pt idx="566">
                  <c:v>566</c:v>
                </c:pt>
                <c:pt idx="567">
                  <c:v>567</c:v>
                </c:pt>
                <c:pt idx="568">
                  <c:v>568</c:v>
                </c:pt>
                <c:pt idx="569">
                  <c:v>569</c:v>
                </c:pt>
                <c:pt idx="570">
                  <c:v>570</c:v>
                </c:pt>
                <c:pt idx="571">
                  <c:v>571</c:v>
                </c:pt>
                <c:pt idx="572">
                  <c:v>572</c:v>
                </c:pt>
                <c:pt idx="573">
                  <c:v>573</c:v>
                </c:pt>
                <c:pt idx="574">
                  <c:v>574</c:v>
                </c:pt>
                <c:pt idx="575">
                  <c:v>575</c:v>
                </c:pt>
                <c:pt idx="576">
                  <c:v>576</c:v>
                </c:pt>
                <c:pt idx="577">
                  <c:v>577</c:v>
                </c:pt>
                <c:pt idx="578">
                  <c:v>578</c:v>
                </c:pt>
                <c:pt idx="579">
                  <c:v>579</c:v>
                </c:pt>
                <c:pt idx="580">
                  <c:v>580</c:v>
                </c:pt>
                <c:pt idx="581">
                  <c:v>581</c:v>
                </c:pt>
                <c:pt idx="582">
                  <c:v>582</c:v>
                </c:pt>
                <c:pt idx="583">
                  <c:v>583</c:v>
                </c:pt>
                <c:pt idx="584">
                  <c:v>584</c:v>
                </c:pt>
                <c:pt idx="585">
                  <c:v>585</c:v>
                </c:pt>
                <c:pt idx="586">
                  <c:v>586</c:v>
                </c:pt>
                <c:pt idx="587">
                  <c:v>587</c:v>
                </c:pt>
                <c:pt idx="588">
                  <c:v>588</c:v>
                </c:pt>
                <c:pt idx="589">
                  <c:v>589</c:v>
                </c:pt>
                <c:pt idx="590">
                  <c:v>590</c:v>
                </c:pt>
                <c:pt idx="591">
                  <c:v>591</c:v>
                </c:pt>
                <c:pt idx="592">
                  <c:v>592</c:v>
                </c:pt>
                <c:pt idx="593">
                  <c:v>593</c:v>
                </c:pt>
                <c:pt idx="594">
                  <c:v>594</c:v>
                </c:pt>
                <c:pt idx="595">
                  <c:v>595</c:v>
                </c:pt>
                <c:pt idx="596">
                  <c:v>596</c:v>
                </c:pt>
                <c:pt idx="597">
                  <c:v>597</c:v>
                </c:pt>
                <c:pt idx="598">
                  <c:v>598</c:v>
                </c:pt>
                <c:pt idx="599">
                  <c:v>599</c:v>
                </c:pt>
                <c:pt idx="600">
                  <c:v>600</c:v>
                </c:pt>
                <c:pt idx="601">
                  <c:v>601</c:v>
                </c:pt>
                <c:pt idx="602">
                  <c:v>602</c:v>
                </c:pt>
                <c:pt idx="603">
                  <c:v>603</c:v>
                </c:pt>
                <c:pt idx="604">
                  <c:v>604</c:v>
                </c:pt>
                <c:pt idx="605">
                  <c:v>605</c:v>
                </c:pt>
                <c:pt idx="606">
                  <c:v>606</c:v>
                </c:pt>
                <c:pt idx="607">
                  <c:v>607</c:v>
                </c:pt>
                <c:pt idx="608">
                  <c:v>608</c:v>
                </c:pt>
                <c:pt idx="609">
                  <c:v>609</c:v>
                </c:pt>
                <c:pt idx="610">
                  <c:v>610</c:v>
                </c:pt>
                <c:pt idx="611">
                  <c:v>611</c:v>
                </c:pt>
                <c:pt idx="612">
                  <c:v>612</c:v>
                </c:pt>
                <c:pt idx="613">
                  <c:v>613</c:v>
                </c:pt>
                <c:pt idx="614">
                  <c:v>614</c:v>
                </c:pt>
                <c:pt idx="615">
                  <c:v>615</c:v>
                </c:pt>
                <c:pt idx="616">
                  <c:v>616</c:v>
                </c:pt>
                <c:pt idx="617">
                  <c:v>617</c:v>
                </c:pt>
                <c:pt idx="618">
                  <c:v>618</c:v>
                </c:pt>
                <c:pt idx="619">
                  <c:v>619</c:v>
                </c:pt>
                <c:pt idx="620">
                  <c:v>620</c:v>
                </c:pt>
                <c:pt idx="621">
                  <c:v>621</c:v>
                </c:pt>
                <c:pt idx="622">
                  <c:v>622</c:v>
                </c:pt>
                <c:pt idx="623">
                  <c:v>623</c:v>
                </c:pt>
                <c:pt idx="624">
                  <c:v>624</c:v>
                </c:pt>
                <c:pt idx="625">
                  <c:v>625</c:v>
                </c:pt>
                <c:pt idx="626">
                  <c:v>626</c:v>
                </c:pt>
                <c:pt idx="627">
                  <c:v>627</c:v>
                </c:pt>
                <c:pt idx="628">
                  <c:v>628</c:v>
                </c:pt>
                <c:pt idx="629">
                  <c:v>629</c:v>
                </c:pt>
                <c:pt idx="630">
                  <c:v>630</c:v>
                </c:pt>
                <c:pt idx="631">
                  <c:v>631</c:v>
                </c:pt>
                <c:pt idx="632">
                  <c:v>632</c:v>
                </c:pt>
                <c:pt idx="633">
                  <c:v>633</c:v>
                </c:pt>
                <c:pt idx="634">
                  <c:v>634</c:v>
                </c:pt>
                <c:pt idx="635">
                  <c:v>635</c:v>
                </c:pt>
                <c:pt idx="636">
                  <c:v>636</c:v>
                </c:pt>
                <c:pt idx="637">
                  <c:v>637</c:v>
                </c:pt>
                <c:pt idx="638">
                  <c:v>638</c:v>
                </c:pt>
                <c:pt idx="639">
                  <c:v>639</c:v>
                </c:pt>
                <c:pt idx="640">
                  <c:v>640</c:v>
                </c:pt>
                <c:pt idx="641">
                  <c:v>641</c:v>
                </c:pt>
                <c:pt idx="642">
                  <c:v>642</c:v>
                </c:pt>
                <c:pt idx="643">
                  <c:v>643</c:v>
                </c:pt>
                <c:pt idx="644">
                  <c:v>644</c:v>
                </c:pt>
                <c:pt idx="645">
                  <c:v>645</c:v>
                </c:pt>
                <c:pt idx="646">
                  <c:v>646</c:v>
                </c:pt>
                <c:pt idx="647">
                  <c:v>647</c:v>
                </c:pt>
                <c:pt idx="648">
                  <c:v>648</c:v>
                </c:pt>
                <c:pt idx="649">
                  <c:v>649</c:v>
                </c:pt>
                <c:pt idx="650">
                  <c:v>650</c:v>
                </c:pt>
                <c:pt idx="651">
                  <c:v>651</c:v>
                </c:pt>
                <c:pt idx="652">
                  <c:v>652</c:v>
                </c:pt>
                <c:pt idx="653">
                  <c:v>653</c:v>
                </c:pt>
                <c:pt idx="654">
                  <c:v>654</c:v>
                </c:pt>
                <c:pt idx="655">
                  <c:v>655</c:v>
                </c:pt>
                <c:pt idx="656">
                  <c:v>656</c:v>
                </c:pt>
                <c:pt idx="657">
                  <c:v>657</c:v>
                </c:pt>
                <c:pt idx="658">
                  <c:v>658</c:v>
                </c:pt>
                <c:pt idx="659">
                  <c:v>659</c:v>
                </c:pt>
                <c:pt idx="660">
                  <c:v>660</c:v>
                </c:pt>
                <c:pt idx="661">
                  <c:v>661</c:v>
                </c:pt>
                <c:pt idx="662">
                  <c:v>662</c:v>
                </c:pt>
                <c:pt idx="663">
                  <c:v>663</c:v>
                </c:pt>
                <c:pt idx="664">
                  <c:v>664</c:v>
                </c:pt>
                <c:pt idx="665">
                  <c:v>665</c:v>
                </c:pt>
                <c:pt idx="666">
                  <c:v>666</c:v>
                </c:pt>
                <c:pt idx="667">
                  <c:v>667</c:v>
                </c:pt>
                <c:pt idx="668">
                  <c:v>668</c:v>
                </c:pt>
                <c:pt idx="669">
                  <c:v>669</c:v>
                </c:pt>
                <c:pt idx="670">
                  <c:v>670</c:v>
                </c:pt>
                <c:pt idx="671">
                  <c:v>671</c:v>
                </c:pt>
                <c:pt idx="672">
                  <c:v>672</c:v>
                </c:pt>
                <c:pt idx="673">
                  <c:v>673</c:v>
                </c:pt>
                <c:pt idx="674">
                  <c:v>674</c:v>
                </c:pt>
                <c:pt idx="675">
                  <c:v>675</c:v>
                </c:pt>
                <c:pt idx="676">
                  <c:v>676</c:v>
                </c:pt>
                <c:pt idx="677">
                  <c:v>677</c:v>
                </c:pt>
                <c:pt idx="678">
                  <c:v>678</c:v>
                </c:pt>
                <c:pt idx="679">
                  <c:v>679</c:v>
                </c:pt>
                <c:pt idx="680">
                  <c:v>680</c:v>
                </c:pt>
                <c:pt idx="681">
                  <c:v>681</c:v>
                </c:pt>
                <c:pt idx="682">
                  <c:v>682</c:v>
                </c:pt>
                <c:pt idx="683">
                  <c:v>683</c:v>
                </c:pt>
                <c:pt idx="684">
                  <c:v>684</c:v>
                </c:pt>
                <c:pt idx="685">
                  <c:v>685</c:v>
                </c:pt>
                <c:pt idx="686">
                  <c:v>686</c:v>
                </c:pt>
                <c:pt idx="687">
                  <c:v>687</c:v>
                </c:pt>
                <c:pt idx="688">
                  <c:v>688</c:v>
                </c:pt>
                <c:pt idx="689">
                  <c:v>689</c:v>
                </c:pt>
                <c:pt idx="690">
                  <c:v>690</c:v>
                </c:pt>
                <c:pt idx="691">
                  <c:v>691</c:v>
                </c:pt>
                <c:pt idx="692">
                  <c:v>692</c:v>
                </c:pt>
                <c:pt idx="693">
                  <c:v>693</c:v>
                </c:pt>
                <c:pt idx="694">
                  <c:v>694</c:v>
                </c:pt>
                <c:pt idx="695">
                  <c:v>695</c:v>
                </c:pt>
                <c:pt idx="696">
                  <c:v>696</c:v>
                </c:pt>
                <c:pt idx="697">
                  <c:v>697</c:v>
                </c:pt>
                <c:pt idx="698">
                  <c:v>698</c:v>
                </c:pt>
                <c:pt idx="699">
                  <c:v>699</c:v>
                </c:pt>
                <c:pt idx="700">
                  <c:v>700</c:v>
                </c:pt>
                <c:pt idx="701">
                  <c:v>701</c:v>
                </c:pt>
                <c:pt idx="702">
                  <c:v>702</c:v>
                </c:pt>
                <c:pt idx="703">
                  <c:v>703</c:v>
                </c:pt>
                <c:pt idx="704">
                  <c:v>704</c:v>
                </c:pt>
                <c:pt idx="705">
                  <c:v>705</c:v>
                </c:pt>
                <c:pt idx="706">
                  <c:v>706</c:v>
                </c:pt>
                <c:pt idx="707">
                  <c:v>707</c:v>
                </c:pt>
                <c:pt idx="708">
                  <c:v>708</c:v>
                </c:pt>
                <c:pt idx="709">
                  <c:v>709</c:v>
                </c:pt>
                <c:pt idx="710">
                  <c:v>710</c:v>
                </c:pt>
                <c:pt idx="711">
                  <c:v>711</c:v>
                </c:pt>
                <c:pt idx="712">
                  <c:v>712</c:v>
                </c:pt>
                <c:pt idx="713">
                  <c:v>713</c:v>
                </c:pt>
                <c:pt idx="714">
                  <c:v>714</c:v>
                </c:pt>
                <c:pt idx="715">
                  <c:v>715</c:v>
                </c:pt>
                <c:pt idx="716">
                  <c:v>716</c:v>
                </c:pt>
                <c:pt idx="717">
                  <c:v>717</c:v>
                </c:pt>
                <c:pt idx="718">
                  <c:v>718</c:v>
                </c:pt>
                <c:pt idx="719">
                  <c:v>719</c:v>
                </c:pt>
                <c:pt idx="720">
                  <c:v>720</c:v>
                </c:pt>
                <c:pt idx="721">
                  <c:v>721</c:v>
                </c:pt>
                <c:pt idx="722">
                  <c:v>722</c:v>
                </c:pt>
                <c:pt idx="723">
                  <c:v>723</c:v>
                </c:pt>
                <c:pt idx="724">
                  <c:v>724</c:v>
                </c:pt>
                <c:pt idx="725">
                  <c:v>725</c:v>
                </c:pt>
                <c:pt idx="726">
                  <c:v>726</c:v>
                </c:pt>
                <c:pt idx="727">
                  <c:v>727</c:v>
                </c:pt>
                <c:pt idx="728">
                  <c:v>728</c:v>
                </c:pt>
                <c:pt idx="729">
                  <c:v>729</c:v>
                </c:pt>
                <c:pt idx="730">
                  <c:v>730</c:v>
                </c:pt>
                <c:pt idx="731">
                  <c:v>731</c:v>
                </c:pt>
                <c:pt idx="732">
                  <c:v>732</c:v>
                </c:pt>
                <c:pt idx="733">
                  <c:v>733</c:v>
                </c:pt>
                <c:pt idx="734">
                  <c:v>734</c:v>
                </c:pt>
                <c:pt idx="735">
                  <c:v>735</c:v>
                </c:pt>
                <c:pt idx="736">
                  <c:v>736</c:v>
                </c:pt>
                <c:pt idx="737">
                  <c:v>737</c:v>
                </c:pt>
                <c:pt idx="738">
                  <c:v>738</c:v>
                </c:pt>
                <c:pt idx="739">
                  <c:v>739</c:v>
                </c:pt>
                <c:pt idx="740">
                  <c:v>740</c:v>
                </c:pt>
                <c:pt idx="741">
                  <c:v>741</c:v>
                </c:pt>
                <c:pt idx="742">
                  <c:v>742</c:v>
                </c:pt>
                <c:pt idx="743">
                  <c:v>743</c:v>
                </c:pt>
                <c:pt idx="744">
                  <c:v>744</c:v>
                </c:pt>
                <c:pt idx="745">
                  <c:v>745</c:v>
                </c:pt>
                <c:pt idx="746">
                  <c:v>746</c:v>
                </c:pt>
                <c:pt idx="747">
                  <c:v>747</c:v>
                </c:pt>
                <c:pt idx="748">
                  <c:v>748</c:v>
                </c:pt>
                <c:pt idx="749">
                  <c:v>749</c:v>
                </c:pt>
                <c:pt idx="750">
                  <c:v>750</c:v>
                </c:pt>
                <c:pt idx="751">
                  <c:v>751</c:v>
                </c:pt>
                <c:pt idx="752">
                  <c:v>752</c:v>
                </c:pt>
                <c:pt idx="753">
                  <c:v>753</c:v>
                </c:pt>
                <c:pt idx="754">
                  <c:v>754</c:v>
                </c:pt>
                <c:pt idx="755">
                  <c:v>755</c:v>
                </c:pt>
                <c:pt idx="756">
                  <c:v>756</c:v>
                </c:pt>
                <c:pt idx="757">
                  <c:v>757</c:v>
                </c:pt>
                <c:pt idx="758">
                  <c:v>758</c:v>
                </c:pt>
                <c:pt idx="759">
                  <c:v>759</c:v>
                </c:pt>
                <c:pt idx="760">
                  <c:v>760</c:v>
                </c:pt>
                <c:pt idx="761">
                  <c:v>761</c:v>
                </c:pt>
                <c:pt idx="762">
                  <c:v>762</c:v>
                </c:pt>
                <c:pt idx="763">
                  <c:v>763</c:v>
                </c:pt>
                <c:pt idx="764">
                  <c:v>764</c:v>
                </c:pt>
                <c:pt idx="765">
                  <c:v>765</c:v>
                </c:pt>
                <c:pt idx="766">
                  <c:v>766</c:v>
                </c:pt>
                <c:pt idx="767">
                  <c:v>767</c:v>
                </c:pt>
                <c:pt idx="768">
                  <c:v>768</c:v>
                </c:pt>
                <c:pt idx="769">
                  <c:v>769</c:v>
                </c:pt>
                <c:pt idx="770">
                  <c:v>770</c:v>
                </c:pt>
                <c:pt idx="771">
                  <c:v>771</c:v>
                </c:pt>
                <c:pt idx="772">
                  <c:v>772</c:v>
                </c:pt>
                <c:pt idx="773">
                  <c:v>773</c:v>
                </c:pt>
                <c:pt idx="774">
                  <c:v>774</c:v>
                </c:pt>
                <c:pt idx="775">
                  <c:v>775</c:v>
                </c:pt>
                <c:pt idx="776">
                  <c:v>776</c:v>
                </c:pt>
                <c:pt idx="777">
                  <c:v>777</c:v>
                </c:pt>
                <c:pt idx="778">
                  <c:v>778</c:v>
                </c:pt>
                <c:pt idx="779">
                  <c:v>779</c:v>
                </c:pt>
                <c:pt idx="780">
                  <c:v>780</c:v>
                </c:pt>
                <c:pt idx="781">
                  <c:v>781</c:v>
                </c:pt>
                <c:pt idx="782">
                  <c:v>782</c:v>
                </c:pt>
                <c:pt idx="783">
                  <c:v>783</c:v>
                </c:pt>
                <c:pt idx="784">
                  <c:v>784</c:v>
                </c:pt>
                <c:pt idx="785">
                  <c:v>785</c:v>
                </c:pt>
                <c:pt idx="786">
                  <c:v>786</c:v>
                </c:pt>
                <c:pt idx="787">
                  <c:v>787</c:v>
                </c:pt>
                <c:pt idx="788">
                  <c:v>788</c:v>
                </c:pt>
                <c:pt idx="789">
                  <c:v>789</c:v>
                </c:pt>
                <c:pt idx="790">
                  <c:v>790</c:v>
                </c:pt>
                <c:pt idx="791">
                  <c:v>791</c:v>
                </c:pt>
                <c:pt idx="792">
                  <c:v>792</c:v>
                </c:pt>
                <c:pt idx="793">
                  <c:v>793</c:v>
                </c:pt>
                <c:pt idx="794">
                  <c:v>794</c:v>
                </c:pt>
                <c:pt idx="795">
                  <c:v>795</c:v>
                </c:pt>
                <c:pt idx="796">
                  <c:v>796</c:v>
                </c:pt>
                <c:pt idx="797">
                  <c:v>797</c:v>
                </c:pt>
                <c:pt idx="798">
                  <c:v>798</c:v>
                </c:pt>
                <c:pt idx="799">
                  <c:v>799</c:v>
                </c:pt>
                <c:pt idx="800">
                  <c:v>800</c:v>
                </c:pt>
                <c:pt idx="801">
                  <c:v>801</c:v>
                </c:pt>
                <c:pt idx="802">
                  <c:v>802</c:v>
                </c:pt>
                <c:pt idx="803">
                  <c:v>803</c:v>
                </c:pt>
                <c:pt idx="804">
                  <c:v>804</c:v>
                </c:pt>
                <c:pt idx="805">
                  <c:v>805</c:v>
                </c:pt>
                <c:pt idx="806">
                  <c:v>806</c:v>
                </c:pt>
                <c:pt idx="807">
                  <c:v>807</c:v>
                </c:pt>
                <c:pt idx="808">
                  <c:v>808</c:v>
                </c:pt>
                <c:pt idx="809">
                  <c:v>809</c:v>
                </c:pt>
                <c:pt idx="810">
                  <c:v>810</c:v>
                </c:pt>
                <c:pt idx="811">
                  <c:v>811</c:v>
                </c:pt>
                <c:pt idx="812">
                  <c:v>812</c:v>
                </c:pt>
                <c:pt idx="813">
                  <c:v>813</c:v>
                </c:pt>
                <c:pt idx="814">
                  <c:v>814</c:v>
                </c:pt>
                <c:pt idx="815">
                  <c:v>815</c:v>
                </c:pt>
                <c:pt idx="816">
                  <c:v>816</c:v>
                </c:pt>
                <c:pt idx="817">
                  <c:v>817</c:v>
                </c:pt>
                <c:pt idx="818">
                  <c:v>818</c:v>
                </c:pt>
                <c:pt idx="819">
                  <c:v>819</c:v>
                </c:pt>
                <c:pt idx="820">
                  <c:v>820</c:v>
                </c:pt>
                <c:pt idx="821">
                  <c:v>821</c:v>
                </c:pt>
                <c:pt idx="822">
                  <c:v>822</c:v>
                </c:pt>
                <c:pt idx="823">
                  <c:v>823</c:v>
                </c:pt>
                <c:pt idx="824">
                  <c:v>824</c:v>
                </c:pt>
                <c:pt idx="825">
                  <c:v>825</c:v>
                </c:pt>
                <c:pt idx="826">
                  <c:v>826</c:v>
                </c:pt>
                <c:pt idx="827">
                  <c:v>827</c:v>
                </c:pt>
                <c:pt idx="828">
                  <c:v>828</c:v>
                </c:pt>
                <c:pt idx="829">
                  <c:v>829</c:v>
                </c:pt>
                <c:pt idx="830">
                  <c:v>830</c:v>
                </c:pt>
                <c:pt idx="831">
                  <c:v>831</c:v>
                </c:pt>
                <c:pt idx="832">
                  <c:v>832</c:v>
                </c:pt>
                <c:pt idx="833">
                  <c:v>833</c:v>
                </c:pt>
                <c:pt idx="834">
                  <c:v>834</c:v>
                </c:pt>
                <c:pt idx="835">
                  <c:v>835</c:v>
                </c:pt>
                <c:pt idx="836">
                  <c:v>836</c:v>
                </c:pt>
                <c:pt idx="837">
                  <c:v>837</c:v>
                </c:pt>
                <c:pt idx="838">
                  <c:v>838</c:v>
                </c:pt>
                <c:pt idx="839">
                  <c:v>839</c:v>
                </c:pt>
                <c:pt idx="840">
                  <c:v>840</c:v>
                </c:pt>
                <c:pt idx="841">
                  <c:v>841</c:v>
                </c:pt>
                <c:pt idx="842">
                  <c:v>842</c:v>
                </c:pt>
                <c:pt idx="843">
                  <c:v>843</c:v>
                </c:pt>
                <c:pt idx="844">
                  <c:v>844</c:v>
                </c:pt>
                <c:pt idx="845">
                  <c:v>845</c:v>
                </c:pt>
                <c:pt idx="846">
                  <c:v>846</c:v>
                </c:pt>
                <c:pt idx="847">
                  <c:v>847</c:v>
                </c:pt>
                <c:pt idx="848">
                  <c:v>848</c:v>
                </c:pt>
                <c:pt idx="849">
                  <c:v>849</c:v>
                </c:pt>
                <c:pt idx="850">
                  <c:v>850</c:v>
                </c:pt>
                <c:pt idx="851">
                  <c:v>851</c:v>
                </c:pt>
                <c:pt idx="852">
                  <c:v>852</c:v>
                </c:pt>
                <c:pt idx="853">
                  <c:v>853</c:v>
                </c:pt>
                <c:pt idx="854">
                  <c:v>854</c:v>
                </c:pt>
                <c:pt idx="855">
                  <c:v>855</c:v>
                </c:pt>
                <c:pt idx="856">
                  <c:v>856</c:v>
                </c:pt>
                <c:pt idx="857">
                  <c:v>857</c:v>
                </c:pt>
                <c:pt idx="858">
                  <c:v>858</c:v>
                </c:pt>
                <c:pt idx="859">
                  <c:v>859</c:v>
                </c:pt>
                <c:pt idx="860">
                  <c:v>860</c:v>
                </c:pt>
                <c:pt idx="861">
                  <c:v>861</c:v>
                </c:pt>
                <c:pt idx="862">
                  <c:v>862</c:v>
                </c:pt>
                <c:pt idx="863">
                  <c:v>863</c:v>
                </c:pt>
                <c:pt idx="864">
                  <c:v>864</c:v>
                </c:pt>
                <c:pt idx="865">
                  <c:v>865</c:v>
                </c:pt>
                <c:pt idx="866">
                  <c:v>866</c:v>
                </c:pt>
                <c:pt idx="867">
                  <c:v>867</c:v>
                </c:pt>
                <c:pt idx="868">
                  <c:v>868</c:v>
                </c:pt>
                <c:pt idx="869">
                  <c:v>869</c:v>
                </c:pt>
                <c:pt idx="870">
                  <c:v>870</c:v>
                </c:pt>
                <c:pt idx="871">
                  <c:v>871</c:v>
                </c:pt>
                <c:pt idx="872">
                  <c:v>872</c:v>
                </c:pt>
                <c:pt idx="873">
                  <c:v>873</c:v>
                </c:pt>
                <c:pt idx="874">
                  <c:v>874</c:v>
                </c:pt>
                <c:pt idx="875">
                  <c:v>875</c:v>
                </c:pt>
                <c:pt idx="876">
                  <c:v>876</c:v>
                </c:pt>
                <c:pt idx="877">
                  <c:v>877</c:v>
                </c:pt>
                <c:pt idx="878">
                  <c:v>878</c:v>
                </c:pt>
                <c:pt idx="879">
                  <c:v>879</c:v>
                </c:pt>
                <c:pt idx="880">
                  <c:v>880</c:v>
                </c:pt>
                <c:pt idx="881">
                  <c:v>881</c:v>
                </c:pt>
                <c:pt idx="882">
                  <c:v>882</c:v>
                </c:pt>
                <c:pt idx="883">
                  <c:v>883</c:v>
                </c:pt>
                <c:pt idx="884">
                  <c:v>884</c:v>
                </c:pt>
                <c:pt idx="885">
                  <c:v>885</c:v>
                </c:pt>
                <c:pt idx="886">
                  <c:v>886</c:v>
                </c:pt>
                <c:pt idx="887">
                  <c:v>887</c:v>
                </c:pt>
                <c:pt idx="888">
                  <c:v>888</c:v>
                </c:pt>
                <c:pt idx="889">
                  <c:v>889</c:v>
                </c:pt>
                <c:pt idx="890">
                  <c:v>890</c:v>
                </c:pt>
                <c:pt idx="891">
                  <c:v>891</c:v>
                </c:pt>
                <c:pt idx="892">
                  <c:v>892</c:v>
                </c:pt>
                <c:pt idx="893">
                  <c:v>893</c:v>
                </c:pt>
                <c:pt idx="894">
                  <c:v>894</c:v>
                </c:pt>
                <c:pt idx="895">
                  <c:v>895</c:v>
                </c:pt>
                <c:pt idx="896">
                  <c:v>896</c:v>
                </c:pt>
                <c:pt idx="897">
                  <c:v>897</c:v>
                </c:pt>
                <c:pt idx="898">
                  <c:v>898</c:v>
                </c:pt>
                <c:pt idx="899">
                  <c:v>899</c:v>
                </c:pt>
                <c:pt idx="900">
                  <c:v>900</c:v>
                </c:pt>
                <c:pt idx="901">
                  <c:v>901</c:v>
                </c:pt>
                <c:pt idx="902">
                  <c:v>902</c:v>
                </c:pt>
                <c:pt idx="903">
                  <c:v>903</c:v>
                </c:pt>
                <c:pt idx="904">
                  <c:v>904</c:v>
                </c:pt>
                <c:pt idx="905">
                  <c:v>905</c:v>
                </c:pt>
                <c:pt idx="906">
                  <c:v>906</c:v>
                </c:pt>
                <c:pt idx="907">
                  <c:v>907</c:v>
                </c:pt>
                <c:pt idx="908">
                  <c:v>908</c:v>
                </c:pt>
                <c:pt idx="909">
                  <c:v>909</c:v>
                </c:pt>
                <c:pt idx="910">
                  <c:v>910</c:v>
                </c:pt>
                <c:pt idx="911">
                  <c:v>911</c:v>
                </c:pt>
                <c:pt idx="912">
                  <c:v>912</c:v>
                </c:pt>
                <c:pt idx="913">
                  <c:v>913</c:v>
                </c:pt>
                <c:pt idx="914">
                  <c:v>914</c:v>
                </c:pt>
                <c:pt idx="915">
                  <c:v>915</c:v>
                </c:pt>
                <c:pt idx="916">
                  <c:v>916</c:v>
                </c:pt>
                <c:pt idx="917">
                  <c:v>917</c:v>
                </c:pt>
                <c:pt idx="918">
                  <c:v>918</c:v>
                </c:pt>
                <c:pt idx="919">
                  <c:v>919</c:v>
                </c:pt>
                <c:pt idx="920">
                  <c:v>920</c:v>
                </c:pt>
                <c:pt idx="921">
                  <c:v>921</c:v>
                </c:pt>
                <c:pt idx="922">
                  <c:v>922</c:v>
                </c:pt>
                <c:pt idx="923">
                  <c:v>923</c:v>
                </c:pt>
                <c:pt idx="924">
                  <c:v>924</c:v>
                </c:pt>
                <c:pt idx="925">
                  <c:v>925</c:v>
                </c:pt>
                <c:pt idx="926">
                  <c:v>926</c:v>
                </c:pt>
                <c:pt idx="927">
                  <c:v>927</c:v>
                </c:pt>
                <c:pt idx="928">
                  <c:v>928</c:v>
                </c:pt>
                <c:pt idx="929">
                  <c:v>929</c:v>
                </c:pt>
                <c:pt idx="930">
                  <c:v>930</c:v>
                </c:pt>
                <c:pt idx="931">
                  <c:v>931</c:v>
                </c:pt>
                <c:pt idx="932">
                  <c:v>932</c:v>
                </c:pt>
                <c:pt idx="933">
                  <c:v>933</c:v>
                </c:pt>
                <c:pt idx="934">
                  <c:v>934</c:v>
                </c:pt>
                <c:pt idx="935">
                  <c:v>935</c:v>
                </c:pt>
                <c:pt idx="936">
                  <c:v>936</c:v>
                </c:pt>
                <c:pt idx="937">
                  <c:v>937</c:v>
                </c:pt>
                <c:pt idx="938">
                  <c:v>938</c:v>
                </c:pt>
                <c:pt idx="939">
                  <c:v>939</c:v>
                </c:pt>
                <c:pt idx="940">
                  <c:v>940</c:v>
                </c:pt>
                <c:pt idx="941">
                  <c:v>941</c:v>
                </c:pt>
                <c:pt idx="942">
                  <c:v>942</c:v>
                </c:pt>
                <c:pt idx="943">
                  <c:v>943</c:v>
                </c:pt>
                <c:pt idx="944">
                  <c:v>944</c:v>
                </c:pt>
                <c:pt idx="945">
                  <c:v>945</c:v>
                </c:pt>
                <c:pt idx="946">
                  <c:v>946</c:v>
                </c:pt>
                <c:pt idx="947">
                  <c:v>947</c:v>
                </c:pt>
                <c:pt idx="948">
                  <c:v>948</c:v>
                </c:pt>
                <c:pt idx="949">
                  <c:v>949</c:v>
                </c:pt>
                <c:pt idx="950">
                  <c:v>950</c:v>
                </c:pt>
                <c:pt idx="951">
                  <c:v>951</c:v>
                </c:pt>
                <c:pt idx="952">
                  <c:v>952</c:v>
                </c:pt>
                <c:pt idx="953">
                  <c:v>953</c:v>
                </c:pt>
                <c:pt idx="954">
                  <c:v>954</c:v>
                </c:pt>
                <c:pt idx="955">
                  <c:v>955</c:v>
                </c:pt>
                <c:pt idx="956">
                  <c:v>956</c:v>
                </c:pt>
                <c:pt idx="957">
                  <c:v>957</c:v>
                </c:pt>
                <c:pt idx="958">
                  <c:v>958</c:v>
                </c:pt>
                <c:pt idx="959">
                  <c:v>959</c:v>
                </c:pt>
                <c:pt idx="960">
                  <c:v>960</c:v>
                </c:pt>
                <c:pt idx="961">
                  <c:v>961</c:v>
                </c:pt>
                <c:pt idx="962">
                  <c:v>962</c:v>
                </c:pt>
                <c:pt idx="963">
                  <c:v>963</c:v>
                </c:pt>
                <c:pt idx="964">
                  <c:v>964</c:v>
                </c:pt>
                <c:pt idx="965">
                  <c:v>965</c:v>
                </c:pt>
                <c:pt idx="966">
                  <c:v>966</c:v>
                </c:pt>
                <c:pt idx="967">
                  <c:v>967</c:v>
                </c:pt>
                <c:pt idx="968">
                  <c:v>968</c:v>
                </c:pt>
                <c:pt idx="969">
                  <c:v>969</c:v>
                </c:pt>
                <c:pt idx="970">
                  <c:v>970</c:v>
                </c:pt>
                <c:pt idx="971">
                  <c:v>971</c:v>
                </c:pt>
                <c:pt idx="972">
                  <c:v>972</c:v>
                </c:pt>
                <c:pt idx="973">
                  <c:v>973</c:v>
                </c:pt>
                <c:pt idx="974">
                  <c:v>974</c:v>
                </c:pt>
                <c:pt idx="975">
                  <c:v>975</c:v>
                </c:pt>
                <c:pt idx="976">
                  <c:v>976</c:v>
                </c:pt>
                <c:pt idx="977">
                  <c:v>977</c:v>
                </c:pt>
                <c:pt idx="978">
                  <c:v>978</c:v>
                </c:pt>
                <c:pt idx="979">
                  <c:v>979</c:v>
                </c:pt>
                <c:pt idx="980">
                  <c:v>980</c:v>
                </c:pt>
                <c:pt idx="981">
                  <c:v>981</c:v>
                </c:pt>
                <c:pt idx="982">
                  <c:v>982</c:v>
                </c:pt>
                <c:pt idx="983">
                  <c:v>983</c:v>
                </c:pt>
                <c:pt idx="984">
                  <c:v>984</c:v>
                </c:pt>
                <c:pt idx="985">
                  <c:v>985</c:v>
                </c:pt>
                <c:pt idx="986">
                  <c:v>986</c:v>
                </c:pt>
                <c:pt idx="987">
                  <c:v>987</c:v>
                </c:pt>
                <c:pt idx="988">
                  <c:v>988</c:v>
                </c:pt>
                <c:pt idx="989">
                  <c:v>989</c:v>
                </c:pt>
                <c:pt idx="990">
                  <c:v>990</c:v>
                </c:pt>
                <c:pt idx="991">
                  <c:v>991</c:v>
                </c:pt>
              </c:numCache>
            </c:numRef>
          </c:xVal>
          <c:yVal>
            <c:numRef>
              <c:f>'3COMP (B)'!$E$9:$E$1000</c:f>
              <c:numCache>
                <c:formatCode>0.00</c:formatCode>
                <c:ptCount val="992"/>
                <c:pt idx="0" formatCode="General">
                  <c:v>0</c:v>
                </c:pt>
                <c:pt idx="1">
                  <c:v>0</c:v>
                </c:pt>
                <c:pt idx="2">
                  <c:v>0.1</c:v>
                </c:pt>
                <c:pt idx="3">
                  <c:v>0.13499999999999998</c:v>
                </c:pt>
                <c:pt idx="4">
                  <c:v>0.14674999999999999</c:v>
                </c:pt>
                <c:pt idx="5">
                  <c:v>0.15018750000000003</c:v>
                </c:pt>
                <c:pt idx="6">
                  <c:v>0.15065687500000002</c:v>
                </c:pt>
                <c:pt idx="7">
                  <c:v>0.15007021875000001</c:v>
                </c:pt>
                <c:pt idx="8">
                  <c:v>0.14911160468750001</c:v>
                </c:pt>
                <c:pt idx="9">
                  <c:v>0.14802573867187499</c:v>
                </c:pt>
                <c:pt idx="10">
                  <c:v>0.14690012754296877</c:v>
                </c:pt>
                <c:pt idx="11">
                  <c:v>0.1457660349544922</c:v>
                </c:pt>
                <c:pt idx="12">
                  <c:v>0.14463460191081062</c:v>
                </c:pt>
                <c:pt idx="13">
                  <c:v>0.14350977017074951</c:v>
                </c:pt>
                <c:pt idx="14">
                  <c:v>0.14239290605217411</c:v>
                </c:pt>
                <c:pt idx="15">
                  <c:v>0.14128445475981902</c:v>
                </c:pt>
                <c:pt idx="16">
                  <c:v>0.14018453227723382</c:v>
                </c:pt>
                <c:pt idx="17">
                  <c:v>0.13909313713452992</c:v>
                </c:pt>
                <c:pt idx="18">
                  <c:v>0.13801022617319739</c:v>
                </c:pt>
                <c:pt idx="19">
                  <c:v>0.13693574165105829</c:v>
                </c:pt>
                <c:pt idx="20">
                  <c:v>0.13586962093744365</c:v>
                </c:pt>
                <c:pt idx="21">
                  <c:v>0.13481179997942325</c:v>
                </c:pt>
                <c:pt idx="22">
                  <c:v>0.13376221453942891</c:v>
                </c:pt>
                <c:pt idx="23">
                  <c:v>0.13272080063553374</c:v>
                </c:pt>
                <c:pt idx="24">
                  <c:v>0.13168749469647326</c:v>
                </c:pt>
                <c:pt idx="25">
                  <c:v>0.13066223361462448</c:v>
                </c:pt>
                <c:pt idx="26">
                  <c:v>0.12964495476249499</c:v>
                </c:pt>
                <c:pt idx="27">
                  <c:v>0.1286355959961766</c:v>
                </c:pt>
                <c:pt idx="28">
                  <c:v>0.12763409565415268</c:v>
                </c:pt>
                <c:pt idx="29">
                  <c:v>0.12664039255446341</c:v>
                </c:pt>
                <c:pt idx="30">
                  <c:v>0.12565442599130139</c:v>
                </c:pt>
                <c:pt idx="31">
                  <c:v>0.12467613573142242</c:v>
                </c:pt>
                <c:pt idx="32">
                  <c:v>0.12370546201050825</c:v>
                </c:pt>
                <c:pt idx="33">
                  <c:v>0.12274234552953117</c:v>
                </c:pt>
                <c:pt idx="34">
                  <c:v>0.12178672745113667</c:v>
                </c:pt>
                <c:pt idx="35">
                  <c:v>0.1208385493960509</c:v>
                </c:pt>
                <c:pt idx="36">
                  <c:v>0.1198977534395152</c:v>
                </c:pt>
                <c:pt idx="37">
                  <c:v>0.11896428210774745</c:v>
                </c:pt>
                <c:pt idx="38">
                  <c:v>0.11803807837443123</c:v>
                </c:pt>
                <c:pt idx="39">
                  <c:v>0.11711908565723178</c:v>
                </c:pt>
                <c:pt idx="40">
                  <c:v>0.11620724781433972</c:v>
                </c:pt>
                <c:pt idx="41">
                  <c:v>0.11530250914104145</c:v>
                </c:pt>
                <c:pt idx="42">
                  <c:v>0.11440481436631533</c:v>
                </c:pt>
                <c:pt idx="43">
                  <c:v>0.11351410864945599</c:v>
                </c:pt>
                <c:pt idx="44">
                  <c:v>0.11263033757672364</c:v>
                </c:pt>
                <c:pt idx="45">
                  <c:v>0.1117534471580201</c:v>
                </c:pt>
                <c:pt idx="46">
                  <c:v>0.11088338382359014</c:v>
                </c:pt>
                <c:pt idx="47">
                  <c:v>0.11002009442074961</c:v>
                </c:pt>
                <c:pt idx="48">
                  <c:v>0.10916352621063741</c:v>
                </c:pt>
                <c:pt idx="49">
                  <c:v>0.10831362686499441</c:v>
                </c:pt>
                <c:pt idx="50">
                  <c:v>0.10747034446296616</c:v>
                </c:pt>
                <c:pt idx="51">
                  <c:v>0.10663362748793143</c:v>
                </c:pt>
                <c:pt idx="52">
                  <c:v>0.1058034248243544</c:v>
                </c:pt>
                <c:pt idx="53">
                  <c:v>0.10497968575466271</c:v>
                </c:pt>
                <c:pt idx="54">
                  <c:v>0.10416235995614886</c:v>
                </c:pt>
                <c:pt idx="55">
                  <c:v>0.10335139749789579</c:v>
                </c:pt>
                <c:pt idx="56">
                  <c:v>0.10254674883772641</c:v>
                </c:pt>
                <c:pt idx="57">
                  <c:v>0.10174836481917765</c:v>
                </c:pt>
                <c:pt idx="58">
                  <c:v>0.10095619666849698</c:v>
                </c:pt>
                <c:pt idx="59">
                  <c:v>0.10017019599166271</c:v>
                </c:pt>
                <c:pt idx="60">
                  <c:v>9.9390314771428345E-2</c:v>
                </c:pt>
                <c:pt idx="61">
                  <c:v>9.8616505364387985E-2</c:v>
                </c:pt>
                <c:pt idx="62">
                  <c:v>9.7848720498066699E-2</c:v>
                </c:pt>
                <c:pt idx="63">
                  <c:v>9.7086913268032315E-2</c:v>
                </c:pt>
                <c:pt idx="64">
                  <c:v>9.6331037135029884E-2</c:v>
                </c:pt>
                <c:pt idx="65">
                  <c:v>9.5581045922138952E-2</c:v>
                </c:pt>
                <c:pt idx="66">
                  <c:v>9.4836893811951983E-2</c:v>
                </c:pt>
                <c:pt idx="67">
                  <c:v>9.4098535343775824E-2</c:v>
                </c:pt>
                <c:pt idx="68">
                  <c:v>9.3365925410854422E-2</c:v>
                </c:pt>
                <c:pt idx="69">
                  <c:v>9.2639019257613031E-2</c:v>
                </c:pt>
                <c:pt idx="70">
                  <c:v>9.1917772476924287E-2</c:v>
                </c:pt>
                <c:pt idx="71">
                  <c:v>9.1202141007395154E-2</c:v>
                </c:pt>
                <c:pt idx="72">
                  <c:v>9.0492081130675306E-2</c:v>
                </c:pt>
                <c:pt idx="73">
                  <c:v>8.9787549468786532E-2</c:v>
                </c:pt>
                <c:pt idx="74">
                  <c:v>8.9088502981471918E-2</c:v>
                </c:pt>
                <c:pt idx="75">
                  <c:v>8.8394898963567892E-2</c:v>
                </c:pt>
                <c:pt idx="76">
                  <c:v>8.77066950423942E-2</c:v>
                </c:pt>
                <c:pt idx="77">
                  <c:v>8.702384917516548E-2</c:v>
                </c:pt>
                <c:pt idx="78">
                  <c:v>8.6346319646423586E-2</c:v>
                </c:pt>
                <c:pt idx="79">
                  <c:v>8.5674065065488025E-2</c:v>
                </c:pt>
                <c:pt idx="80">
                  <c:v>8.5007044363928363E-2</c:v>
                </c:pt>
                <c:pt idx="81">
                  <c:v>8.4345216793055122E-2</c:v>
                </c:pt>
                <c:pt idx="82">
                  <c:v>8.3688541921429827E-2</c:v>
                </c:pt>
                <c:pt idx="83">
                  <c:v>8.3036979632395758E-2</c:v>
                </c:pt>
                <c:pt idx="84">
                  <c:v>8.2390490121626692E-2</c:v>
                </c:pt>
                <c:pt idx="85">
                  <c:v>8.17490338946954E-2</c:v>
                </c:pt>
                <c:pt idx="86">
                  <c:v>8.1112571764661356E-2</c:v>
                </c:pt>
                <c:pt idx="87">
                  <c:v>8.0481064849676043E-2</c:v>
                </c:pt>
                <c:pt idx="88">
                  <c:v>7.9854474570607903E-2</c:v>
                </c:pt>
                <c:pt idx="89">
                  <c:v>7.9232762648685673E-2</c:v>
                </c:pt>
                <c:pt idx="90">
                  <c:v>7.8615891103159863E-2</c:v>
                </c:pt>
                <c:pt idx="91">
                  <c:v>7.800382224898228E-2</c:v>
                </c:pt>
                <c:pt idx="92">
                  <c:v>7.7396518694504368E-2</c:v>
                </c:pt>
                <c:pt idx="93">
                  <c:v>7.6793943339192205E-2</c:v>
                </c:pt>
                <c:pt idx="94">
                  <c:v>7.6196059371360425E-2</c:v>
                </c:pt>
                <c:pt idx="95">
                  <c:v>7.5602830265923293E-2</c:v>
                </c:pt>
                <c:pt idx="96">
                  <c:v>7.5014219782163605E-2</c:v>
                </c:pt>
                <c:pt idx="97">
                  <c:v>7.4430191961518011E-2</c:v>
                </c:pt>
                <c:pt idx="98">
                  <c:v>7.3850711125381219E-2</c:v>
                </c:pt>
                <c:pt idx="99">
                  <c:v>7.3275741872925848E-2</c:v>
                </c:pt>
                <c:pt idx="100">
                  <c:v>7.2705249078939493E-2</c:v>
                </c:pt>
                <c:pt idx="101">
                  <c:v>7.2139197891679663E-2</c:v>
                </c:pt>
                <c:pt idx="102">
                  <c:v>7.1577553730744037E-2</c:v>
                </c:pt>
                <c:pt idx="103">
                  <c:v>7.1020282284958047E-2</c:v>
                </c:pt>
                <c:pt idx="104">
                  <c:v>7.0467349510279442E-2</c:v>
                </c:pt>
                <c:pt idx="105">
                  <c:v>6.9918721627717062E-2</c:v>
                </c:pt>
                <c:pt idx="106">
                  <c:v>6.9374365121268822E-2</c:v>
                </c:pt>
                <c:pt idx="107">
                  <c:v>6.883424673587335E-2</c:v>
                </c:pt>
                <c:pt idx="108">
                  <c:v>6.8298333475378614E-2</c:v>
                </c:pt>
                <c:pt idx="109">
                  <c:v>6.7766592600526088E-2</c:v>
                </c:pt>
                <c:pt idx="110">
                  <c:v>6.7238991626950795E-2</c:v>
                </c:pt>
                <c:pt idx="111">
                  <c:v>6.6715498323196787E-2</c:v>
                </c:pt>
                <c:pt idx="112">
                  <c:v>6.6196080708748162E-2</c:v>
                </c:pt>
                <c:pt idx="113">
                  <c:v>6.5680707052075182E-2</c:v>
                </c:pt>
                <c:pt idx="114">
                  <c:v>6.5169345868695827E-2</c:v>
                </c:pt>
                <c:pt idx="115">
                  <c:v>6.4661965919252662E-2</c:v>
                </c:pt>
                <c:pt idx="116">
                  <c:v>6.4158536207604144E-2</c:v>
                </c:pt>
                <c:pt idx="117">
                  <c:v>6.3659025978930917E-2</c:v>
                </c:pt>
                <c:pt idx="118">
                  <c:v>6.3163404717857308E-2</c:v>
                </c:pt>
                <c:pt idx="119">
                  <c:v>6.2671642146586937E-2</c:v>
                </c:pt>
                <c:pt idx="120">
                  <c:v>6.2183708223052969E-2</c:v>
                </c:pt>
                <c:pt idx="121">
                  <c:v>6.169957313908303E-2</c:v>
                </c:pt>
                <c:pt idx="122">
                  <c:v>6.1219207318578439E-2</c:v>
                </c:pt>
                <c:pt idx="123">
                  <c:v>6.0742581415706209E-2</c:v>
                </c:pt>
                <c:pt idx="124">
                  <c:v>6.0269666313108261E-2</c:v>
                </c:pt>
                <c:pt idx="125">
                  <c:v>5.9800433120120289E-2</c:v>
                </c:pt>
                <c:pt idx="126">
                  <c:v>5.933485317100895E-2</c:v>
                </c:pt>
                <c:pt idx="127">
                  <c:v>5.8872898023219378E-2</c:v>
                </c:pt>
                <c:pt idx="128">
                  <c:v>5.8414539455638015E-2</c:v>
                </c:pt>
                <c:pt idx="129">
                  <c:v>5.7959749466868549E-2</c:v>
                </c:pt>
                <c:pt idx="130">
                  <c:v>5.7508500273520946E-2</c:v>
                </c:pt>
                <c:pt idx="131">
                  <c:v>5.7060764308515033E-2</c:v>
                </c:pt>
                <c:pt idx="132">
                  <c:v>5.6616514219395175E-2</c:v>
                </c:pt>
                <c:pt idx="133">
                  <c:v>5.6175722866660727E-2</c:v>
                </c:pt>
                <c:pt idx="134">
                  <c:v>5.5738363322106688E-2</c:v>
                </c:pt>
                <c:pt idx="135">
                  <c:v>5.5304408867179577E-2</c:v>
                </c:pt>
                <c:pt idx="136">
                  <c:v>5.4873832991344518E-2</c:v>
                </c:pt>
                <c:pt idx="137">
                  <c:v>5.4446609390466305E-2</c:v>
                </c:pt>
                <c:pt idx="138">
                  <c:v>5.4022711965202252E-2</c:v>
                </c:pt>
                <c:pt idx="139">
                  <c:v>5.3602114819407465E-2</c:v>
                </c:pt>
                <c:pt idx="140">
                  <c:v>5.3184792258553326E-2</c:v>
                </c:pt>
                <c:pt idx="141">
                  <c:v>5.2770718788157311E-2</c:v>
                </c:pt>
                <c:pt idx="142">
                  <c:v>5.2359869112225899E-2</c:v>
                </c:pt>
                <c:pt idx="143">
                  <c:v>5.1952218131709138E-2</c:v>
                </c:pt>
                <c:pt idx="144">
                  <c:v>5.1547740942967213E-2</c:v>
                </c:pt>
                <c:pt idx="145">
                  <c:v>5.1146412836248989E-2</c:v>
                </c:pt>
                <c:pt idx="146">
                  <c:v>5.0748209294182667E-2</c:v>
                </c:pt>
                <c:pt idx="147">
                  <c:v>5.0353105990278313E-2</c:v>
                </c:pt>
                <c:pt idx="148">
                  <c:v>4.9961078787440716E-2</c:v>
                </c:pt>
                <c:pt idx="149">
                  <c:v>4.9572103736496342E-2</c:v>
                </c:pt>
                <c:pt idx="150">
                  <c:v>4.9186157074728509E-2</c:v>
                </c:pt>
                <c:pt idx="151">
                  <c:v>4.8803215224427321E-2</c:v>
                </c:pt>
                <c:pt idx="152">
                  <c:v>4.8423254791448267E-2</c:v>
                </c:pt>
                <c:pt idx="153">
                  <c:v>4.8046252563783476E-2</c:v>
                </c:pt>
                <c:pt idx="154">
                  <c:v>4.7672185510143517E-2</c:v>
                </c:pt>
                <c:pt idx="155">
                  <c:v>4.7301030778550635E-2</c:v>
                </c:pt>
                <c:pt idx="156">
                  <c:v>4.6932765694942424E-2</c:v>
                </c:pt>
                <c:pt idx="157">
                  <c:v>4.6567367761786826E-2</c:v>
                </c:pt>
                <c:pt idx="158">
                  <c:v>4.6204814656707671E-2</c:v>
                </c:pt>
                <c:pt idx="159">
                  <c:v>4.5845084231120992E-2</c:v>
                </c:pt>
                <c:pt idx="160">
                  <c:v>4.5488154508881995E-2</c:v>
                </c:pt>
                <c:pt idx="161">
                  <c:v>4.5134003684942692E-2</c:v>
                </c:pt>
                <c:pt idx="162">
                  <c:v>4.4782610124019628E-2</c:v>
                </c:pt>
                <c:pt idx="163">
                  <c:v>4.4433952359271944E-2</c:v>
                </c:pt>
                <c:pt idx="164">
                  <c:v>4.4088009090989977E-2</c:v>
                </c:pt>
                <c:pt idx="165">
                  <c:v>4.3744759185295079E-2</c:v>
                </c:pt>
                <c:pt idx="166">
                  <c:v>4.3404181672846986E-2</c:v>
                </c:pt>
                <c:pt idx="167">
                  <c:v>4.306625574756362E-2</c:v>
                </c:pt>
                <c:pt idx="168">
                  <c:v>4.2730960765350212E-2</c:v>
                </c:pt>
                <c:pt idx="169">
                  <c:v>4.239827624283754E-2</c:v>
                </c:pt>
                <c:pt idx="170">
                  <c:v>4.2068181856131592E-2</c:v>
                </c:pt>
                <c:pt idx="171">
                  <c:v>4.1740657439570117E-2</c:v>
                </c:pt>
                <c:pt idx="172">
                  <c:v>4.1415682984493052E-2</c:v>
                </c:pt>
                <c:pt idx="173">
                  <c:v>4.1093238638018281E-2</c:v>
                </c:pt>
                <c:pt idx="174">
                  <c:v>4.0773304701829494E-2</c:v>
                </c:pt>
                <c:pt idx="175">
                  <c:v>4.0455861630973478E-2</c:v>
                </c:pt>
                <c:pt idx="176">
                  <c:v>4.0140890032664522E-2</c:v>
                </c:pt>
                <c:pt idx="177">
                  <c:v>3.9828370665101587E-2</c:v>
                </c:pt>
                <c:pt idx="178">
                  <c:v>3.951828443629124E-2</c:v>
                </c:pt>
                <c:pt idx="179">
                  <c:v>3.921061240288215E-2</c:v>
                </c:pt>
                <c:pt idx="180">
                  <c:v>3.8905335769007454E-2</c:v>
                </c:pt>
                <c:pt idx="181">
                  <c:v>3.8602435885136899E-2</c:v>
                </c:pt>
                <c:pt idx="182">
                  <c:v>3.8301894246937307E-2</c:v>
                </c:pt>
                <c:pt idx="183">
                  <c:v>3.8003692494141594E-2</c:v>
                </c:pt>
                <c:pt idx="184">
                  <c:v>3.7707812409428554E-2</c:v>
                </c:pt>
                <c:pt idx="185">
                  <c:v>3.7414235917308192E-2</c:v>
                </c:pt>
                <c:pt idx="186">
                  <c:v>3.7122945083018943E-2</c:v>
                </c:pt>
                <c:pt idx="187">
                  <c:v>3.6833922111431217E-2</c:v>
                </c:pt>
                <c:pt idx="188">
                  <c:v>3.6547149345960372E-2</c:v>
                </c:pt>
                <c:pt idx="189">
                  <c:v>3.6262609267488588E-2</c:v>
                </c:pt>
                <c:pt idx="190">
                  <c:v>3.5980284493293602E-2</c:v>
                </c:pt>
                <c:pt idx="191">
                  <c:v>3.5700157775987784E-2</c:v>
                </c:pt>
                <c:pt idx="192">
                  <c:v>3.5422212002464315E-2</c:v>
                </c:pt>
                <c:pt idx="193">
                  <c:v>3.514643019285113E-2</c:v>
                </c:pt>
                <c:pt idx="194">
                  <c:v>3.4872795499474196E-2</c:v>
                </c:pt>
                <c:pt idx="195">
                  <c:v>3.4601291205828E-2</c:v>
                </c:pt>
                <c:pt idx="196">
                  <c:v>3.4331900725554476E-2</c:v>
                </c:pt>
                <c:pt idx="197">
                  <c:v>3.4064607601429486E-2</c:v>
                </c:pt>
                <c:pt idx="198">
                  <c:v>3.3799395504358065E-2</c:v>
                </c:pt>
                <c:pt idx="199">
                  <c:v>3.3536248232376109E-2</c:v>
                </c:pt>
                <c:pt idx="200">
                  <c:v>3.3275149709660501E-2</c:v>
                </c:pt>
                <c:pt idx="201">
                  <c:v>3.3016083985548228E-2</c:v>
                </c:pt>
                <c:pt idx="202">
                  <c:v>3.2759035233560718E-2</c:v>
                </c:pt>
                <c:pt idx="203">
                  <c:v>3.2503987750437169E-2</c:v>
                </c:pt>
                <c:pt idx="204">
                  <c:v>3.2250925955176091E-2</c:v>
                </c:pt>
                <c:pt idx="205">
                  <c:v>3.1999834388082515E-2</c:v>
                </c:pt>
                <c:pt idx="206">
                  <c:v>3.1750697709823861E-2</c:v>
                </c:pt>
                <c:pt idx="207">
                  <c:v>3.1503500700492904E-2</c:v>
                </c:pt>
                <c:pt idx="208">
                  <c:v>3.1258228258678078E-2</c:v>
                </c:pt>
                <c:pt idx="209">
                  <c:v>3.1014865400540326E-2</c:v>
                </c:pt>
                <c:pt idx="210">
                  <c:v>3.0773397258898716E-2</c:v>
                </c:pt>
                <c:pt idx="211">
                  <c:v>3.0533809082321506E-2</c:v>
                </c:pt>
                <c:pt idx="212">
                  <c:v>3.0296086234224973E-2</c:v>
                </c:pt>
                <c:pt idx="213">
                  <c:v>3.0060214191979462E-2</c:v>
                </c:pt>
                <c:pt idx="214">
                  <c:v>2.982617854602243E-2</c:v>
                </c:pt>
                <c:pt idx="215">
                  <c:v>2.9593964998977818E-2</c:v>
                </c:pt>
                <c:pt idx="216">
                  <c:v>2.9363559364782077E-2</c:v>
                </c:pt>
                <c:pt idx="217">
                  <c:v>2.9134947567818537E-2</c:v>
                </c:pt>
                <c:pt idx="218">
                  <c:v>2.8908115642057308E-2</c:v>
                </c:pt>
                <c:pt idx="219">
                  <c:v>2.8683049730201859E-2</c:v>
                </c:pt>
                <c:pt idx="220">
                  <c:v>2.8459736082842135E-2</c:v>
                </c:pt>
                <c:pt idx="221">
                  <c:v>2.8238161057615341E-2</c:v>
                </c:pt>
                <c:pt idx="222">
                  <c:v>2.8018311118371941E-2</c:v>
                </c:pt>
                <c:pt idx="223">
                  <c:v>2.7800172834348214E-2</c:v>
                </c:pt>
                <c:pt idx="224">
                  <c:v>2.7583732879348344E-2</c:v>
                </c:pt>
                <c:pt idx="225">
                  <c:v>2.7368978030926749E-2</c:v>
                </c:pt>
                <c:pt idx="226">
                  <c:v>2.7155895169582167E-2</c:v>
                </c:pt>
                <c:pt idx="227">
                  <c:v>2.6944471277957072E-2</c:v>
                </c:pt>
                <c:pt idx="228">
                  <c:v>2.6734693440040425E-2</c:v>
                </c:pt>
                <c:pt idx="229">
                  <c:v>2.6526548840379638E-2</c:v>
                </c:pt>
                <c:pt idx="230">
                  <c:v>2.63200247632982E-2</c:v>
                </c:pt>
                <c:pt idx="231">
                  <c:v>2.6115108592117964E-2</c:v>
                </c:pt>
                <c:pt idx="232">
                  <c:v>2.5911787808388098E-2</c:v>
                </c:pt>
                <c:pt idx="233">
                  <c:v>2.5710049991122141E-2</c:v>
                </c:pt>
                <c:pt idx="234">
                  <c:v>2.5509882816037277E-2</c:v>
                </c:pt>
                <c:pt idx="235">
                  <c:v>2.5311274054801713E-2</c:v>
                </c:pt>
                <c:pt idx="236">
                  <c:v>2.5114211574289169E-2</c:v>
                </c:pt>
                <c:pt idx="237">
                  <c:v>2.4918683335835579E-2</c:v>
                </c:pt>
                <c:pt idx="238">
                  <c:v>2.4724677394505457E-2</c:v>
                </c:pt>
                <c:pt idx="239">
                  <c:v>2.4532181898360816E-2</c:v>
                </c:pt>
                <c:pt idx="240">
                  <c:v>2.4341185087737527E-2</c:v>
                </c:pt>
                <c:pt idx="241">
                  <c:v>2.4151675294527886E-2</c:v>
                </c:pt>
                <c:pt idx="242">
                  <c:v>2.3963640941465636E-2</c:v>
                </c:pt>
                <c:pt idx="243">
                  <c:v>2.3777070541421197E-2</c:v>
                </c:pt>
                <c:pt idx="244">
                  <c:v>2.3591952696698448E-2</c:v>
                </c:pt>
                <c:pt idx="245">
                  <c:v>2.3408276098338399E-2</c:v>
                </c:pt>
                <c:pt idx="246">
                  <c:v>2.3226029525428959E-2</c:v>
                </c:pt>
                <c:pt idx="247">
                  <c:v>2.3045201844418828E-2</c:v>
                </c:pt>
                <c:pt idx="248">
                  <c:v>2.286578200843814E-2</c:v>
                </c:pt>
                <c:pt idx="249">
                  <c:v>2.2687759056622681E-2</c:v>
                </c:pt>
                <c:pt idx="250">
                  <c:v>2.2511122113445303E-2</c:v>
                </c:pt>
                <c:pt idx="251">
                  <c:v>2.2335860388050133E-2</c:v>
                </c:pt>
                <c:pt idx="252">
                  <c:v>2.2161963173594423E-2</c:v>
                </c:pt>
                <c:pt idx="253">
                  <c:v>2.1989419846594527E-2</c:v>
                </c:pt>
                <c:pt idx="254">
                  <c:v>2.1818219866276745E-2</c:v>
                </c:pt>
                <c:pt idx="255">
                  <c:v>2.1648352773932511E-2</c:v>
                </c:pt>
                <c:pt idx="256">
                  <c:v>2.1479808192280681E-2</c:v>
                </c:pt>
                <c:pt idx="257">
                  <c:v>2.1312575824832702E-2</c:v>
                </c:pt>
                <c:pt idx="258">
                  <c:v>2.114664545526479E-2</c:v>
                </c:pt>
                <c:pt idx="259">
                  <c:v>2.0982006946791865E-2</c:v>
                </c:pt>
                <c:pt idx="260">
                  <c:v>2.0818650241549941E-2</c:v>
                </c:pt>
                <c:pt idx="261">
                  <c:v>2.0656565359981172E-2</c:v>
                </c:pt>
                <c:pt idx="262">
                  <c:v>2.0495742400224337E-2</c:v>
                </c:pt>
                <c:pt idx="263">
                  <c:v>2.0336171537509773E-2</c:v>
                </c:pt>
                <c:pt idx="264">
                  <c:v>2.0177843023558406E-2</c:v>
                </c:pt>
                <c:pt idx="265">
                  <c:v>2.0020747185988008E-2</c:v>
                </c:pt>
                <c:pt idx="266">
                  <c:v>1.9864874427720558E-2</c:v>
                </c:pt>
                <c:pt idx="267">
                  <c:v>1.9710215226396932E-2</c:v>
                </c:pt>
                <c:pt idx="268">
                  <c:v>1.9556760133795148E-2</c:v>
                </c:pt>
                <c:pt idx="269">
                  <c:v>1.9404499775252382E-2</c:v>
                </c:pt>
                <c:pt idx="270">
                  <c:v>1.9253424849093426E-2</c:v>
                </c:pt>
                <c:pt idx="271">
                  <c:v>1.9103526126061587E-2</c:v>
                </c:pt>
                <c:pt idx="272">
                  <c:v>1.8954794448754919E-2</c:v>
                </c:pt>
                <c:pt idx="273">
                  <c:v>1.880722073106722E-2</c:v>
                </c:pt>
                <c:pt idx="274">
                  <c:v>1.8660795957632925E-2</c:v>
                </c:pt>
                <c:pt idx="275">
                  <c:v>1.8515511183275657E-2</c:v>
                </c:pt>
                <c:pt idx="276">
                  <c:v>1.837135753246244E-2</c:v>
                </c:pt>
                <c:pt idx="277">
                  <c:v>1.8228326198761136E-2</c:v>
                </c:pt>
                <c:pt idx="278">
                  <c:v>1.8086408444303759E-2</c:v>
                </c:pt>
                <c:pt idx="279">
                  <c:v>1.7945595599249464E-2</c:v>
                </c:pt>
                <c:pt idx="280">
                  <c:v>1.7805879061259078E-2</c:v>
                </c:pt>
                <c:pt idx="281">
                  <c:v>1.7667250294966186E-2</c:v>
                </c:pt>
                <c:pt idx="282">
                  <c:v>1.7529700831457551E-2</c:v>
                </c:pt>
                <c:pt idx="283">
                  <c:v>1.7393222267754638E-2</c:v>
                </c:pt>
                <c:pt idx="284">
                  <c:v>1.7257806266301357E-2</c:v>
                </c:pt>
                <c:pt idx="285">
                  <c:v>1.7123444554453804E-2</c:v>
                </c:pt>
                <c:pt idx="286">
                  <c:v>1.6990128923975778E-2</c:v>
                </c:pt>
                <c:pt idx="287">
                  <c:v>1.6857851230536292E-2</c:v>
                </c:pt>
                <c:pt idx="288">
                  <c:v>1.6726603393212414E-2</c:v>
                </c:pt>
                <c:pt idx="289">
                  <c:v>1.6596377393996442E-2</c:v>
                </c:pt>
                <c:pt idx="290">
                  <c:v>1.6467165277304852E-2</c:v>
                </c:pt>
                <c:pt idx="291">
                  <c:v>1.6338959149492682E-2</c:v>
                </c:pt>
                <c:pt idx="292">
                  <c:v>1.6211751178372036E-2</c:v>
                </c:pt>
                <c:pt idx="293">
                  <c:v>1.6085533592732126E-2</c:v>
                </c:pt>
                <c:pt idx="294">
                  <c:v>1.5960298681866325E-2</c:v>
                </c:pt>
                <c:pt idx="295">
                  <c:v>1.5836038795099761E-2</c:v>
                </c:pt>
                <c:pt idx="296">
                  <c:v>1.5712746341322137E-2</c:v>
                </c:pt>
                <c:pt idx="297">
                  <c:v>1.5590413788524549E-2</c:v>
                </c:pt>
                <c:pt idx="298">
                  <c:v>1.5469033663338849E-2</c:v>
                </c:pt>
                <c:pt idx="299">
                  <c:v>1.5348598550581016E-2</c:v>
                </c:pt>
                <c:pt idx="300">
                  <c:v>1.5229101092799069E-2</c:v>
                </c:pt>
                <c:pt idx="301">
                  <c:v>1.511053398982265E-2</c:v>
                </c:pt>
                <c:pt idx="302">
                  <c:v>1.4992889998316716E-2</c:v>
                </c:pt>
                <c:pt idx="303">
                  <c:v>1.4876161931340559E-2</c:v>
                </c:pt>
                <c:pt idx="304">
                  <c:v>1.4760342657907266E-2</c:v>
                </c:pt>
                <c:pt idx="305">
                  <c:v>1.464542510254907E-2</c:v>
                </c:pt>
                <c:pt idx="306">
                  <c:v>1.4531402244884029E-2</c:v>
                </c:pt>
                <c:pt idx="307">
                  <c:v>1.4418267119188477E-2</c:v>
                </c:pt>
                <c:pt idx="308">
                  <c:v>1.4306012813970703E-2</c:v>
                </c:pt>
                <c:pt idx="309">
                  <c:v>1.4194632471548396E-2</c:v>
                </c:pt>
                <c:pt idx="310">
                  <c:v>1.4084119287631092E-2</c:v>
                </c:pt>
                <c:pt idx="311">
                  <c:v>1.3974466510902062E-2</c:v>
                </c:pt>
                <c:pt idx="312">
                  <c:v>1.3865667442608753E-2</c:v>
                </c:pt>
                <c:pt idx="313">
                  <c:v>1.3757715436151563E-2</c:v>
                </c:pt>
                <c:pt idx="314">
                  <c:v>1.3650603896678604E-2</c:v>
                </c:pt>
                <c:pt idx="315">
                  <c:v>1.354432628068214E-2</c:v>
                </c:pt>
                <c:pt idx="316">
                  <c:v>1.3438876095600016E-2</c:v>
                </c:pt>
                <c:pt idx="317">
                  <c:v>1.3334246899417868E-2</c:v>
                </c:pt>
                <c:pt idx="318">
                  <c:v>1.3230432300276207E-2</c:v>
                </c:pt>
                <c:pt idx="319">
                  <c:v>1.3127425956079519E-2</c:v>
                </c:pt>
                <c:pt idx="320">
                  <c:v>1.3025221574109347E-2</c:v>
                </c:pt>
                <c:pt idx="321">
                  <c:v>1.2923812910639154E-2</c:v>
                </c:pt>
                <c:pt idx="322">
                  <c:v>1.2823193770554298E-2</c:v>
                </c:pt>
                <c:pt idx="323">
                  <c:v>1.2723358006971108E-2</c:v>
                </c:pt>
                <c:pt idx="324">
                  <c:v>1.2624299520864413E-2</c:v>
                </c:pt>
                <c:pt idx="325">
                  <c:v>1.2526012260692165E-2</c:v>
                </c:pt>
                <c:pt idx="326">
                  <c:v>1.2428490222027522E-2</c:v>
                </c:pt>
                <c:pt idx="327">
                  <c:v>1.2331727447191465E-2</c:v>
                </c:pt>
                <c:pt idx="328">
                  <c:v>1.2235718024888875E-2</c:v>
                </c:pt>
                <c:pt idx="329">
                  <c:v>1.2140456089846707E-2</c:v>
                </c:pt>
                <c:pt idx="330">
                  <c:v>1.2045935822457832E-2</c:v>
                </c:pt>
                <c:pt idx="331">
                  <c:v>1.1952151448422432E-2</c:v>
                </c:pt>
                <c:pt idx="332">
                  <c:v>1.1859097238397731E-2</c:v>
                </c:pt>
                <c:pt idx="333">
                  <c:v>1.1766767507647047E-2</c:v>
                </c:pt>
                <c:pt idx="334">
                  <c:v>1.1675156615692184E-2</c:v>
                </c:pt>
                <c:pt idx="335">
                  <c:v>1.1584258965969818E-2</c:v>
                </c:pt>
                <c:pt idx="336">
                  <c:v>1.1494069005488328E-2</c:v>
                </c:pt>
                <c:pt idx="337">
                  <c:v>1.1404581224490173E-2</c:v>
                </c:pt>
                <c:pt idx="338">
                  <c:v>1.1315790156113503E-2</c:v>
                </c:pt>
                <c:pt idx="339">
                  <c:v>1.1227690376058974E-2</c:v>
                </c:pt>
                <c:pt idx="340">
                  <c:v>1.1140276502259239E-2</c:v>
                </c:pt>
                <c:pt idx="341">
                  <c:v>1.1053543194549209E-2</c:v>
                </c:pt>
                <c:pt idx="342">
                  <c:v>1.0967485154339429E-2</c:v>
                </c:pt>
                <c:pt idx="343">
                  <c:v>1.0882097124293333E-2</c:v>
                </c:pt>
                <c:pt idx="344">
                  <c:v>1.079737388800539E-2</c:v>
                </c:pt>
                <c:pt idx="345">
                  <c:v>1.071331026968303E-2</c:v>
                </c:pt>
                <c:pt idx="346">
                  <c:v>1.0629901133830222E-2</c:v>
                </c:pt>
                <c:pt idx="347">
                  <c:v>1.054714138493329E-2</c:v>
                </c:pt>
                <c:pt idx="348">
                  <c:v>1.0465025967150154E-2</c:v>
                </c:pt>
                <c:pt idx="349">
                  <c:v>1.0383549864001473E-2</c:v>
                </c:pt>
                <c:pt idx="350">
                  <c:v>1.0302708098063662E-2</c:v>
                </c:pt>
                <c:pt idx="351">
                  <c:v>1.0222495730665471E-2</c:v>
                </c:pt>
                <c:pt idx="352">
                  <c:v>1.0142907861585559E-2</c:v>
                </c:pt>
                <c:pt idx="353">
                  <c:v>1.0063939628754626E-2</c:v>
                </c:pt>
                <c:pt idx="354">
                  <c:v>9.9855862079557545E-3</c:v>
                </c:pt>
                <c:pt idx="355">
                  <c:v>9.9078428125322082E-3</c:v>
                </c:pt>
                <c:pt idx="356">
                  <c:v>9.8307046930943276E-3</c:v>
                </c:pt>
                <c:pt idx="357">
                  <c:v>9.7541671372283201E-3</c:v>
                </c:pt>
                <c:pt idx="358">
                  <c:v>9.6782254692097114E-3</c:v>
                </c:pt>
                <c:pt idx="359">
                  <c:v>9.602875049717241E-3</c:v>
                </c:pt>
                <c:pt idx="360">
                  <c:v>9.5281112755488673E-3</c:v>
                </c:pt>
                <c:pt idx="361">
                  <c:v>9.4539295793412137E-3</c:v>
                </c:pt>
                <c:pt idx="362">
                  <c:v>9.3803254292910143E-3</c:v>
                </c:pt>
                <c:pt idx="363">
                  <c:v>9.3072943288765586E-3</c:v>
                </c:pt>
                <c:pt idx="364">
                  <c:v>9.2348318165850207E-3</c:v>
                </c:pt>
                <c:pt idx="365">
                  <c:v>9.1629334656387895E-3</c:v>
                </c:pt>
                <c:pt idx="366">
                  <c:v>9.0915948837244631E-3</c:v>
                </c:pt>
                <c:pt idx="367">
                  <c:v>9.0208117127262843E-3</c:v>
                </c:pt>
                <c:pt idx="368">
                  <c:v>8.950579628458244E-3</c:v>
                </c:pt>
                <c:pt idx="369">
                  <c:v>8.8808943404008467E-3</c:v>
                </c:pt>
                <c:pt idx="370">
                  <c:v>8.8117515914385436E-3</c:v>
                </c:pt>
                <c:pt idx="371">
                  <c:v>8.7431471575996067E-3</c:v>
                </c:pt>
                <c:pt idx="372">
                  <c:v>8.6750768477988904E-3</c:v>
                </c:pt>
                <c:pt idx="373">
                  <c:v>8.6075365035807039E-3</c:v>
                </c:pt>
                <c:pt idx="374">
                  <c:v>8.5405219988651249E-3</c:v>
                </c:pt>
                <c:pt idx="375">
                  <c:v>8.4740292396970895E-3</c:v>
                </c:pt>
                <c:pt idx="376">
                  <c:v>8.4080541639938167E-3</c:v>
                </c:pt>
                <c:pt idx="377">
                  <c:v>8.3425927412992262E-3</c:v>
                </c:pt>
                <c:pt idx="378">
                  <c:v>8.2776409725360267E-3</c:v>
                </c:pt>
                <c:pt idx="379">
                  <c:v>8.2131948897623541E-3</c:v>
                </c:pt>
                <c:pt idx="380">
                  <c:v>8.1492505559289663E-3</c:v>
                </c:pt>
                <c:pt idx="381">
                  <c:v>8.0858040646384355E-3</c:v>
                </c:pt>
                <c:pt idx="382">
                  <c:v>8.0228515399071165E-3</c:v>
                </c:pt>
                <c:pt idx="383">
                  <c:v>7.9603891359280032E-3</c:v>
                </c:pt>
                <c:pt idx="384">
                  <c:v>7.8984130368358052E-3</c:v>
                </c:pt>
                <c:pt idx="385">
                  <c:v>7.8369194564738009E-3</c:v>
                </c:pt>
                <c:pt idx="386">
                  <c:v>7.7759046381630226E-3</c:v>
                </c:pt>
                <c:pt idx="387">
                  <c:v>7.7153648544717734E-3</c:v>
                </c:pt>
                <c:pt idx="388">
                  <c:v>7.6552964069890317E-3</c:v>
                </c:pt>
                <c:pt idx="389">
                  <c:v>7.5956956260977426E-3</c:v>
                </c:pt>
                <c:pt idx="390">
                  <c:v>7.5365588707509978E-3</c:v>
                </c:pt>
                <c:pt idx="391">
                  <c:v>7.4778825282489914E-3</c:v>
                </c:pt>
                <c:pt idx="392">
                  <c:v>7.4196630140196396E-3</c:v>
                </c:pt>
                <c:pt idx="393">
                  <c:v>7.3618967713979799E-3</c:v>
                </c:pt>
                <c:pt idx="394">
                  <c:v>7.3045802714102326E-3</c:v>
                </c:pt>
                <c:pt idx="395">
                  <c:v>7.247710012557862E-3</c:v>
                </c:pt>
                <c:pt idx="396">
                  <c:v>7.1912825206024156E-3</c:v>
                </c:pt>
                <c:pt idx="397">
                  <c:v>7.1352943483551368E-3</c:v>
                </c:pt>
                <c:pt idx="398">
                  <c:v>7.0797420754656892E-3</c:v>
                </c:pt>
                <c:pt idx="399">
                  <c:v>7.024622308212658E-3</c:v>
                </c:pt>
                <c:pt idx="400">
                  <c:v>6.9699316792964927E-3</c:v>
                </c:pt>
                <c:pt idx="401">
                  <c:v>6.9156668476350047E-3</c:v>
                </c:pt>
                <c:pt idx="402">
                  <c:v>6.8618244981568655E-3</c:v>
                </c:pt>
                <c:pt idx="403">
                  <c:v>6.8084013416014333E-3</c:v>
                </c:pt>
                <c:pt idx="404">
                  <c:v>6.7553941143162488E-3</c:v>
                </c:pt>
                <c:pt idx="405">
                  <c:v>6.702799578058527E-3</c:v>
                </c:pt>
                <c:pt idx="406">
                  <c:v>6.6506145197966493E-3</c:v>
                </c:pt>
                <c:pt idx="407">
                  <c:v>6.5988357515146534E-3</c:v>
                </c:pt>
                <c:pt idx="408">
                  <c:v>6.547460110017056E-3</c:v>
                </c:pt>
                <c:pt idx="409">
                  <c:v>6.4964844567351188E-3</c:v>
                </c:pt>
                <c:pt idx="410">
                  <c:v>6.4459056775364454E-3</c:v>
                </c:pt>
                <c:pt idx="411">
                  <c:v>6.3957206825332458E-3</c:v>
                </c:pt>
                <c:pt idx="412">
                  <c:v>6.3459264058944864E-3</c:v>
                </c:pt>
                <c:pt idx="413">
                  <c:v>6.2965198056582627E-3</c:v>
                </c:pt>
                <c:pt idx="414">
                  <c:v>6.2474978635460587E-3</c:v>
                </c:pt>
                <c:pt idx="415">
                  <c:v>6.198857584778672E-3</c:v>
                </c:pt>
                <c:pt idx="416">
                  <c:v>6.1505959978923608E-3</c:v>
                </c:pt>
                <c:pt idx="417">
                  <c:v>6.1027101545582108E-3</c:v>
                </c:pt>
                <c:pt idx="418">
                  <c:v>6.0551971294016127E-3</c:v>
                </c:pt>
                <c:pt idx="419">
                  <c:v>6.0080540198238497E-3</c:v>
                </c:pt>
                <c:pt idx="420">
                  <c:v>5.9612779458249054E-3</c:v>
                </c:pt>
                <c:pt idx="421">
                  <c:v>5.9148660498261618E-3</c:v>
                </c:pt>
                <c:pt idx="422">
                  <c:v>5.868815496497426E-3</c:v>
                </c:pt>
                <c:pt idx="423">
                  <c:v>5.8231234725830694E-3</c:v>
                </c:pt>
                <c:pt idx="424">
                  <c:v>5.7777871867307207E-3</c:v>
                </c:pt>
                <c:pt idx="425">
                  <c:v>5.7328038693195138E-3</c:v>
                </c:pt>
                <c:pt idx="426">
                  <c:v>5.6881707722918895E-3</c:v>
                </c:pt>
                <c:pt idx="427">
                  <c:v>5.6438851689857295E-3</c:v>
                </c:pt>
                <c:pt idx="428">
                  <c:v>5.5999443539670457E-3</c:v>
                </c:pt>
                <c:pt idx="429">
                  <c:v>5.5563456428655567E-3</c:v>
                </c:pt>
                <c:pt idx="430">
                  <c:v>5.513086372210374E-3</c:v>
                </c:pt>
                <c:pt idx="431">
                  <c:v>5.470163899266467E-3</c:v>
                </c:pt>
                <c:pt idx="432">
                  <c:v>5.4275756018752341E-3</c:v>
                </c:pt>
                <c:pt idx="433">
                  <c:v>5.385318878291856E-3</c:v>
                </c:pt>
                <c:pt idx="434">
                  <c:v>5.3433911470283091E-3</c:v>
                </c:pt>
                <c:pt idx="435">
                  <c:v>5.3017898466943825E-3</c:v>
                </c:pt>
                <c:pt idx="436">
                  <c:v>5.2605124358426902E-3</c:v>
                </c:pt>
                <c:pt idx="437">
                  <c:v>5.21955639281102E-3</c:v>
                </c:pt>
                <c:pt idx="438">
                  <c:v>5.1789192155710095E-3</c:v>
                </c:pt>
                <c:pt idx="439">
                  <c:v>5.1385984215724934E-3</c:v>
                </c:pt>
                <c:pt idx="440">
                  <c:v>5.0985915475952881E-3</c:v>
                </c:pt>
                <c:pt idx="441">
                  <c:v>5.0588961495954266E-3</c:v>
                </c:pt>
                <c:pt idx="442">
                  <c:v>5.019509802557387E-3</c:v>
                </c:pt>
                <c:pt idx="443">
                  <c:v>4.9804301003462115E-3</c:v>
                </c:pt>
                <c:pt idx="444">
                  <c:v>4.9416546555596241E-3</c:v>
                </c:pt>
                <c:pt idx="445">
                  <c:v>4.9031810993823699E-3</c:v>
                </c:pt>
                <c:pt idx="446">
                  <c:v>4.8650070814427737E-3</c:v>
                </c:pt>
                <c:pt idx="447">
                  <c:v>4.8271302696669682E-3</c:v>
                </c:pt>
                <c:pt idx="448">
                  <c:v>4.7895483501381175E-3</c:v>
                </c:pt>
                <c:pt idx="449">
                  <c:v>4.7522590269547527E-3</c:v>
                </c:pt>
                <c:pt idx="450">
                  <c:v>4.7152600220898844E-3</c:v>
                </c:pt>
                <c:pt idx="451">
                  <c:v>4.6785490752524472E-3</c:v>
                </c:pt>
                <c:pt idx="452">
                  <c:v>4.6421239437488548E-3</c:v>
                </c:pt>
                <c:pt idx="453">
                  <c:v>4.6059824023462204E-3</c:v>
                </c:pt>
                <c:pt idx="454">
                  <c:v>4.5701222431364652E-3</c:v>
                </c:pt>
                <c:pt idx="455">
                  <c:v>4.5345412754013159E-3</c:v>
                </c:pt>
                <c:pt idx="456">
                  <c:v>4.4992373254784113E-3</c:v>
                </c:pt>
                <c:pt idx="457">
                  <c:v>4.4642082366284086E-3</c:v>
                </c:pt>
                <c:pt idx="458">
                  <c:v>4.4294518689035334E-3</c:v>
                </c:pt>
                <c:pt idx="459">
                  <c:v>4.3949660990166839E-3</c:v>
                </c:pt>
                <c:pt idx="460">
                  <c:v>4.3607488202116462E-3</c:v>
                </c:pt>
                <c:pt idx="461">
                  <c:v>4.3267979421349745E-3</c:v>
                </c:pt>
                <c:pt idx="462">
                  <c:v>4.2931113907069829E-3</c:v>
                </c:pt>
                <c:pt idx="463">
                  <c:v>4.2596871079965126E-3</c:v>
                </c:pt>
                <c:pt idx="464">
                  <c:v>4.2265230520943664E-3</c:v>
                </c:pt>
                <c:pt idx="465">
                  <c:v>4.1936171969887415E-3</c:v>
                </c:pt>
                <c:pt idx="466">
                  <c:v>4.1609675324409956E-3</c:v>
                </c:pt>
                <c:pt idx="467">
                  <c:v>4.1285720638646328E-3</c:v>
                </c:pt>
                <c:pt idx="468">
                  <c:v>4.0964288122005144E-3</c:v>
                </c:pt>
                <c:pt idx="469">
                  <c:v>4.0645358137988419E-3</c:v>
                </c:pt>
                <c:pt idx="470">
                  <c:v>4.032891120297144E-3</c:v>
                </c:pt>
                <c:pt idx="471">
                  <c:v>4.0014927985025928E-3</c:v>
                </c:pt>
                <c:pt idx="472">
                  <c:v>3.9703389302732095E-3</c:v>
                </c:pt>
                <c:pt idx="473">
                  <c:v>3.9394276124004035E-3</c:v>
                </c:pt>
                <c:pt idx="474">
                  <c:v>3.9087569564933977E-3</c:v>
                </c:pt>
                <c:pt idx="475">
                  <c:v>3.8783250888639875E-3</c:v>
                </c:pt>
                <c:pt idx="476">
                  <c:v>3.8481301504114107E-3</c:v>
                </c:pt>
                <c:pt idx="477">
                  <c:v>3.8181702965083275E-3</c:v>
                </c:pt>
                <c:pt idx="478">
                  <c:v>3.7884436968903534E-3</c:v>
                </c:pt>
                <c:pt idx="479">
                  <c:v>3.7589485355414842E-3</c:v>
                </c:pt>
                <c:pt idx="480">
                  <c:v>3.729683010584961E-3</c:v>
                </c:pt>
                <c:pt idx="481">
                  <c:v>3.7006453341724699E-3</c:v>
                </c:pt>
                <c:pt idx="482">
                  <c:v>3.6718337323750072E-3</c:v>
                </c:pt>
                <c:pt idx="483">
                  <c:v>3.6432464450750768E-3</c:v>
                </c:pt>
                <c:pt idx="484">
                  <c:v>3.6148817258583321E-3</c:v>
                </c:pt>
                <c:pt idx="485">
                  <c:v>3.5867378419069951E-3</c:v>
                </c:pt>
                <c:pt idx="486">
                  <c:v>3.5588130738947177E-3</c:v>
                </c:pt>
                <c:pt idx="487">
                  <c:v>3.531105715881111E-3</c:v>
                </c:pt>
                <c:pt idx="488">
                  <c:v>3.50361407520694E-3</c:v>
                </c:pt>
                <c:pt idx="489">
                  <c:v>3.4763364723915391E-3</c:v>
                </c:pt>
                <c:pt idx="490">
                  <c:v>3.4492712410300053E-3</c:v>
                </c:pt>
                <c:pt idx="491">
                  <c:v>3.4224167276913908E-3</c:v>
                </c:pt>
                <c:pt idx="492">
                  <c:v>3.395771291817784E-3</c:v>
                </c:pt>
                <c:pt idx="493">
                  <c:v>3.3693333056236119E-3</c:v>
                </c:pt>
                <c:pt idx="494">
                  <c:v>3.3431011539964972E-3</c:v>
                </c:pt>
                <c:pt idx="495">
                  <c:v>3.3170732343988929E-3</c:v>
                </c:pt>
                <c:pt idx="496">
                  <c:v>3.2912479567697162E-3</c:v>
                </c:pt>
                <c:pt idx="497">
                  <c:v>3.265623743427426E-3</c:v>
                </c:pt>
                <c:pt idx="498">
                  <c:v>3.240199028973989E-3</c:v>
                </c:pt>
                <c:pt idx="499">
                  <c:v>3.2149722601980679E-3</c:v>
                </c:pt>
                <c:pt idx="500">
                  <c:v>3.1899418959815407E-3</c:v>
                </c:pt>
                <c:pt idx="501">
                  <c:v>3.1651064072046875E-3</c:v>
                </c:pt>
                <c:pt idx="502">
                  <c:v>3.1404642766530433E-3</c:v>
                </c:pt>
                <c:pt idx="503">
                  <c:v>3.1160139989238056E-3</c:v>
                </c:pt>
                <c:pt idx="504">
                  <c:v>3.0917540803354626E-3</c:v>
                </c:pt>
                <c:pt idx="505">
                  <c:v>3.0676830388348675E-3</c:v>
                </c:pt>
                <c:pt idx="506">
                  <c:v>3.0437994039079763E-3</c:v>
                </c:pt>
                <c:pt idx="507">
                  <c:v>3.0201017164892541E-3</c:v>
                </c:pt>
                <c:pt idx="508">
                  <c:v>2.9965885288734118E-3</c:v>
                </c:pt>
                <c:pt idx="509">
                  <c:v>2.9732584046253674E-3</c:v>
                </c:pt>
                <c:pt idx="510">
                  <c:v>2.9501099184940927E-3</c:v>
                </c:pt>
                <c:pt idx="511">
                  <c:v>2.9271416563251274E-3</c:v>
                </c:pt>
                <c:pt idx="512">
                  <c:v>2.9043522149735379E-3</c:v>
                </c:pt>
                <c:pt idx="513">
                  <c:v>2.8817402022187633E-3</c:v>
                </c:pt>
                <c:pt idx="514">
                  <c:v>2.8593042366799049E-3</c:v>
                </c:pt>
                <c:pt idx="515">
                  <c:v>2.8370429477300174E-3</c:v>
                </c:pt>
                <c:pt idx="516">
                  <c:v>2.8149549754143965E-3</c:v>
                </c:pt>
                <c:pt idx="517">
                  <c:v>2.7930389703652025E-3</c:v>
                </c:pt>
                <c:pt idx="518">
                  <c:v>2.7712935937205252E-3</c:v>
                </c:pt>
                <c:pt idx="519">
                  <c:v>2.7497175170433374E-3</c:v>
                </c:pt>
                <c:pt idx="520">
                  <c:v>2.7283094222375626E-3</c:v>
                </c:pt>
                <c:pt idx="521">
                  <c:v>2.7070680014704696E-3</c:v>
                </c:pt>
                <c:pt idx="522">
                  <c:v>2.6859919570906277E-3</c:v>
                </c:pt>
                <c:pt idx="523">
                  <c:v>2.6650800015505238E-3</c:v>
                </c:pt>
                <c:pt idx="524">
                  <c:v>2.6443308573261826E-3</c:v>
                </c:pt>
                <c:pt idx="525">
                  <c:v>2.6237432568396724E-3</c:v>
                </c:pt>
                <c:pt idx="526">
                  <c:v>2.6033159423828334E-3</c:v>
                </c:pt>
                <c:pt idx="527">
                  <c:v>2.5830476660386736E-3</c:v>
                </c:pt>
                <c:pt idx="528">
                  <c:v>2.562937189606318E-3</c:v>
                </c:pt>
                <c:pt idx="529">
                  <c:v>2.5429832845249578E-3</c:v>
                </c:pt>
                <c:pt idx="530">
                  <c:v>2.5231847317982448E-3</c:v>
                </c:pt>
                <c:pt idx="531">
                  <c:v>2.5035403219213492E-3</c:v>
                </c:pt>
                <c:pt idx="532">
                  <c:v>2.4840488548054651E-3</c:v>
                </c:pt>
                <c:pt idx="533">
                  <c:v>2.4647091397050902E-3</c:v>
                </c:pt>
                <c:pt idx="534">
                  <c:v>2.4455199951460838E-3</c:v>
                </c:pt>
                <c:pt idx="535">
                  <c:v>2.4264802488520587E-3</c:v>
                </c:pt>
                <c:pt idx="536">
                  <c:v>2.4075887376733274E-3</c:v>
                </c:pt>
                <c:pt idx="537">
                  <c:v>2.3888443075167354E-3</c:v>
                </c:pt>
                <c:pt idx="538">
                  <c:v>2.3702458132733861E-3</c:v>
                </c:pt>
                <c:pt idx="539">
                  <c:v>2.3517921187504731E-3</c:v>
                </c:pt>
                <c:pt idx="540">
                  <c:v>2.3334820966011138E-3</c:v>
                </c:pt>
                <c:pt idx="541">
                  <c:v>2.3153146282551829E-3</c:v>
                </c:pt>
                <c:pt idx="542">
                  <c:v>2.2972886038511442E-3</c:v>
                </c:pt>
                <c:pt idx="543">
                  <c:v>2.2794029221682166E-3</c:v>
                </c:pt>
                <c:pt idx="544">
                  <c:v>2.2616564905600933E-3</c:v>
                </c:pt>
                <c:pt idx="545">
                  <c:v>2.2440482248864413E-3</c:v>
                </c:pt>
                <c:pt idx="546">
                  <c:v>2.226577049447731E-3</c:v>
                </c:pt>
                <c:pt idx="547">
                  <c:v>2.2092418969197336E-3</c:v>
                </c:pt>
                <c:pt idx="548">
                  <c:v>2.1920417082877952E-3</c:v>
                </c:pt>
                <c:pt idx="549">
                  <c:v>2.1749754327820003E-3</c:v>
                </c:pt>
                <c:pt idx="550">
                  <c:v>2.1580420278134449E-3</c:v>
                </c:pt>
                <c:pt idx="551">
                  <c:v>2.1412404589107314E-3</c:v>
                </c:pt>
                <c:pt idx="552">
                  <c:v>2.1245696996554653E-3</c:v>
                </c:pt>
                <c:pt idx="553">
                  <c:v>2.1080287316216362E-3</c:v>
                </c:pt>
                <c:pt idx="554">
                  <c:v>2.0916165443114476E-3</c:v>
                </c:pt>
                <c:pt idx="555">
                  <c:v>2.0753321350950316E-3</c:v>
                </c:pt>
                <c:pt idx="556">
                  <c:v>2.0591745091476099E-3</c:v>
                </c:pt>
                <c:pt idx="557">
                  <c:v>2.0431426793905416E-3</c:v>
                </c:pt>
                <c:pt idx="558">
                  <c:v>2.0272356664295943E-3</c:v>
                </c:pt>
                <c:pt idx="559">
                  <c:v>2.0114524984966575E-3</c:v>
                </c:pt>
                <c:pt idx="560">
                  <c:v>1.9957922113877924E-3</c:v>
                </c:pt>
                <c:pt idx="561">
                  <c:v>1.9802538484071652E-3</c:v>
                </c:pt>
                <c:pt idx="562">
                  <c:v>1.9648364603072066E-3</c:v>
                </c:pt>
                <c:pt idx="563">
                  <c:v>1.9495391052301025E-3</c:v>
                </c:pt>
                <c:pt idx="564">
                  <c:v>1.9343608486515063E-3</c:v>
                </c:pt>
                <c:pt idx="565">
                  <c:v>1.9193007633230286E-3</c:v>
                </c:pt>
                <c:pt idx="566">
                  <c:v>1.9043579292147284E-3</c:v>
                </c:pt>
                <c:pt idx="567">
                  <c:v>1.8895314334601565E-3</c:v>
                </c:pt>
                <c:pt idx="568">
                  <c:v>1.8748203702999566E-3</c:v>
                </c:pt>
                <c:pt idx="569">
                  <c:v>1.8602238410265759E-3</c:v>
                </c:pt>
                <c:pt idx="570">
                  <c:v>1.845740953929309E-3</c:v>
                </c:pt>
                <c:pt idx="571">
                  <c:v>1.8313708242402305E-3</c:v>
                </c:pt>
                <c:pt idx="572">
                  <c:v>1.8171125740792382E-3</c:v>
                </c:pt>
                <c:pt idx="573">
                  <c:v>1.8029653324017625E-3</c:v>
                </c:pt>
                <c:pt idx="574">
                  <c:v>1.7889282349443647E-3</c:v>
                </c:pt>
                <c:pt idx="575">
                  <c:v>1.7750004241722239E-3</c:v>
                </c:pt>
                <c:pt idx="576">
                  <c:v>1.7611810492274005E-3</c:v>
                </c:pt>
                <c:pt idx="577">
                  <c:v>1.7474692658758784E-3</c:v>
                </c:pt>
                <c:pt idx="578">
                  <c:v>1.7338642364564949E-3</c:v>
                </c:pt>
                <c:pt idx="579">
                  <c:v>1.7203651298304257E-3</c:v>
                </c:pt>
                <c:pt idx="580">
                  <c:v>1.7069711213288929E-3</c:v>
                </c:pt>
                <c:pt idx="581">
                  <c:v>1.6936813927043159E-3</c:v>
                </c:pt>
                <c:pt idx="582">
                  <c:v>1.6804951320790185E-3</c:v>
                </c:pt>
                <c:pt idx="583">
                  <c:v>1.6674115338967122E-3</c:v>
                </c:pt>
                <c:pt idx="584">
                  <c:v>1.6544297988723144E-3</c:v>
                </c:pt>
                <c:pt idx="585">
                  <c:v>1.64154913394432E-3</c:v>
                </c:pt>
                <c:pt idx="586">
                  <c:v>1.6287687522255068E-3</c:v>
                </c:pt>
                <c:pt idx="587">
                  <c:v>1.6160878729538641E-3</c:v>
                </c:pt>
                <c:pt idx="588">
                  <c:v>1.60350572144774E-3</c:v>
                </c:pt>
                <c:pt idx="589">
                  <c:v>1.5910215290558805E-3</c:v>
                </c:pt>
                <c:pt idx="590">
                  <c:v>1.5786345331114671E-3</c:v>
                </c:pt>
                <c:pt idx="591">
                  <c:v>1.566343976885709E-3</c:v>
                </c:pt>
                <c:pt idx="592">
                  <c:v>1.5541491095409921E-3</c:v>
                </c:pt>
                <c:pt idx="593">
                  <c:v>1.5420491860860253E-3</c:v>
                </c:pt>
                <c:pt idx="594">
                  <c:v>1.5300434673291008E-3</c:v>
                </c:pt>
                <c:pt idx="595">
                  <c:v>1.5181312198336849E-3</c:v>
                </c:pt>
                <c:pt idx="596">
                  <c:v>1.5063117158737871E-3</c:v>
                </c:pt>
                <c:pt idx="597">
                  <c:v>1.4945842333883297E-3</c:v>
                </c:pt>
                <c:pt idx="598">
                  <c:v>1.4829480559394037E-3</c:v>
                </c:pt>
                <c:pt idx="599">
                  <c:v>1.4714024726650843E-3</c:v>
                </c:pt>
                <c:pt idx="600">
                  <c:v>1.4599467782394626E-3</c:v>
                </c:pt>
                <c:pt idx="601">
                  <c:v>1.4485802728271269E-3</c:v>
                </c:pt>
                <c:pt idx="602">
                  <c:v>1.4373022620416398E-3</c:v>
                </c:pt>
                <c:pt idx="603">
                  <c:v>1.4261120569025731E-3</c:v>
                </c:pt>
                <c:pt idx="604">
                  <c:v>1.4150089737938742E-3</c:v>
                </c:pt>
                <c:pt idx="605">
                  <c:v>1.4039923344210115E-3</c:v>
                </c:pt>
                <c:pt idx="606">
                  <c:v>1.3930614657716722E-3</c:v>
                </c:pt>
                <c:pt idx="607">
                  <c:v>1.3822157000722424E-3</c:v>
                </c:pt>
                <c:pt idx="608">
                  <c:v>1.3714543747486152E-3</c:v>
                </c:pt>
                <c:pt idx="609">
                  <c:v>1.3607768323850022E-3</c:v>
                </c:pt>
                <c:pt idx="610">
                  <c:v>1.3501824206839652E-3</c:v>
                </c:pt>
                <c:pt idx="611">
                  <c:v>1.3396704924268921E-3</c:v>
                </c:pt>
                <c:pt idx="612">
                  <c:v>1.3292404054332518E-3</c:v>
                </c:pt>
                <c:pt idx="613">
                  <c:v>1.3188915225235132E-3</c:v>
                </c:pt>
                <c:pt idx="614">
                  <c:v>1.308623211478066E-3</c:v>
                </c:pt>
                <c:pt idx="615">
                  <c:v>1.2984348449993632E-3</c:v>
                </c:pt>
                <c:pt idx="616">
                  <c:v>1.2883258006746168E-3</c:v>
                </c:pt>
                <c:pt idx="617">
                  <c:v>1.2782954609356079E-3</c:v>
                </c:pt>
                <c:pt idx="618">
                  <c:v>1.2683432130236039E-3</c:v>
                </c:pt>
                <c:pt idx="619">
                  <c:v>1.2584684489499454E-3</c:v>
                </c:pt>
                <c:pt idx="620">
                  <c:v>1.2486705654589647E-3</c:v>
                </c:pt>
                <c:pt idx="621">
                  <c:v>1.2389489639924589E-3</c:v>
                </c:pt>
                <c:pt idx="622">
                  <c:v>1.229303050651831E-3</c:v>
                </c:pt>
                <c:pt idx="623">
                  <c:v>1.2197322361624519E-3</c:v>
                </c:pt>
                <c:pt idx="624">
                  <c:v>1.2102359358380221E-3</c:v>
                </c:pt>
                <c:pt idx="625">
                  <c:v>1.2008135695438238E-3</c:v>
                </c:pt>
                <c:pt idx="626">
                  <c:v>1.191464561661526E-3</c:v>
                </c:pt>
                <c:pt idx="627">
                  <c:v>1.1821883410552125E-3</c:v>
                </c:pt>
                <c:pt idx="628">
                  <c:v>1.172984341034522E-3</c:v>
                </c:pt>
                <c:pt idx="629">
                  <c:v>1.1638519993217855E-3</c:v>
                </c:pt>
                <c:pt idx="630">
                  <c:v>1.1547907580173877E-3</c:v>
                </c:pt>
                <c:pt idx="631">
                  <c:v>1.1458000635641286E-3</c:v>
                </c:pt>
                <c:pt idx="632">
                  <c:v>1.1368793667154709E-3</c:v>
                </c:pt>
                <c:pt idx="633">
                  <c:v>1.1280281225005684E-3</c:v>
                </c:pt>
                <c:pt idx="634">
                  <c:v>1.1192457901917363E-3</c:v>
                </c:pt>
                <c:pt idx="635">
                  <c:v>1.1105318332710334E-3</c:v>
                </c:pt>
                <c:pt idx="636">
                  <c:v>1.1018857193981768E-3</c:v>
                </c:pt>
                <c:pt idx="637">
                  <c:v>1.0933069203762358E-3</c:v>
                </c:pt>
                <c:pt idx="638">
                  <c:v>1.084794912121434E-3</c:v>
                </c:pt>
                <c:pt idx="639">
                  <c:v>1.0763491746305087E-3</c:v>
                </c:pt>
                <c:pt idx="640">
                  <c:v>1.0679691919479595E-3</c:v>
                </c:pt>
                <c:pt idx="641">
                  <c:v>1.0596544521360718E-3</c:v>
                </c:pt>
                <c:pt idx="642">
                  <c:v>1.0514044472420547E-3</c:v>
                </c:pt>
                <c:pt idx="643">
                  <c:v>1.0432186732685089E-3</c:v>
                </c:pt>
                <c:pt idx="644">
                  <c:v>1.0350966301414521E-3</c:v>
                </c:pt>
                <c:pt idx="645">
                  <c:v>1.0270378216806764E-3</c:v>
                </c:pt>
                <c:pt idx="646">
                  <c:v>1.0190417555687725E-3</c:v>
                </c:pt>
                <c:pt idx="647">
                  <c:v>1.0111079433211545E-3</c:v>
                </c:pt>
                <c:pt idx="648">
                  <c:v>1.0032359002566382E-3</c:v>
                </c:pt>
                <c:pt idx="649">
                  <c:v>9.9542514546757666E-4</c:v>
                </c:pt>
                <c:pt idx="650">
                  <c:v>9.8767520178988377E-4</c:v>
                </c:pt>
                <c:pt idx="651">
                  <c:v>9.7998559577527899E-4</c:v>
                </c:pt>
                <c:pt idx="652">
                  <c:v>9.7235585766142218E-4</c:v>
                </c:pt>
                <c:pt idx="653">
                  <c:v>9.6478552134271478E-4</c:v>
                </c:pt>
                <c:pt idx="654">
                  <c:v>9.5727412434265524E-4</c:v>
                </c:pt>
                <c:pt idx="655">
                  <c:v>9.498212077861945E-4</c:v>
                </c:pt>
                <c:pt idx="656">
                  <c:v>9.4242631636953789E-4</c:v>
                </c:pt>
                <c:pt idx="657">
                  <c:v>9.3508899833483206E-4</c:v>
                </c:pt>
                <c:pt idx="658">
                  <c:v>9.2780880544085509E-4</c:v>
                </c:pt>
                <c:pt idx="659">
                  <c:v>9.2058529293637115E-4</c:v>
                </c:pt>
                <c:pt idx="660">
                  <c:v>9.1341801953248591E-4</c:v>
                </c:pt>
                <c:pt idx="661">
                  <c:v>9.0630654737644534E-4</c:v>
                </c:pt>
                <c:pt idx="662">
                  <c:v>8.9925044202421311E-4</c:v>
                </c:pt>
                <c:pt idx="663">
                  <c:v>8.9224927241393637E-4</c:v>
                </c:pt>
                <c:pt idx="664">
                  <c:v>8.8530261084029949E-4</c:v>
                </c:pt>
                <c:pt idx="665">
                  <c:v>8.7841003292732367E-4</c:v>
                </c:pt>
                <c:pt idx="666">
                  <c:v>8.7157111760383099E-4</c:v>
                </c:pt>
                <c:pt idx="667">
                  <c:v>8.6478544707579985E-4</c:v>
                </c:pt>
                <c:pt idx="668">
                  <c:v>8.5805260680316131E-4</c:v>
                </c:pt>
                <c:pt idx="669">
                  <c:v>8.5137218547226556E-4</c:v>
                </c:pt>
                <c:pt idx="670">
                  <c:v>8.4474377497234521E-4</c:v>
                </c:pt>
                <c:pt idx="671">
                  <c:v>8.3816697037009114E-4</c:v>
                </c:pt>
                <c:pt idx="672">
                  <c:v>8.3164136988433945E-4</c:v>
                </c:pt>
                <c:pt idx="673">
                  <c:v>8.2516657486242373E-4</c:v>
                </c:pt>
                <c:pt idx="674">
                  <c:v>8.1874218975530599E-4</c:v>
                </c:pt>
                <c:pt idx="675">
                  <c:v>8.1236782209381797E-4</c:v>
                </c:pt>
                <c:pt idx="676">
                  <c:v>8.0604308246323697E-4</c:v>
                </c:pt>
                <c:pt idx="677">
                  <c:v>7.9976758448230267E-4</c:v>
                </c:pt>
                <c:pt idx="678">
                  <c:v>7.9354094477657178E-4</c:v>
                </c:pt>
                <c:pt idx="679">
                  <c:v>7.8736278295732376E-4</c:v>
                </c:pt>
                <c:pt idx="680">
                  <c:v>7.8123272159658086E-4</c:v>
                </c:pt>
                <c:pt idx="681">
                  <c:v>7.7515038620556975E-4</c:v>
                </c:pt>
                <c:pt idx="682">
                  <c:v>7.6911540521074073E-4</c:v>
                </c:pt>
                <c:pt idx="683">
                  <c:v>7.6312740993134121E-4</c:v>
                </c:pt>
                <c:pt idx="684">
                  <c:v>7.5718603455743327E-4</c:v>
                </c:pt>
                <c:pt idx="685">
                  <c:v>7.5129091612691212E-4</c:v>
                </c:pt>
                <c:pt idx="686">
                  <c:v>7.4544169450363462E-4</c:v>
                </c:pt>
                <c:pt idx="687">
                  <c:v>7.3963801235477078E-4</c:v>
                </c:pt>
                <c:pt idx="688">
                  <c:v>7.3387951512993155E-4</c:v>
                </c:pt>
                <c:pt idx="689">
                  <c:v>7.281658510396305E-4</c:v>
                </c:pt>
                <c:pt idx="690">
                  <c:v>7.2249667103252424E-4</c:v>
                </c:pt>
                <c:pt idx="691">
                  <c:v>7.1687162877465127E-4</c:v>
                </c:pt>
                <c:pt idx="692">
                  <c:v>7.1129038062933692E-4</c:v>
                </c:pt>
                <c:pt idx="693">
                  <c:v>7.0575258563465582E-4</c:v>
                </c:pt>
                <c:pt idx="694">
                  <c:v>7.0025790548322586E-4</c:v>
                </c:pt>
                <c:pt idx="695">
                  <c:v>6.9480600450233521E-4</c:v>
                </c:pt>
                <c:pt idx="696">
                  <c:v>6.8939654963140473E-4</c:v>
                </c:pt>
                <c:pt idx="697">
                  <c:v>6.8402921040411346E-4</c:v>
                </c:pt>
                <c:pt idx="698">
                  <c:v>6.7870365892619411E-4</c:v>
                </c:pt>
                <c:pt idx="699">
                  <c:v>6.7341956985700335E-4</c:v>
                </c:pt>
                <c:pt idx="700">
                  <c:v>6.681766203883166E-4</c:v>
                </c:pt>
                <c:pt idx="701">
                  <c:v>6.6297449022489907E-4</c:v>
                </c:pt>
                <c:pt idx="702">
                  <c:v>6.5781286156574303E-4</c:v>
                </c:pt>
                <c:pt idx="703">
                  <c:v>6.5269141908397277E-4</c:v>
                </c:pt>
                <c:pt idx="704">
                  <c:v>6.4760984990752668E-4</c:v>
                </c:pt>
                <c:pt idx="705">
                  <c:v>6.4256784360039454E-4</c:v>
                </c:pt>
                <c:pt idx="706">
                  <c:v>6.3756509214329959E-4</c:v>
                </c:pt>
                <c:pt idx="707">
                  <c:v>6.3260128991515785E-4</c:v>
                </c:pt>
                <c:pt idx="708">
                  <c:v>6.2767613367453734E-4</c:v>
                </c:pt>
                <c:pt idx="709">
                  <c:v>6.2278932254100638E-4</c:v>
                </c:pt>
                <c:pt idx="710">
                  <c:v>6.1794055797581571E-4</c:v>
                </c:pt>
                <c:pt idx="711">
                  <c:v>6.1312954376535611E-4</c:v>
                </c:pt>
                <c:pt idx="712">
                  <c:v>6.083559860018406E-4</c:v>
                </c:pt>
                <c:pt idx="713">
                  <c:v>6.0361959306565183E-4</c:v>
                </c:pt>
                <c:pt idx="714">
                  <c:v>5.9892007560813365E-4</c:v>
                </c:pt>
                <c:pt idx="715">
                  <c:v>5.9425714653260631E-4</c:v>
                </c:pt>
                <c:pt idx="716">
                  <c:v>5.8963052097815716E-4</c:v>
                </c:pt>
                <c:pt idx="717">
                  <c:v>5.8503991630132202E-4</c:v>
                </c:pt>
                <c:pt idx="718">
                  <c:v>5.8048505205943179E-4</c:v>
                </c:pt>
                <c:pt idx="719">
                  <c:v>5.7596564999351507E-4</c:v>
                </c:pt>
                <c:pt idx="720">
                  <c:v>5.7148143401009044E-4</c:v>
                </c:pt>
                <c:pt idx="721">
                  <c:v>5.6703213016573439E-4</c:v>
                </c:pt>
                <c:pt idx="722">
                  <c:v>5.6261746665020596E-4</c:v>
                </c:pt>
                <c:pt idx="723">
                  <c:v>5.5823717376890514E-4</c:v>
                </c:pt>
                <c:pt idx="724">
                  <c:v>5.5389098392744085E-4</c:v>
                </c:pt>
                <c:pt idx="725">
                  <c:v>5.4957863161386733E-4</c:v>
                </c:pt>
                <c:pt idx="726">
                  <c:v>5.4529985338480635E-4</c:v>
                </c:pt>
                <c:pt idx="727">
                  <c:v>5.4105438784624038E-4</c:v>
                </c:pt>
                <c:pt idx="728">
                  <c:v>5.3684197564085601E-4</c:v>
                </c:pt>
                <c:pt idx="729">
                  <c:v>5.3266235942983631E-4</c:v>
                </c:pt>
                <c:pt idx="730">
                  <c:v>5.2851528387765079E-4</c:v>
                </c:pt>
                <c:pt idx="731">
                  <c:v>5.2440049563728941E-4</c:v>
                </c:pt>
                <c:pt idx="732">
                  <c:v>5.2031774333372027E-4</c:v>
                </c:pt>
                <c:pt idx="733">
                  <c:v>5.1626677754934569E-4</c:v>
                </c:pt>
                <c:pt idx="734">
                  <c:v>5.1224735080823702E-4</c:v>
                </c:pt>
                <c:pt idx="735">
                  <c:v>5.0825921756103565E-4</c:v>
                </c:pt>
                <c:pt idx="736">
                  <c:v>5.0430213417040903E-4</c:v>
                </c:pt>
                <c:pt idx="737">
                  <c:v>5.0037585889584069E-4</c:v>
                </c:pt>
                <c:pt idx="738">
                  <c:v>4.9648015187897521E-4</c:v>
                </c:pt>
                <c:pt idx="739">
                  <c:v>4.9261477512885232E-4</c:v>
                </c:pt>
                <c:pt idx="740">
                  <c:v>4.8877949250669683E-4</c:v>
                </c:pt>
                <c:pt idx="741">
                  <c:v>4.8497406971326207E-4</c:v>
                </c:pt>
                <c:pt idx="742">
                  <c:v>4.8119827427306472E-4</c:v>
                </c:pt>
                <c:pt idx="743">
                  <c:v>4.7745187552028501E-4</c:v>
                </c:pt>
                <c:pt idx="744">
                  <c:v>4.7373464458577708E-4</c:v>
                </c:pt>
                <c:pt idx="745">
                  <c:v>4.7004635438085973E-4</c:v>
                </c:pt>
                <c:pt idx="746">
                  <c:v>4.6638677958621422E-4</c:v>
                </c:pt>
                <c:pt idx="747">
                  <c:v>4.6275569663623006E-4</c:v>
                </c:pt>
                <c:pt idx="748">
                  <c:v>4.5915288370590446E-4</c:v>
                </c:pt>
                <c:pt idx="749">
                  <c:v>4.5557812069685344E-4</c:v>
                </c:pt>
                <c:pt idx="750">
                  <c:v>4.5203118922543251E-4</c:v>
                </c:pt>
                <c:pt idx="751">
                  <c:v>4.4851187260663838E-4</c:v>
                </c:pt>
                <c:pt idx="752">
                  <c:v>4.4501995584411702E-4</c:v>
                </c:pt>
                <c:pt idx="753">
                  <c:v>4.4155522561428739E-4</c:v>
                </c:pt>
                <c:pt idx="754">
                  <c:v>4.3811747025457315E-4</c:v>
                </c:pt>
                <c:pt idx="755">
                  <c:v>4.3470647975074606E-4</c:v>
                </c:pt>
                <c:pt idx="756">
                  <c:v>4.313220457229372E-4</c:v>
                </c:pt>
                <c:pt idx="757">
                  <c:v>4.279639614143127E-4</c:v>
                </c:pt>
                <c:pt idx="758">
                  <c:v>4.2463202167797309E-4</c:v>
                </c:pt>
                <c:pt idx="759">
                  <c:v>4.2132602296296451E-4</c:v>
                </c:pt>
                <c:pt idx="760">
                  <c:v>4.1804576330439769E-4</c:v>
                </c:pt>
                <c:pt idx="761">
                  <c:v>4.1479104230912611E-4</c:v>
                </c:pt>
                <c:pt idx="762">
                  <c:v>4.1156166114419968E-4</c:v>
                </c:pt>
                <c:pt idx="763">
                  <c:v>4.0835742252476326E-4</c:v>
                </c:pt>
                <c:pt idx="764">
                  <c:v>4.0517813070228836E-4</c:v>
                </c:pt>
                <c:pt idx="765">
                  <c:v>4.0202359145180555E-4</c:v>
                </c:pt>
                <c:pt idx="766">
                  <c:v>3.9889361206102425E-4</c:v>
                </c:pt>
                <c:pt idx="767">
                  <c:v>3.9578800131667702E-4</c:v>
                </c:pt>
                <c:pt idx="768">
                  <c:v>3.9270656949597083E-4</c:v>
                </c:pt>
                <c:pt idx="769">
                  <c:v>3.8964912835215415E-4</c:v>
                </c:pt>
                <c:pt idx="770">
                  <c:v>3.8661549110419191E-4</c:v>
                </c:pt>
                <c:pt idx="771">
                  <c:v>3.8360547242566323E-4</c:v>
                </c:pt>
                <c:pt idx="772">
                  <c:v>3.8061888843277103E-4</c:v>
                </c:pt>
                <c:pt idx="773">
                  <c:v>3.7765555667301776E-4</c:v>
                </c:pt>
                <c:pt idx="774">
                  <c:v>3.7471529611510235E-4</c:v>
                </c:pt>
                <c:pt idx="775">
                  <c:v>3.7179792713637472E-4</c:v>
                </c:pt>
                <c:pt idx="776">
                  <c:v>3.6890327151328783E-4</c:v>
                </c:pt>
                <c:pt idx="777">
                  <c:v>3.6603115240929629E-4</c:v>
                </c:pt>
                <c:pt idx="778">
                  <c:v>3.6318139436553043E-4</c:v>
                </c:pt>
                <c:pt idx="779">
                  <c:v>3.6035382328825083E-4</c:v>
                </c:pt>
                <c:pt idx="780">
                  <c:v>3.5754826643918936E-4</c:v>
                </c:pt>
                <c:pt idx="781">
                  <c:v>3.5476455242555716E-4</c:v>
                </c:pt>
                <c:pt idx="782">
                  <c:v>3.5200251118849835E-4</c:v>
                </c:pt>
                <c:pt idx="783">
                  <c:v>3.4926197399354209E-4</c:v>
                </c:pt>
                <c:pt idx="784">
                  <c:v>3.465427734192783E-4</c:v>
                </c:pt>
                <c:pt idx="785">
                  <c:v>3.4384474334847592E-4</c:v>
                </c:pt>
                <c:pt idx="786">
                  <c:v>3.4116771895653653E-4</c:v>
                </c:pt>
                <c:pt idx="787">
                  <c:v>3.3851153670239054E-4</c:v>
                </c:pt>
                <c:pt idx="788">
                  <c:v>3.3587603431883828E-4</c:v>
                </c:pt>
                <c:pt idx="789">
                  <c:v>3.3326105080111468E-4</c:v>
                </c:pt>
                <c:pt idx="790">
                  <c:v>3.3066642639822952E-4</c:v>
                </c:pt>
                <c:pt idx="791">
                  <c:v>3.2809200260341953E-4</c:v>
                </c:pt>
                <c:pt idx="792">
                  <c:v>3.255376221432682E-4</c:v>
                </c:pt>
                <c:pt idx="793">
                  <c:v>3.2300312896915706E-4</c:v>
                </c:pt>
                <c:pt idx="794">
                  <c:v>3.2048836824738469E-4</c:v>
                </c:pt>
                <c:pt idx="795">
                  <c:v>3.1799318634995188E-4</c:v>
                </c:pt>
                <c:pt idx="796">
                  <c:v>3.1551743084468065E-4</c:v>
                </c:pt>
                <c:pt idx="797">
                  <c:v>3.1306095048588833E-4</c:v>
                </c:pt>
                <c:pt idx="798">
                  <c:v>3.10623595206172E-4</c:v>
                </c:pt>
                <c:pt idx="799">
                  <c:v>3.0820521610597229E-4</c:v>
                </c:pt>
                <c:pt idx="800">
                  <c:v>3.058056654448027E-4</c:v>
                </c:pt>
                <c:pt idx="801">
                  <c:v>3.0342479663270083E-4</c:v>
                </c:pt>
                <c:pt idx="802">
                  <c:v>3.0106246422134664E-4</c:v>
                </c:pt>
                <c:pt idx="803">
                  <c:v>2.9871852389418141E-4</c:v>
                </c:pt>
                <c:pt idx="804">
                  <c:v>2.9639283245863624E-4</c:v>
                </c:pt>
                <c:pt idx="805">
                  <c:v>2.940852478366951E-4</c:v>
                </c:pt>
                <c:pt idx="806">
                  <c:v>2.9179562905667922E-4</c:v>
                </c:pt>
                <c:pt idx="807">
                  <c:v>2.8952383624469835E-4</c:v>
                </c:pt>
                <c:pt idx="808">
                  <c:v>2.8726973061510286E-4</c:v>
                </c:pt>
                <c:pt idx="809">
                  <c:v>2.850331744634893E-4</c:v>
                </c:pt>
                <c:pt idx="810">
                  <c:v>2.8281403115726356E-4</c:v>
                </c:pt>
                <c:pt idx="811">
                  <c:v>2.8061216512798026E-4</c:v>
                </c:pt>
                <c:pt idx="812">
                  <c:v>2.7842744186190593E-4</c:v>
                </c:pt>
                <c:pt idx="813">
                  <c:v>2.7625972789291353E-4</c:v>
                </c:pt>
                <c:pt idx="814">
                  <c:v>2.741088907947109E-4</c:v>
                </c:pt>
                <c:pt idx="815">
                  <c:v>2.7197479917073775E-4</c:v>
                </c:pt>
                <c:pt idx="816">
                  <c:v>2.6985732264839246E-4</c:v>
                </c:pt>
                <c:pt idx="817">
                  <c:v>2.6775633186970627E-4</c:v>
                </c:pt>
                <c:pt idx="818">
                  <c:v>2.6567169848401573E-4</c:v>
                </c:pt>
                <c:pt idx="819">
                  <c:v>2.6360329513952507E-4</c:v>
                </c:pt>
                <c:pt idx="820">
                  <c:v>2.6155099547675587E-4</c:v>
                </c:pt>
                <c:pt idx="821">
                  <c:v>2.5951467411911011E-4</c:v>
                </c:pt>
                <c:pt idx="822">
                  <c:v>2.5749420666631995E-4</c:v>
                </c:pt>
                <c:pt idx="823">
                  <c:v>2.5548946968745323E-4</c:v>
                </c:pt>
                <c:pt idx="824">
                  <c:v>2.5350034071136562E-4</c:v>
                </c:pt>
                <c:pt idx="825">
                  <c:v>2.5152669822137153E-4</c:v>
                </c:pt>
                <c:pt idx="826">
                  <c:v>2.4956842164625126E-4</c:v>
                </c:pt>
                <c:pt idx="827">
                  <c:v>2.4762539135370076E-4</c:v>
                </c:pt>
                <c:pt idx="828">
                  <c:v>2.4569748864333718E-4</c:v>
                </c:pt>
                <c:pt idx="829">
                  <c:v>2.4378459573781708E-4</c:v>
                </c:pt>
                <c:pt idx="830">
                  <c:v>2.4188659577772942E-4</c:v>
                </c:pt>
                <c:pt idx="831">
                  <c:v>2.4000337281293582E-4</c:v>
                </c:pt>
                <c:pt idx="832">
                  <c:v>2.381348117962423E-4</c:v>
                </c:pt>
                <c:pt idx="833">
                  <c:v>2.3628079857673789E-4</c:v>
                </c:pt>
                <c:pt idx="834">
                  <c:v>2.3444121989057987E-4</c:v>
                </c:pt>
                <c:pt idx="835">
                  <c:v>2.3261596335755197E-4</c:v>
                </c:pt>
                <c:pt idx="836">
                  <c:v>2.3080491747151655E-4</c:v>
                </c:pt>
                <c:pt idx="837">
                  <c:v>2.2900797159475239E-4</c:v>
                </c:pt>
                <c:pt idx="838">
                  <c:v>2.2722501595051625E-4</c:v>
                </c:pt>
                <c:pt idx="839">
                  <c:v>2.2545594161715865E-4</c:v>
                </c:pt>
                <c:pt idx="840">
                  <c:v>2.2370064052057437E-4</c:v>
                </c:pt>
                <c:pt idx="841">
                  <c:v>2.2195900542865132E-4</c:v>
                </c:pt>
                <c:pt idx="842">
                  <c:v>2.2023092994394311E-4</c:v>
                </c:pt>
                <c:pt idx="843">
                  <c:v>2.1851630849700765E-4</c:v>
                </c:pt>
                <c:pt idx="844">
                  <c:v>2.168150363409671E-4</c:v>
                </c:pt>
                <c:pt idx="845">
                  <c:v>2.1512700954395836E-4</c:v>
                </c:pt>
                <c:pt idx="846">
                  <c:v>2.1345212498324884E-4</c:v>
                </c:pt>
                <c:pt idx="847">
                  <c:v>2.1179028033913028E-4</c:v>
                </c:pt>
                <c:pt idx="848">
                  <c:v>2.101413740888125E-4</c:v>
                </c:pt>
                <c:pt idx="849">
                  <c:v>2.0850530549942903E-4</c:v>
                </c:pt>
                <c:pt idx="850">
                  <c:v>2.0688197462270796E-4</c:v>
                </c:pt>
                <c:pt idx="851">
                  <c:v>2.0527128228864377E-4</c:v>
                </c:pt>
                <c:pt idx="852">
                  <c:v>2.0367313009850285E-4</c:v>
                </c:pt>
                <c:pt idx="853">
                  <c:v>2.0208742042038264E-4</c:v>
                </c:pt>
                <c:pt idx="854">
                  <c:v>2.0051405638277231E-4</c:v>
                </c:pt>
                <c:pt idx="855">
                  <c:v>1.9895294186744739E-4</c:v>
                </c:pt>
                <c:pt idx="856">
                  <c:v>1.9740398150513983E-4</c:v>
                </c:pt>
                <c:pt idx="857">
                  <c:v>1.958670806688767E-4</c:v>
                </c:pt>
                <c:pt idx="858">
                  <c:v>1.9434214546865114E-4</c:v>
                </c:pt>
                <c:pt idx="859">
                  <c:v>1.9282908274520505E-4</c:v>
                </c:pt>
                <c:pt idx="860">
                  <c:v>1.9132780006481109E-4</c:v>
                </c:pt>
                <c:pt idx="861">
                  <c:v>1.8983820571294441E-4</c:v>
                </c:pt>
                <c:pt idx="862">
                  <c:v>1.8836020868939762E-4</c:v>
                </c:pt>
                <c:pt idx="863">
                  <c:v>1.8689371870261873E-4</c:v>
                </c:pt>
                <c:pt idx="864">
                  <c:v>1.854386461639379E-4</c:v>
                </c:pt>
                <c:pt idx="865">
                  <c:v>1.8399490218179437E-4</c:v>
                </c:pt>
                <c:pt idx="866">
                  <c:v>1.8256239855718448E-4</c:v>
                </c:pt>
                <c:pt idx="867">
                  <c:v>1.8114104777755546E-4</c:v>
                </c:pt>
                <c:pt idx="868">
                  <c:v>1.7973076301180946E-4</c:v>
                </c:pt>
                <c:pt idx="869">
                  <c:v>1.7833145810508544E-4</c:v>
                </c:pt>
                <c:pt idx="870">
                  <c:v>1.76943047572653E-4</c:v>
                </c:pt>
                <c:pt idx="871">
                  <c:v>1.7556544659580453E-4</c:v>
                </c:pt>
                <c:pt idx="872">
                  <c:v>1.7419857101597103E-4</c:v>
                </c:pt>
                <c:pt idx="873">
                  <c:v>1.7284233733005916E-4</c:v>
                </c:pt>
                <c:pt idx="874">
                  <c:v>1.7149666268478914E-4</c:v>
                </c:pt>
                <c:pt idx="875">
                  <c:v>1.7016146487236483E-4</c:v>
                </c:pt>
                <c:pt idx="876">
                  <c:v>1.6883666232447858E-4</c:v>
                </c:pt>
                <c:pt idx="877">
                  <c:v>1.675221741084254E-4</c:v>
                </c:pt>
                <c:pt idx="878">
                  <c:v>1.6621791992121882E-4</c:v>
                </c:pt>
                <c:pt idx="879">
                  <c:v>1.6492382008514994E-4</c:v>
                </c:pt>
                <c:pt idx="880">
                  <c:v>1.6363979554312458E-4</c:v>
                </c:pt>
                <c:pt idx="881">
                  <c:v>1.6236576785311208E-4</c:v>
                </c:pt>
                <c:pt idx="882">
                  <c:v>1.6110165918359343E-4</c:v>
                </c:pt>
                <c:pt idx="883">
                  <c:v>1.5984739231011957E-4</c:v>
                </c:pt>
                <c:pt idx="884">
                  <c:v>1.5860289060842803E-4</c:v>
                </c:pt>
                <c:pt idx="885">
                  <c:v>1.5736807805133424E-4</c:v>
                </c:pt>
                <c:pt idx="886">
                  <c:v>1.5614287920318048E-4</c:v>
                </c:pt>
                <c:pt idx="887">
                  <c:v>1.5492721921628316E-4</c:v>
                </c:pt>
                <c:pt idx="888">
                  <c:v>1.5372102382471553E-4</c:v>
                </c:pt>
                <c:pt idx="889">
                  <c:v>1.5252421934142113E-4</c:v>
                </c:pt>
                <c:pt idx="890">
                  <c:v>1.5133673265343983E-4</c:v>
                </c:pt>
                <c:pt idx="891">
                  <c:v>1.5015849121569058E-4</c:v>
                </c:pt>
                <c:pt idx="892">
                  <c:v>1.4898942304930607E-4</c:v>
                </c:pt>
                <c:pt idx="893">
                  <c:v>1.4782945673486036E-4</c:v>
                </c:pt>
                <c:pt idx="894">
                  <c:v>1.4667852140948234E-4</c:v>
                </c:pt>
                <c:pt idx="895">
                  <c:v>1.4553654676208172E-4</c:v>
                </c:pt>
                <c:pt idx="896">
                  <c:v>1.444034630285751E-4</c:v>
                </c:pt>
                <c:pt idx="897">
                  <c:v>1.4327920098788915E-4</c:v>
                </c:pt>
                <c:pt idx="898">
                  <c:v>1.4216369195885203E-4</c:v>
                </c:pt>
                <c:pt idx="899">
                  <c:v>1.4105686779353199E-4</c:v>
                </c:pt>
                <c:pt idx="900">
                  <c:v>1.3995866087590514E-4</c:v>
                </c:pt>
                <c:pt idx="901">
                  <c:v>1.3886900411574921E-4</c:v>
                </c:pt>
                <c:pt idx="902">
                  <c:v>1.3778783094531288E-4</c:v>
                </c:pt>
                <c:pt idx="903">
                  <c:v>1.3671507531520799E-4</c:v>
                </c:pt>
                <c:pt idx="904">
                  <c:v>1.3565067168974654E-4</c:v>
                </c:pt>
                <c:pt idx="905">
                  <c:v>1.345945550442762E-4</c:v>
                </c:pt>
                <c:pt idx="906">
                  <c:v>1.3354666085996225E-4</c:v>
                </c:pt>
                <c:pt idx="907">
                  <c:v>1.325069251203459E-4</c:v>
                </c:pt>
                <c:pt idx="908">
                  <c:v>1.3147528430701438E-4</c:v>
                </c:pt>
                <c:pt idx="909">
                  <c:v>1.3045167539682545E-4</c:v>
                </c:pt>
                <c:pt idx="910">
                  <c:v>1.294360358568003E-4</c:v>
                </c:pt>
                <c:pt idx="911">
                  <c:v>1.2842830364068192E-4</c:v>
                </c:pt>
                <c:pt idx="912">
                  <c:v>1.274284171857154E-4</c:v>
                </c:pt>
                <c:pt idx="913">
                  <c:v>1.2643631540831812E-4</c:v>
                </c:pt>
                <c:pt idx="914">
                  <c:v>1.2545193770030494E-4</c:v>
                </c:pt>
                <c:pt idx="915">
                  <c:v>1.2447522392555754E-4</c:v>
                </c:pt>
                <c:pt idx="916">
                  <c:v>1.2350611441580561E-4</c:v>
                </c:pt>
                <c:pt idx="917">
                  <c:v>1.225445499676292E-4</c:v>
                </c:pt>
                <c:pt idx="918">
                  <c:v>1.2159047183868399E-4</c:v>
                </c:pt>
                <c:pt idx="919">
                  <c:v>1.2064382174403754E-4</c:v>
                </c:pt>
                <c:pt idx="920">
                  <c:v>1.1970454185139534E-4</c:v>
                </c:pt>
                <c:pt idx="921">
                  <c:v>1.1877257478043468E-4</c:v>
                </c:pt>
                <c:pt idx="922">
                  <c:v>1.1784786359636534E-4</c:v>
                </c:pt>
                <c:pt idx="923">
                  <c:v>1.1693035180815325E-4</c:v>
                </c:pt>
                <c:pt idx="924">
                  <c:v>1.1601998336407959E-4</c:v>
                </c:pt>
                <c:pt idx="925">
                  <c:v>1.1511670264963136E-4</c:v>
                </c:pt>
                <c:pt idx="926">
                  <c:v>1.1422045448283846E-4</c:v>
                </c:pt>
                <c:pt idx="927">
                  <c:v>1.1333118411116505E-4</c:v>
                </c:pt>
                <c:pt idx="928">
                  <c:v>1.1244883720884502E-4</c:v>
                </c:pt>
                <c:pt idx="929">
                  <c:v>1.1157335987233008E-4</c:v>
                </c:pt>
                <c:pt idx="930">
                  <c:v>1.107046986185134E-4</c:v>
                </c:pt>
                <c:pt idx="931">
                  <c:v>1.0984280038017769E-4</c:v>
                </c:pt>
                <c:pt idx="932">
                  <c:v>1.0898761250377476E-4</c:v>
                </c:pt>
                <c:pt idx="933">
                  <c:v>1.0813908274509565E-4</c:v>
                </c:pt>
                <c:pt idx="934">
                  <c:v>1.0729715926705019E-4</c:v>
                </c:pt>
                <c:pt idx="935">
                  <c:v>1.0646179063578121E-4</c:v>
                </c:pt>
                <c:pt idx="936">
                  <c:v>1.0563292581866612E-4</c:v>
                </c:pt>
                <c:pt idx="937">
                  <c:v>1.0481051417965404E-4</c:v>
                </c:pt>
                <c:pt idx="938">
                  <c:v>1.0399450547671218E-4</c:v>
                </c:pt>
                <c:pt idx="939">
                  <c:v>1.0318484985982757E-4</c:v>
                </c:pt>
                <c:pt idx="940">
                  <c:v>1.0238149786678807E-4</c:v>
                </c:pt>
                <c:pt idx="941">
                  <c:v>1.0158440041974082E-4</c:v>
                </c:pt>
                <c:pt idx="942">
                  <c:v>1.0079350882397087E-4</c:v>
                </c:pt>
                <c:pt idx="943">
                  <c:v>1.0000877476323833E-4</c:v>
                </c:pt>
                <c:pt idx="944">
                  <c:v>9.9230150298112996E-5</c:v>
                </c:pt>
                <c:pt idx="945">
                  <c:v>9.8457587861311424E-5</c:v>
                </c:pt>
                <c:pt idx="946">
                  <c:v>9.769104025691977E-5</c:v>
                </c:pt>
                <c:pt idx="947">
                  <c:v>9.6930460656174944E-5</c:v>
                </c:pt>
                <c:pt idx="948">
                  <c:v>9.6175802594355986E-5</c:v>
                </c:pt>
                <c:pt idx="949">
                  <c:v>9.5427019969673843E-5</c:v>
                </c:pt>
                <c:pt idx="950">
                  <c:v>9.4684067038164343E-5</c:v>
                </c:pt>
                <c:pt idx="951">
                  <c:v>9.3946898412355928E-5</c:v>
                </c:pt>
                <c:pt idx="952">
                  <c:v>9.3215469057938982E-5</c:v>
                </c:pt>
                <c:pt idx="953">
                  <c:v>9.2489734291989478E-5</c:v>
                </c:pt>
                <c:pt idx="954">
                  <c:v>9.1769649778306039E-5</c:v>
                </c:pt>
                <c:pt idx="955">
                  <c:v>9.1055171527187895E-5</c:v>
                </c:pt>
                <c:pt idx="956">
                  <c:v>9.0346255890438876E-5</c:v>
                </c:pt>
                <c:pt idx="957">
                  <c:v>8.9642859559924126E-5</c:v>
                </c:pt>
                <c:pt idx="958">
                  <c:v>8.8944939564905567E-5</c:v>
                </c:pt>
                <c:pt idx="959">
                  <c:v>8.8252453268711228E-5</c:v>
                </c:pt>
                <c:pt idx="960">
                  <c:v>8.7565358367291957E-5</c:v>
                </c:pt>
                <c:pt idx="961">
                  <c:v>8.6883612885446659E-5</c:v>
                </c:pt>
                <c:pt idx="962">
                  <c:v>8.6207175175045947E-5</c:v>
                </c:pt>
                <c:pt idx="963">
                  <c:v>8.5536003911812486E-5</c:v>
                </c:pt>
                <c:pt idx="964">
                  <c:v>8.4870058093877709E-5</c:v>
                </c:pt>
                <c:pt idx="965">
                  <c:v>8.4209297038229103E-5</c:v>
                </c:pt>
                <c:pt idx="966">
                  <c:v>8.3553680378045669E-5</c:v>
                </c:pt>
                <c:pt idx="967">
                  <c:v>8.2903168062031796E-5</c:v>
                </c:pt>
                <c:pt idx="968">
                  <c:v>8.2257720349310226E-5</c:v>
                </c:pt>
                <c:pt idx="969">
                  <c:v>8.1617297809422062E-5</c:v>
                </c:pt>
                <c:pt idx="970">
                  <c:v>8.0981861318774051E-5</c:v>
                </c:pt>
                <c:pt idx="971">
                  <c:v>8.0351372058085069E-5</c:v>
                </c:pt>
                <c:pt idx="972">
                  <c:v>7.9725791510054655E-5</c:v>
                </c:pt>
                <c:pt idx="973">
                  <c:v>7.9105081458030746E-5</c:v>
                </c:pt>
                <c:pt idx="974">
                  <c:v>7.8489203982456957E-5</c:v>
                </c:pt>
                <c:pt idx="975">
                  <c:v>7.7878121458652139E-5</c:v>
                </c:pt>
                <c:pt idx="976">
                  <c:v>7.7271796555478112E-5</c:v>
                </c:pt>
                <c:pt idx="977">
                  <c:v>7.6670192231897971E-5</c:v>
                </c:pt>
                <c:pt idx="978">
                  <c:v>7.6073271736087911E-5</c:v>
                </c:pt>
                <c:pt idx="979">
                  <c:v>7.5480998601329397E-5</c:v>
                </c:pt>
                <c:pt idx="980">
                  <c:v>7.4893336645454056E-5</c:v>
                </c:pt>
                <c:pt idx="981">
                  <c:v>7.4310249967846076E-5</c:v>
                </c:pt>
                <c:pt idx="982">
                  <c:v>7.3731702947554822E-5</c:v>
                </c:pt>
                <c:pt idx="983">
                  <c:v>7.3157660240519284E-5</c:v>
                </c:pt>
                <c:pt idx="984">
                  <c:v>7.2588086778235805E-5</c:v>
                </c:pt>
                <c:pt idx="985">
                  <c:v>7.2022947765315593E-5</c:v>
                </c:pt>
                <c:pt idx="986">
                  <c:v>7.1462208676931205E-5</c:v>
                </c:pt>
                <c:pt idx="987">
                  <c:v>7.0905835257151217E-5</c:v>
                </c:pt>
                <c:pt idx="988">
                  <c:v>7.0353793516830798E-5</c:v>
                </c:pt>
                <c:pt idx="989">
                  <c:v>6.9806049731391262E-5</c:v>
                </c:pt>
                <c:pt idx="990">
                  <c:v>6.9262570439043714E-5</c:v>
                </c:pt>
                <c:pt idx="991">
                  <c:v>6.8723322438124512E-5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696-944F-9D81-CF6EB492955F}"/>
            </c:ext>
          </c:extLst>
        </c:ser>
        <c:ser>
          <c:idx val="2"/>
          <c:order val="2"/>
          <c:tx>
            <c:strRef>
              <c:f>'3COMP (B)'!$F$8</c:f>
              <c:strCache>
                <c:ptCount val="1"/>
                <c:pt idx="0">
                  <c:v>V3</c:v>
                </c:pt>
              </c:strCache>
            </c:strRef>
          </c:tx>
          <c:spPr>
            <a:ln w="28575" cap="rnd">
              <a:solidFill>
                <a:srgbClr val="00FA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'3COMP (B)'!$B$9:$B$1000</c:f>
              <c:numCache>
                <c:formatCode>General</c:formatCode>
                <c:ptCount val="992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  <c:pt idx="303">
                  <c:v>303</c:v>
                </c:pt>
                <c:pt idx="304">
                  <c:v>304</c:v>
                </c:pt>
                <c:pt idx="305">
                  <c:v>305</c:v>
                </c:pt>
                <c:pt idx="306">
                  <c:v>306</c:v>
                </c:pt>
                <c:pt idx="307">
                  <c:v>307</c:v>
                </c:pt>
                <c:pt idx="308">
                  <c:v>308</c:v>
                </c:pt>
                <c:pt idx="309">
                  <c:v>309</c:v>
                </c:pt>
                <c:pt idx="310">
                  <c:v>310</c:v>
                </c:pt>
                <c:pt idx="311">
                  <c:v>311</c:v>
                </c:pt>
                <c:pt idx="312">
                  <c:v>312</c:v>
                </c:pt>
                <c:pt idx="313">
                  <c:v>313</c:v>
                </c:pt>
                <c:pt idx="314">
                  <c:v>314</c:v>
                </c:pt>
                <c:pt idx="315">
                  <c:v>315</c:v>
                </c:pt>
                <c:pt idx="316">
                  <c:v>316</c:v>
                </c:pt>
                <c:pt idx="317">
                  <c:v>317</c:v>
                </c:pt>
                <c:pt idx="318">
                  <c:v>318</c:v>
                </c:pt>
                <c:pt idx="319">
                  <c:v>319</c:v>
                </c:pt>
                <c:pt idx="320">
                  <c:v>320</c:v>
                </c:pt>
                <c:pt idx="321">
                  <c:v>321</c:v>
                </c:pt>
                <c:pt idx="322">
                  <c:v>322</c:v>
                </c:pt>
                <c:pt idx="323">
                  <c:v>323</c:v>
                </c:pt>
                <c:pt idx="324">
                  <c:v>324</c:v>
                </c:pt>
                <c:pt idx="325">
                  <c:v>325</c:v>
                </c:pt>
                <c:pt idx="326">
                  <c:v>326</c:v>
                </c:pt>
                <c:pt idx="327">
                  <c:v>327</c:v>
                </c:pt>
                <c:pt idx="328">
                  <c:v>328</c:v>
                </c:pt>
                <c:pt idx="329">
                  <c:v>329</c:v>
                </c:pt>
                <c:pt idx="330">
                  <c:v>330</c:v>
                </c:pt>
                <c:pt idx="331">
                  <c:v>331</c:v>
                </c:pt>
                <c:pt idx="332">
                  <c:v>332</c:v>
                </c:pt>
                <c:pt idx="333">
                  <c:v>333</c:v>
                </c:pt>
                <c:pt idx="334">
                  <c:v>334</c:v>
                </c:pt>
                <c:pt idx="335">
                  <c:v>335</c:v>
                </c:pt>
                <c:pt idx="336">
                  <c:v>336</c:v>
                </c:pt>
                <c:pt idx="337">
                  <c:v>337</c:v>
                </c:pt>
                <c:pt idx="338">
                  <c:v>338</c:v>
                </c:pt>
                <c:pt idx="339">
                  <c:v>339</c:v>
                </c:pt>
                <c:pt idx="340">
                  <c:v>340</c:v>
                </c:pt>
                <c:pt idx="341">
                  <c:v>341</c:v>
                </c:pt>
                <c:pt idx="342">
                  <c:v>342</c:v>
                </c:pt>
                <c:pt idx="343">
                  <c:v>343</c:v>
                </c:pt>
                <c:pt idx="344">
                  <c:v>344</c:v>
                </c:pt>
                <c:pt idx="345">
                  <c:v>345</c:v>
                </c:pt>
                <c:pt idx="346">
                  <c:v>346</c:v>
                </c:pt>
                <c:pt idx="347">
                  <c:v>347</c:v>
                </c:pt>
                <c:pt idx="348">
                  <c:v>348</c:v>
                </c:pt>
                <c:pt idx="349">
                  <c:v>349</c:v>
                </c:pt>
                <c:pt idx="350">
                  <c:v>350</c:v>
                </c:pt>
                <c:pt idx="351">
                  <c:v>351</c:v>
                </c:pt>
                <c:pt idx="352">
                  <c:v>352</c:v>
                </c:pt>
                <c:pt idx="353">
                  <c:v>353</c:v>
                </c:pt>
                <c:pt idx="354">
                  <c:v>354</c:v>
                </c:pt>
                <c:pt idx="355">
                  <c:v>355</c:v>
                </c:pt>
                <c:pt idx="356">
                  <c:v>356</c:v>
                </c:pt>
                <c:pt idx="357">
                  <c:v>357</c:v>
                </c:pt>
                <c:pt idx="358">
                  <c:v>358</c:v>
                </c:pt>
                <c:pt idx="359">
                  <c:v>359</c:v>
                </c:pt>
                <c:pt idx="360">
                  <c:v>360</c:v>
                </c:pt>
                <c:pt idx="361">
                  <c:v>361</c:v>
                </c:pt>
                <c:pt idx="362">
                  <c:v>362</c:v>
                </c:pt>
                <c:pt idx="363">
                  <c:v>363</c:v>
                </c:pt>
                <c:pt idx="364">
                  <c:v>364</c:v>
                </c:pt>
                <c:pt idx="365">
                  <c:v>365</c:v>
                </c:pt>
                <c:pt idx="366">
                  <c:v>366</c:v>
                </c:pt>
                <c:pt idx="367">
                  <c:v>367</c:v>
                </c:pt>
                <c:pt idx="368">
                  <c:v>368</c:v>
                </c:pt>
                <c:pt idx="369">
                  <c:v>369</c:v>
                </c:pt>
                <c:pt idx="370">
                  <c:v>370</c:v>
                </c:pt>
                <c:pt idx="371">
                  <c:v>371</c:v>
                </c:pt>
                <c:pt idx="372">
                  <c:v>372</c:v>
                </c:pt>
                <c:pt idx="373">
                  <c:v>373</c:v>
                </c:pt>
                <c:pt idx="374">
                  <c:v>374</c:v>
                </c:pt>
                <c:pt idx="375">
                  <c:v>375</c:v>
                </c:pt>
                <c:pt idx="376">
                  <c:v>376</c:v>
                </c:pt>
                <c:pt idx="377">
                  <c:v>377</c:v>
                </c:pt>
                <c:pt idx="378">
                  <c:v>378</c:v>
                </c:pt>
                <c:pt idx="379">
                  <c:v>379</c:v>
                </c:pt>
                <c:pt idx="380">
                  <c:v>380</c:v>
                </c:pt>
                <c:pt idx="381">
                  <c:v>381</c:v>
                </c:pt>
                <c:pt idx="382">
                  <c:v>382</c:v>
                </c:pt>
                <c:pt idx="383">
                  <c:v>383</c:v>
                </c:pt>
                <c:pt idx="384">
                  <c:v>384</c:v>
                </c:pt>
                <c:pt idx="385">
                  <c:v>385</c:v>
                </c:pt>
                <c:pt idx="386">
                  <c:v>386</c:v>
                </c:pt>
                <c:pt idx="387">
                  <c:v>387</c:v>
                </c:pt>
                <c:pt idx="388">
                  <c:v>388</c:v>
                </c:pt>
                <c:pt idx="389">
                  <c:v>389</c:v>
                </c:pt>
                <c:pt idx="390">
                  <c:v>390</c:v>
                </c:pt>
                <c:pt idx="391">
                  <c:v>391</c:v>
                </c:pt>
                <c:pt idx="392">
                  <c:v>392</c:v>
                </c:pt>
                <c:pt idx="393">
                  <c:v>393</c:v>
                </c:pt>
                <c:pt idx="394">
                  <c:v>394</c:v>
                </c:pt>
                <c:pt idx="395">
                  <c:v>395</c:v>
                </c:pt>
                <c:pt idx="396">
                  <c:v>396</c:v>
                </c:pt>
                <c:pt idx="397">
                  <c:v>397</c:v>
                </c:pt>
                <c:pt idx="398">
                  <c:v>398</c:v>
                </c:pt>
                <c:pt idx="399">
                  <c:v>399</c:v>
                </c:pt>
                <c:pt idx="400">
                  <c:v>400</c:v>
                </c:pt>
                <c:pt idx="401">
                  <c:v>401</c:v>
                </c:pt>
                <c:pt idx="402">
                  <c:v>402</c:v>
                </c:pt>
                <c:pt idx="403">
                  <c:v>403</c:v>
                </c:pt>
                <c:pt idx="404">
                  <c:v>404</c:v>
                </c:pt>
                <c:pt idx="405">
                  <c:v>405</c:v>
                </c:pt>
                <c:pt idx="406">
                  <c:v>406</c:v>
                </c:pt>
                <c:pt idx="407">
                  <c:v>407</c:v>
                </c:pt>
                <c:pt idx="408">
                  <c:v>408</c:v>
                </c:pt>
                <c:pt idx="409">
                  <c:v>409</c:v>
                </c:pt>
                <c:pt idx="410">
                  <c:v>410</c:v>
                </c:pt>
                <c:pt idx="411">
                  <c:v>411</c:v>
                </c:pt>
                <c:pt idx="412">
                  <c:v>412</c:v>
                </c:pt>
                <c:pt idx="413">
                  <c:v>413</c:v>
                </c:pt>
                <c:pt idx="414">
                  <c:v>414</c:v>
                </c:pt>
                <c:pt idx="415">
                  <c:v>415</c:v>
                </c:pt>
                <c:pt idx="416">
                  <c:v>416</c:v>
                </c:pt>
                <c:pt idx="417">
                  <c:v>417</c:v>
                </c:pt>
                <c:pt idx="418">
                  <c:v>418</c:v>
                </c:pt>
                <c:pt idx="419">
                  <c:v>419</c:v>
                </c:pt>
                <c:pt idx="420">
                  <c:v>420</c:v>
                </c:pt>
                <c:pt idx="421">
                  <c:v>421</c:v>
                </c:pt>
                <c:pt idx="422">
                  <c:v>422</c:v>
                </c:pt>
                <c:pt idx="423">
                  <c:v>423</c:v>
                </c:pt>
                <c:pt idx="424">
                  <c:v>424</c:v>
                </c:pt>
                <c:pt idx="425">
                  <c:v>425</c:v>
                </c:pt>
                <c:pt idx="426">
                  <c:v>426</c:v>
                </c:pt>
                <c:pt idx="427">
                  <c:v>427</c:v>
                </c:pt>
                <c:pt idx="428">
                  <c:v>428</c:v>
                </c:pt>
                <c:pt idx="429">
                  <c:v>429</c:v>
                </c:pt>
                <c:pt idx="430">
                  <c:v>430</c:v>
                </c:pt>
                <c:pt idx="431">
                  <c:v>431</c:v>
                </c:pt>
                <c:pt idx="432">
                  <c:v>432</c:v>
                </c:pt>
                <c:pt idx="433">
                  <c:v>433</c:v>
                </c:pt>
                <c:pt idx="434">
                  <c:v>434</c:v>
                </c:pt>
                <c:pt idx="435">
                  <c:v>435</c:v>
                </c:pt>
                <c:pt idx="436">
                  <c:v>436</c:v>
                </c:pt>
                <c:pt idx="437">
                  <c:v>437</c:v>
                </c:pt>
                <c:pt idx="438">
                  <c:v>438</c:v>
                </c:pt>
                <c:pt idx="439">
                  <c:v>439</c:v>
                </c:pt>
                <c:pt idx="440">
                  <c:v>440</c:v>
                </c:pt>
                <c:pt idx="441">
                  <c:v>441</c:v>
                </c:pt>
                <c:pt idx="442">
                  <c:v>442</c:v>
                </c:pt>
                <c:pt idx="443">
                  <c:v>443</c:v>
                </c:pt>
                <c:pt idx="444">
                  <c:v>444</c:v>
                </c:pt>
                <c:pt idx="445">
                  <c:v>445</c:v>
                </c:pt>
                <c:pt idx="446">
                  <c:v>446</c:v>
                </c:pt>
                <c:pt idx="447">
                  <c:v>447</c:v>
                </c:pt>
                <c:pt idx="448">
                  <c:v>448</c:v>
                </c:pt>
                <c:pt idx="449">
                  <c:v>449</c:v>
                </c:pt>
                <c:pt idx="450">
                  <c:v>450</c:v>
                </c:pt>
                <c:pt idx="451">
                  <c:v>451</c:v>
                </c:pt>
                <c:pt idx="452">
                  <c:v>452</c:v>
                </c:pt>
                <c:pt idx="453">
                  <c:v>453</c:v>
                </c:pt>
                <c:pt idx="454">
                  <c:v>454</c:v>
                </c:pt>
                <c:pt idx="455">
                  <c:v>455</c:v>
                </c:pt>
                <c:pt idx="456">
                  <c:v>456</c:v>
                </c:pt>
                <c:pt idx="457">
                  <c:v>457</c:v>
                </c:pt>
                <c:pt idx="458">
                  <c:v>458</c:v>
                </c:pt>
                <c:pt idx="459">
                  <c:v>459</c:v>
                </c:pt>
                <c:pt idx="460">
                  <c:v>460</c:v>
                </c:pt>
                <c:pt idx="461">
                  <c:v>461</c:v>
                </c:pt>
                <c:pt idx="462">
                  <c:v>462</c:v>
                </c:pt>
                <c:pt idx="463">
                  <c:v>463</c:v>
                </c:pt>
                <c:pt idx="464">
                  <c:v>464</c:v>
                </c:pt>
                <c:pt idx="465">
                  <c:v>465</c:v>
                </c:pt>
                <c:pt idx="466">
                  <c:v>466</c:v>
                </c:pt>
                <c:pt idx="467">
                  <c:v>467</c:v>
                </c:pt>
                <c:pt idx="468">
                  <c:v>468</c:v>
                </c:pt>
                <c:pt idx="469">
                  <c:v>469</c:v>
                </c:pt>
                <c:pt idx="470">
                  <c:v>470</c:v>
                </c:pt>
                <c:pt idx="471">
                  <c:v>471</c:v>
                </c:pt>
                <c:pt idx="472">
                  <c:v>472</c:v>
                </c:pt>
                <c:pt idx="473">
                  <c:v>473</c:v>
                </c:pt>
                <c:pt idx="474">
                  <c:v>474</c:v>
                </c:pt>
                <c:pt idx="475">
                  <c:v>475</c:v>
                </c:pt>
                <c:pt idx="476">
                  <c:v>476</c:v>
                </c:pt>
                <c:pt idx="477">
                  <c:v>477</c:v>
                </c:pt>
                <c:pt idx="478">
                  <c:v>478</c:v>
                </c:pt>
                <c:pt idx="479">
                  <c:v>479</c:v>
                </c:pt>
                <c:pt idx="480">
                  <c:v>480</c:v>
                </c:pt>
                <c:pt idx="481">
                  <c:v>481</c:v>
                </c:pt>
                <c:pt idx="482">
                  <c:v>482</c:v>
                </c:pt>
                <c:pt idx="483">
                  <c:v>483</c:v>
                </c:pt>
                <c:pt idx="484">
                  <c:v>484</c:v>
                </c:pt>
                <c:pt idx="485">
                  <c:v>485</c:v>
                </c:pt>
                <c:pt idx="486">
                  <c:v>486</c:v>
                </c:pt>
                <c:pt idx="487">
                  <c:v>487</c:v>
                </c:pt>
                <c:pt idx="488">
                  <c:v>488</c:v>
                </c:pt>
                <c:pt idx="489">
                  <c:v>489</c:v>
                </c:pt>
                <c:pt idx="490">
                  <c:v>490</c:v>
                </c:pt>
                <c:pt idx="491">
                  <c:v>491</c:v>
                </c:pt>
                <c:pt idx="492">
                  <c:v>492</c:v>
                </c:pt>
                <c:pt idx="493">
                  <c:v>493</c:v>
                </c:pt>
                <c:pt idx="494">
                  <c:v>494</c:v>
                </c:pt>
                <c:pt idx="495">
                  <c:v>495</c:v>
                </c:pt>
                <c:pt idx="496">
                  <c:v>496</c:v>
                </c:pt>
                <c:pt idx="497">
                  <c:v>497</c:v>
                </c:pt>
                <c:pt idx="498">
                  <c:v>498</c:v>
                </c:pt>
                <c:pt idx="499">
                  <c:v>499</c:v>
                </c:pt>
                <c:pt idx="500">
                  <c:v>500</c:v>
                </c:pt>
                <c:pt idx="501">
                  <c:v>501</c:v>
                </c:pt>
                <c:pt idx="502">
                  <c:v>502</c:v>
                </c:pt>
                <c:pt idx="503">
                  <c:v>503</c:v>
                </c:pt>
                <c:pt idx="504">
                  <c:v>504</c:v>
                </c:pt>
                <c:pt idx="505">
                  <c:v>505</c:v>
                </c:pt>
                <c:pt idx="506">
                  <c:v>506</c:v>
                </c:pt>
                <c:pt idx="507">
                  <c:v>507</c:v>
                </c:pt>
                <c:pt idx="508">
                  <c:v>508</c:v>
                </c:pt>
                <c:pt idx="509">
                  <c:v>509</c:v>
                </c:pt>
                <c:pt idx="510">
                  <c:v>510</c:v>
                </c:pt>
                <c:pt idx="511">
                  <c:v>511</c:v>
                </c:pt>
                <c:pt idx="512">
                  <c:v>512</c:v>
                </c:pt>
                <c:pt idx="513">
                  <c:v>513</c:v>
                </c:pt>
                <c:pt idx="514">
                  <c:v>514</c:v>
                </c:pt>
                <c:pt idx="515">
                  <c:v>515</c:v>
                </c:pt>
                <c:pt idx="516">
                  <c:v>516</c:v>
                </c:pt>
                <c:pt idx="517">
                  <c:v>517</c:v>
                </c:pt>
                <c:pt idx="518">
                  <c:v>518</c:v>
                </c:pt>
                <c:pt idx="519">
                  <c:v>519</c:v>
                </c:pt>
                <c:pt idx="520">
                  <c:v>520</c:v>
                </c:pt>
                <c:pt idx="521">
                  <c:v>521</c:v>
                </c:pt>
                <c:pt idx="522">
                  <c:v>522</c:v>
                </c:pt>
                <c:pt idx="523">
                  <c:v>523</c:v>
                </c:pt>
                <c:pt idx="524">
                  <c:v>524</c:v>
                </c:pt>
                <c:pt idx="525">
                  <c:v>525</c:v>
                </c:pt>
                <c:pt idx="526">
                  <c:v>526</c:v>
                </c:pt>
                <c:pt idx="527">
                  <c:v>527</c:v>
                </c:pt>
                <c:pt idx="528">
                  <c:v>528</c:v>
                </c:pt>
                <c:pt idx="529">
                  <c:v>529</c:v>
                </c:pt>
                <c:pt idx="530">
                  <c:v>530</c:v>
                </c:pt>
                <c:pt idx="531">
                  <c:v>531</c:v>
                </c:pt>
                <c:pt idx="532">
                  <c:v>532</c:v>
                </c:pt>
                <c:pt idx="533">
                  <c:v>533</c:v>
                </c:pt>
                <c:pt idx="534">
                  <c:v>534</c:v>
                </c:pt>
                <c:pt idx="535">
                  <c:v>535</c:v>
                </c:pt>
                <c:pt idx="536">
                  <c:v>536</c:v>
                </c:pt>
                <c:pt idx="537">
                  <c:v>537</c:v>
                </c:pt>
                <c:pt idx="538">
                  <c:v>538</c:v>
                </c:pt>
                <c:pt idx="539">
                  <c:v>539</c:v>
                </c:pt>
                <c:pt idx="540">
                  <c:v>540</c:v>
                </c:pt>
                <c:pt idx="541">
                  <c:v>541</c:v>
                </c:pt>
                <c:pt idx="542">
                  <c:v>542</c:v>
                </c:pt>
                <c:pt idx="543">
                  <c:v>543</c:v>
                </c:pt>
                <c:pt idx="544">
                  <c:v>544</c:v>
                </c:pt>
                <c:pt idx="545">
                  <c:v>545</c:v>
                </c:pt>
                <c:pt idx="546">
                  <c:v>546</c:v>
                </c:pt>
                <c:pt idx="547">
                  <c:v>547</c:v>
                </c:pt>
                <c:pt idx="548">
                  <c:v>548</c:v>
                </c:pt>
                <c:pt idx="549">
                  <c:v>549</c:v>
                </c:pt>
                <c:pt idx="550">
                  <c:v>550</c:v>
                </c:pt>
                <c:pt idx="551">
                  <c:v>551</c:v>
                </c:pt>
                <c:pt idx="552">
                  <c:v>552</c:v>
                </c:pt>
                <c:pt idx="553">
                  <c:v>553</c:v>
                </c:pt>
                <c:pt idx="554">
                  <c:v>554</c:v>
                </c:pt>
                <c:pt idx="555">
                  <c:v>555</c:v>
                </c:pt>
                <c:pt idx="556">
                  <c:v>556</c:v>
                </c:pt>
                <c:pt idx="557">
                  <c:v>557</c:v>
                </c:pt>
                <c:pt idx="558">
                  <c:v>558</c:v>
                </c:pt>
                <c:pt idx="559">
                  <c:v>559</c:v>
                </c:pt>
                <c:pt idx="560">
                  <c:v>560</c:v>
                </c:pt>
                <c:pt idx="561">
                  <c:v>561</c:v>
                </c:pt>
                <c:pt idx="562">
                  <c:v>562</c:v>
                </c:pt>
                <c:pt idx="563">
                  <c:v>563</c:v>
                </c:pt>
                <c:pt idx="564">
                  <c:v>564</c:v>
                </c:pt>
                <c:pt idx="565">
                  <c:v>565</c:v>
                </c:pt>
                <c:pt idx="566">
                  <c:v>566</c:v>
                </c:pt>
                <c:pt idx="567">
                  <c:v>567</c:v>
                </c:pt>
                <c:pt idx="568">
                  <c:v>568</c:v>
                </c:pt>
                <c:pt idx="569">
                  <c:v>569</c:v>
                </c:pt>
                <c:pt idx="570">
                  <c:v>570</c:v>
                </c:pt>
                <c:pt idx="571">
                  <c:v>571</c:v>
                </c:pt>
                <c:pt idx="572">
                  <c:v>572</c:v>
                </c:pt>
                <c:pt idx="573">
                  <c:v>573</c:v>
                </c:pt>
                <c:pt idx="574">
                  <c:v>574</c:v>
                </c:pt>
                <c:pt idx="575">
                  <c:v>575</c:v>
                </c:pt>
                <c:pt idx="576">
                  <c:v>576</c:v>
                </c:pt>
                <c:pt idx="577">
                  <c:v>577</c:v>
                </c:pt>
                <c:pt idx="578">
                  <c:v>578</c:v>
                </c:pt>
                <c:pt idx="579">
                  <c:v>579</c:v>
                </c:pt>
                <c:pt idx="580">
                  <c:v>580</c:v>
                </c:pt>
                <c:pt idx="581">
                  <c:v>581</c:v>
                </c:pt>
                <c:pt idx="582">
                  <c:v>582</c:v>
                </c:pt>
                <c:pt idx="583">
                  <c:v>583</c:v>
                </c:pt>
                <c:pt idx="584">
                  <c:v>584</c:v>
                </c:pt>
                <c:pt idx="585">
                  <c:v>585</c:v>
                </c:pt>
                <c:pt idx="586">
                  <c:v>586</c:v>
                </c:pt>
                <c:pt idx="587">
                  <c:v>587</c:v>
                </c:pt>
                <c:pt idx="588">
                  <c:v>588</c:v>
                </c:pt>
                <c:pt idx="589">
                  <c:v>589</c:v>
                </c:pt>
                <c:pt idx="590">
                  <c:v>590</c:v>
                </c:pt>
                <c:pt idx="591">
                  <c:v>591</c:v>
                </c:pt>
                <c:pt idx="592">
                  <c:v>592</c:v>
                </c:pt>
                <c:pt idx="593">
                  <c:v>593</c:v>
                </c:pt>
                <c:pt idx="594">
                  <c:v>594</c:v>
                </c:pt>
                <c:pt idx="595">
                  <c:v>595</c:v>
                </c:pt>
                <c:pt idx="596">
                  <c:v>596</c:v>
                </c:pt>
                <c:pt idx="597">
                  <c:v>597</c:v>
                </c:pt>
                <c:pt idx="598">
                  <c:v>598</c:v>
                </c:pt>
                <c:pt idx="599">
                  <c:v>599</c:v>
                </c:pt>
                <c:pt idx="600">
                  <c:v>600</c:v>
                </c:pt>
                <c:pt idx="601">
                  <c:v>601</c:v>
                </c:pt>
                <c:pt idx="602">
                  <c:v>602</c:v>
                </c:pt>
                <c:pt idx="603">
                  <c:v>603</c:v>
                </c:pt>
                <c:pt idx="604">
                  <c:v>604</c:v>
                </c:pt>
                <c:pt idx="605">
                  <c:v>605</c:v>
                </c:pt>
                <c:pt idx="606">
                  <c:v>606</c:v>
                </c:pt>
                <c:pt idx="607">
                  <c:v>607</c:v>
                </c:pt>
                <c:pt idx="608">
                  <c:v>608</c:v>
                </c:pt>
                <c:pt idx="609">
                  <c:v>609</c:v>
                </c:pt>
                <c:pt idx="610">
                  <c:v>610</c:v>
                </c:pt>
                <c:pt idx="611">
                  <c:v>611</c:v>
                </c:pt>
                <c:pt idx="612">
                  <c:v>612</c:v>
                </c:pt>
                <c:pt idx="613">
                  <c:v>613</c:v>
                </c:pt>
                <c:pt idx="614">
                  <c:v>614</c:v>
                </c:pt>
                <c:pt idx="615">
                  <c:v>615</c:v>
                </c:pt>
                <c:pt idx="616">
                  <c:v>616</c:v>
                </c:pt>
                <c:pt idx="617">
                  <c:v>617</c:v>
                </c:pt>
                <c:pt idx="618">
                  <c:v>618</c:v>
                </c:pt>
                <c:pt idx="619">
                  <c:v>619</c:v>
                </c:pt>
                <c:pt idx="620">
                  <c:v>620</c:v>
                </c:pt>
                <c:pt idx="621">
                  <c:v>621</c:v>
                </c:pt>
                <c:pt idx="622">
                  <c:v>622</c:v>
                </c:pt>
                <c:pt idx="623">
                  <c:v>623</c:v>
                </c:pt>
                <c:pt idx="624">
                  <c:v>624</c:v>
                </c:pt>
                <c:pt idx="625">
                  <c:v>625</c:v>
                </c:pt>
                <c:pt idx="626">
                  <c:v>626</c:v>
                </c:pt>
                <c:pt idx="627">
                  <c:v>627</c:v>
                </c:pt>
                <c:pt idx="628">
                  <c:v>628</c:v>
                </c:pt>
                <c:pt idx="629">
                  <c:v>629</c:v>
                </c:pt>
                <c:pt idx="630">
                  <c:v>630</c:v>
                </c:pt>
                <c:pt idx="631">
                  <c:v>631</c:v>
                </c:pt>
                <c:pt idx="632">
                  <c:v>632</c:v>
                </c:pt>
                <c:pt idx="633">
                  <c:v>633</c:v>
                </c:pt>
                <c:pt idx="634">
                  <c:v>634</c:v>
                </c:pt>
                <c:pt idx="635">
                  <c:v>635</c:v>
                </c:pt>
                <c:pt idx="636">
                  <c:v>636</c:v>
                </c:pt>
                <c:pt idx="637">
                  <c:v>637</c:v>
                </c:pt>
                <c:pt idx="638">
                  <c:v>638</c:v>
                </c:pt>
                <c:pt idx="639">
                  <c:v>639</c:v>
                </c:pt>
                <c:pt idx="640">
                  <c:v>640</c:v>
                </c:pt>
                <c:pt idx="641">
                  <c:v>641</c:v>
                </c:pt>
                <c:pt idx="642">
                  <c:v>642</c:v>
                </c:pt>
                <c:pt idx="643">
                  <c:v>643</c:v>
                </c:pt>
                <c:pt idx="644">
                  <c:v>644</c:v>
                </c:pt>
                <c:pt idx="645">
                  <c:v>645</c:v>
                </c:pt>
                <c:pt idx="646">
                  <c:v>646</c:v>
                </c:pt>
                <c:pt idx="647">
                  <c:v>647</c:v>
                </c:pt>
                <c:pt idx="648">
                  <c:v>648</c:v>
                </c:pt>
                <c:pt idx="649">
                  <c:v>649</c:v>
                </c:pt>
                <c:pt idx="650">
                  <c:v>650</c:v>
                </c:pt>
                <c:pt idx="651">
                  <c:v>651</c:v>
                </c:pt>
                <c:pt idx="652">
                  <c:v>652</c:v>
                </c:pt>
                <c:pt idx="653">
                  <c:v>653</c:v>
                </c:pt>
                <c:pt idx="654">
                  <c:v>654</c:v>
                </c:pt>
                <c:pt idx="655">
                  <c:v>655</c:v>
                </c:pt>
                <c:pt idx="656">
                  <c:v>656</c:v>
                </c:pt>
                <c:pt idx="657">
                  <c:v>657</c:v>
                </c:pt>
                <c:pt idx="658">
                  <c:v>658</c:v>
                </c:pt>
                <c:pt idx="659">
                  <c:v>659</c:v>
                </c:pt>
                <c:pt idx="660">
                  <c:v>660</c:v>
                </c:pt>
                <c:pt idx="661">
                  <c:v>661</c:v>
                </c:pt>
                <c:pt idx="662">
                  <c:v>662</c:v>
                </c:pt>
                <c:pt idx="663">
                  <c:v>663</c:v>
                </c:pt>
                <c:pt idx="664">
                  <c:v>664</c:v>
                </c:pt>
                <c:pt idx="665">
                  <c:v>665</c:v>
                </c:pt>
                <c:pt idx="666">
                  <c:v>666</c:v>
                </c:pt>
                <c:pt idx="667">
                  <c:v>667</c:v>
                </c:pt>
                <c:pt idx="668">
                  <c:v>668</c:v>
                </c:pt>
                <c:pt idx="669">
                  <c:v>669</c:v>
                </c:pt>
                <c:pt idx="670">
                  <c:v>670</c:v>
                </c:pt>
                <c:pt idx="671">
                  <c:v>671</c:v>
                </c:pt>
                <c:pt idx="672">
                  <c:v>672</c:v>
                </c:pt>
                <c:pt idx="673">
                  <c:v>673</c:v>
                </c:pt>
                <c:pt idx="674">
                  <c:v>674</c:v>
                </c:pt>
                <c:pt idx="675">
                  <c:v>675</c:v>
                </c:pt>
                <c:pt idx="676">
                  <c:v>676</c:v>
                </c:pt>
                <c:pt idx="677">
                  <c:v>677</c:v>
                </c:pt>
                <c:pt idx="678">
                  <c:v>678</c:v>
                </c:pt>
                <c:pt idx="679">
                  <c:v>679</c:v>
                </c:pt>
                <c:pt idx="680">
                  <c:v>680</c:v>
                </c:pt>
                <c:pt idx="681">
                  <c:v>681</c:v>
                </c:pt>
                <c:pt idx="682">
                  <c:v>682</c:v>
                </c:pt>
                <c:pt idx="683">
                  <c:v>683</c:v>
                </c:pt>
                <c:pt idx="684">
                  <c:v>684</c:v>
                </c:pt>
                <c:pt idx="685">
                  <c:v>685</c:v>
                </c:pt>
                <c:pt idx="686">
                  <c:v>686</c:v>
                </c:pt>
                <c:pt idx="687">
                  <c:v>687</c:v>
                </c:pt>
                <c:pt idx="688">
                  <c:v>688</c:v>
                </c:pt>
                <c:pt idx="689">
                  <c:v>689</c:v>
                </c:pt>
                <c:pt idx="690">
                  <c:v>690</c:v>
                </c:pt>
                <c:pt idx="691">
                  <c:v>691</c:v>
                </c:pt>
                <c:pt idx="692">
                  <c:v>692</c:v>
                </c:pt>
                <c:pt idx="693">
                  <c:v>693</c:v>
                </c:pt>
                <c:pt idx="694">
                  <c:v>694</c:v>
                </c:pt>
                <c:pt idx="695">
                  <c:v>695</c:v>
                </c:pt>
                <c:pt idx="696">
                  <c:v>696</c:v>
                </c:pt>
                <c:pt idx="697">
                  <c:v>697</c:v>
                </c:pt>
                <c:pt idx="698">
                  <c:v>698</c:v>
                </c:pt>
                <c:pt idx="699">
                  <c:v>699</c:v>
                </c:pt>
                <c:pt idx="700">
                  <c:v>700</c:v>
                </c:pt>
                <c:pt idx="701">
                  <c:v>701</c:v>
                </c:pt>
                <c:pt idx="702">
                  <c:v>702</c:v>
                </c:pt>
                <c:pt idx="703">
                  <c:v>703</c:v>
                </c:pt>
                <c:pt idx="704">
                  <c:v>704</c:v>
                </c:pt>
                <c:pt idx="705">
                  <c:v>705</c:v>
                </c:pt>
                <c:pt idx="706">
                  <c:v>706</c:v>
                </c:pt>
                <c:pt idx="707">
                  <c:v>707</c:v>
                </c:pt>
                <c:pt idx="708">
                  <c:v>708</c:v>
                </c:pt>
                <c:pt idx="709">
                  <c:v>709</c:v>
                </c:pt>
                <c:pt idx="710">
                  <c:v>710</c:v>
                </c:pt>
                <c:pt idx="711">
                  <c:v>711</c:v>
                </c:pt>
                <c:pt idx="712">
                  <c:v>712</c:v>
                </c:pt>
                <c:pt idx="713">
                  <c:v>713</c:v>
                </c:pt>
                <c:pt idx="714">
                  <c:v>714</c:v>
                </c:pt>
                <c:pt idx="715">
                  <c:v>715</c:v>
                </c:pt>
                <c:pt idx="716">
                  <c:v>716</c:v>
                </c:pt>
                <c:pt idx="717">
                  <c:v>717</c:v>
                </c:pt>
                <c:pt idx="718">
                  <c:v>718</c:v>
                </c:pt>
                <c:pt idx="719">
                  <c:v>719</c:v>
                </c:pt>
                <c:pt idx="720">
                  <c:v>720</c:v>
                </c:pt>
                <c:pt idx="721">
                  <c:v>721</c:v>
                </c:pt>
                <c:pt idx="722">
                  <c:v>722</c:v>
                </c:pt>
                <c:pt idx="723">
                  <c:v>723</c:v>
                </c:pt>
                <c:pt idx="724">
                  <c:v>724</c:v>
                </c:pt>
                <c:pt idx="725">
                  <c:v>725</c:v>
                </c:pt>
                <c:pt idx="726">
                  <c:v>726</c:v>
                </c:pt>
                <c:pt idx="727">
                  <c:v>727</c:v>
                </c:pt>
                <c:pt idx="728">
                  <c:v>728</c:v>
                </c:pt>
                <c:pt idx="729">
                  <c:v>729</c:v>
                </c:pt>
                <c:pt idx="730">
                  <c:v>730</c:v>
                </c:pt>
                <c:pt idx="731">
                  <c:v>731</c:v>
                </c:pt>
                <c:pt idx="732">
                  <c:v>732</c:v>
                </c:pt>
                <c:pt idx="733">
                  <c:v>733</c:v>
                </c:pt>
                <c:pt idx="734">
                  <c:v>734</c:v>
                </c:pt>
                <c:pt idx="735">
                  <c:v>735</c:v>
                </c:pt>
                <c:pt idx="736">
                  <c:v>736</c:v>
                </c:pt>
                <c:pt idx="737">
                  <c:v>737</c:v>
                </c:pt>
                <c:pt idx="738">
                  <c:v>738</c:v>
                </c:pt>
                <c:pt idx="739">
                  <c:v>739</c:v>
                </c:pt>
                <c:pt idx="740">
                  <c:v>740</c:v>
                </c:pt>
                <c:pt idx="741">
                  <c:v>741</c:v>
                </c:pt>
                <c:pt idx="742">
                  <c:v>742</c:v>
                </c:pt>
                <c:pt idx="743">
                  <c:v>743</c:v>
                </c:pt>
                <c:pt idx="744">
                  <c:v>744</c:v>
                </c:pt>
                <c:pt idx="745">
                  <c:v>745</c:v>
                </c:pt>
                <c:pt idx="746">
                  <c:v>746</c:v>
                </c:pt>
                <c:pt idx="747">
                  <c:v>747</c:v>
                </c:pt>
                <c:pt idx="748">
                  <c:v>748</c:v>
                </c:pt>
                <c:pt idx="749">
                  <c:v>749</c:v>
                </c:pt>
                <c:pt idx="750">
                  <c:v>750</c:v>
                </c:pt>
                <c:pt idx="751">
                  <c:v>751</c:v>
                </c:pt>
                <c:pt idx="752">
                  <c:v>752</c:v>
                </c:pt>
                <c:pt idx="753">
                  <c:v>753</c:v>
                </c:pt>
                <c:pt idx="754">
                  <c:v>754</c:v>
                </c:pt>
                <c:pt idx="755">
                  <c:v>755</c:v>
                </c:pt>
                <c:pt idx="756">
                  <c:v>756</c:v>
                </c:pt>
                <c:pt idx="757">
                  <c:v>757</c:v>
                </c:pt>
                <c:pt idx="758">
                  <c:v>758</c:v>
                </c:pt>
                <c:pt idx="759">
                  <c:v>759</c:v>
                </c:pt>
                <c:pt idx="760">
                  <c:v>760</c:v>
                </c:pt>
                <c:pt idx="761">
                  <c:v>761</c:v>
                </c:pt>
                <c:pt idx="762">
                  <c:v>762</c:v>
                </c:pt>
                <c:pt idx="763">
                  <c:v>763</c:v>
                </c:pt>
                <c:pt idx="764">
                  <c:v>764</c:v>
                </c:pt>
                <c:pt idx="765">
                  <c:v>765</c:v>
                </c:pt>
                <c:pt idx="766">
                  <c:v>766</c:v>
                </c:pt>
                <c:pt idx="767">
                  <c:v>767</c:v>
                </c:pt>
                <c:pt idx="768">
                  <c:v>768</c:v>
                </c:pt>
                <c:pt idx="769">
                  <c:v>769</c:v>
                </c:pt>
                <c:pt idx="770">
                  <c:v>770</c:v>
                </c:pt>
                <c:pt idx="771">
                  <c:v>771</c:v>
                </c:pt>
                <c:pt idx="772">
                  <c:v>772</c:v>
                </c:pt>
                <c:pt idx="773">
                  <c:v>773</c:v>
                </c:pt>
                <c:pt idx="774">
                  <c:v>774</c:v>
                </c:pt>
                <c:pt idx="775">
                  <c:v>775</c:v>
                </c:pt>
                <c:pt idx="776">
                  <c:v>776</c:v>
                </c:pt>
                <c:pt idx="777">
                  <c:v>777</c:v>
                </c:pt>
                <c:pt idx="778">
                  <c:v>778</c:v>
                </c:pt>
                <c:pt idx="779">
                  <c:v>779</c:v>
                </c:pt>
                <c:pt idx="780">
                  <c:v>780</c:v>
                </c:pt>
                <c:pt idx="781">
                  <c:v>781</c:v>
                </c:pt>
                <c:pt idx="782">
                  <c:v>782</c:v>
                </c:pt>
                <c:pt idx="783">
                  <c:v>783</c:v>
                </c:pt>
                <c:pt idx="784">
                  <c:v>784</c:v>
                </c:pt>
                <c:pt idx="785">
                  <c:v>785</c:v>
                </c:pt>
                <c:pt idx="786">
                  <c:v>786</c:v>
                </c:pt>
                <c:pt idx="787">
                  <c:v>787</c:v>
                </c:pt>
                <c:pt idx="788">
                  <c:v>788</c:v>
                </c:pt>
                <c:pt idx="789">
                  <c:v>789</c:v>
                </c:pt>
                <c:pt idx="790">
                  <c:v>790</c:v>
                </c:pt>
                <c:pt idx="791">
                  <c:v>791</c:v>
                </c:pt>
                <c:pt idx="792">
                  <c:v>792</c:v>
                </c:pt>
                <c:pt idx="793">
                  <c:v>793</c:v>
                </c:pt>
                <c:pt idx="794">
                  <c:v>794</c:v>
                </c:pt>
                <c:pt idx="795">
                  <c:v>795</c:v>
                </c:pt>
                <c:pt idx="796">
                  <c:v>796</c:v>
                </c:pt>
                <c:pt idx="797">
                  <c:v>797</c:v>
                </c:pt>
                <c:pt idx="798">
                  <c:v>798</c:v>
                </c:pt>
                <c:pt idx="799">
                  <c:v>799</c:v>
                </c:pt>
                <c:pt idx="800">
                  <c:v>800</c:v>
                </c:pt>
                <c:pt idx="801">
                  <c:v>801</c:v>
                </c:pt>
                <c:pt idx="802">
                  <c:v>802</c:v>
                </c:pt>
                <c:pt idx="803">
                  <c:v>803</c:v>
                </c:pt>
                <c:pt idx="804">
                  <c:v>804</c:v>
                </c:pt>
                <c:pt idx="805">
                  <c:v>805</c:v>
                </c:pt>
                <c:pt idx="806">
                  <c:v>806</c:v>
                </c:pt>
                <c:pt idx="807">
                  <c:v>807</c:v>
                </c:pt>
                <c:pt idx="808">
                  <c:v>808</c:v>
                </c:pt>
                <c:pt idx="809">
                  <c:v>809</c:v>
                </c:pt>
                <c:pt idx="810">
                  <c:v>810</c:v>
                </c:pt>
                <c:pt idx="811">
                  <c:v>811</c:v>
                </c:pt>
                <c:pt idx="812">
                  <c:v>812</c:v>
                </c:pt>
                <c:pt idx="813">
                  <c:v>813</c:v>
                </c:pt>
                <c:pt idx="814">
                  <c:v>814</c:v>
                </c:pt>
                <c:pt idx="815">
                  <c:v>815</c:v>
                </c:pt>
                <c:pt idx="816">
                  <c:v>816</c:v>
                </c:pt>
                <c:pt idx="817">
                  <c:v>817</c:v>
                </c:pt>
                <c:pt idx="818">
                  <c:v>818</c:v>
                </c:pt>
                <c:pt idx="819">
                  <c:v>819</c:v>
                </c:pt>
                <c:pt idx="820">
                  <c:v>820</c:v>
                </c:pt>
                <c:pt idx="821">
                  <c:v>821</c:v>
                </c:pt>
                <c:pt idx="822">
                  <c:v>822</c:v>
                </c:pt>
                <c:pt idx="823">
                  <c:v>823</c:v>
                </c:pt>
                <c:pt idx="824">
                  <c:v>824</c:v>
                </c:pt>
                <c:pt idx="825">
                  <c:v>825</c:v>
                </c:pt>
                <c:pt idx="826">
                  <c:v>826</c:v>
                </c:pt>
                <c:pt idx="827">
                  <c:v>827</c:v>
                </c:pt>
                <c:pt idx="828">
                  <c:v>828</c:v>
                </c:pt>
                <c:pt idx="829">
                  <c:v>829</c:v>
                </c:pt>
                <c:pt idx="830">
                  <c:v>830</c:v>
                </c:pt>
                <c:pt idx="831">
                  <c:v>831</c:v>
                </c:pt>
                <c:pt idx="832">
                  <c:v>832</c:v>
                </c:pt>
                <c:pt idx="833">
                  <c:v>833</c:v>
                </c:pt>
                <c:pt idx="834">
                  <c:v>834</c:v>
                </c:pt>
                <c:pt idx="835">
                  <c:v>835</c:v>
                </c:pt>
                <c:pt idx="836">
                  <c:v>836</c:v>
                </c:pt>
                <c:pt idx="837">
                  <c:v>837</c:v>
                </c:pt>
                <c:pt idx="838">
                  <c:v>838</c:v>
                </c:pt>
                <c:pt idx="839">
                  <c:v>839</c:v>
                </c:pt>
                <c:pt idx="840">
                  <c:v>840</c:v>
                </c:pt>
                <c:pt idx="841">
                  <c:v>841</c:v>
                </c:pt>
                <c:pt idx="842">
                  <c:v>842</c:v>
                </c:pt>
                <c:pt idx="843">
                  <c:v>843</c:v>
                </c:pt>
                <c:pt idx="844">
                  <c:v>844</c:v>
                </c:pt>
                <c:pt idx="845">
                  <c:v>845</c:v>
                </c:pt>
                <c:pt idx="846">
                  <c:v>846</c:v>
                </c:pt>
                <c:pt idx="847">
                  <c:v>847</c:v>
                </c:pt>
                <c:pt idx="848">
                  <c:v>848</c:v>
                </c:pt>
                <c:pt idx="849">
                  <c:v>849</c:v>
                </c:pt>
                <c:pt idx="850">
                  <c:v>850</c:v>
                </c:pt>
                <c:pt idx="851">
                  <c:v>851</c:v>
                </c:pt>
                <c:pt idx="852">
                  <c:v>852</c:v>
                </c:pt>
                <c:pt idx="853">
                  <c:v>853</c:v>
                </c:pt>
                <c:pt idx="854">
                  <c:v>854</c:v>
                </c:pt>
                <c:pt idx="855">
                  <c:v>855</c:v>
                </c:pt>
                <c:pt idx="856">
                  <c:v>856</c:v>
                </c:pt>
                <c:pt idx="857">
                  <c:v>857</c:v>
                </c:pt>
                <c:pt idx="858">
                  <c:v>858</c:v>
                </c:pt>
                <c:pt idx="859">
                  <c:v>859</c:v>
                </c:pt>
                <c:pt idx="860">
                  <c:v>860</c:v>
                </c:pt>
                <c:pt idx="861">
                  <c:v>861</c:v>
                </c:pt>
                <c:pt idx="862">
                  <c:v>862</c:v>
                </c:pt>
                <c:pt idx="863">
                  <c:v>863</c:v>
                </c:pt>
                <c:pt idx="864">
                  <c:v>864</c:v>
                </c:pt>
                <c:pt idx="865">
                  <c:v>865</c:v>
                </c:pt>
                <c:pt idx="866">
                  <c:v>866</c:v>
                </c:pt>
                <c:pt idx="867">
                  <c:v>867</c:v>
                </c:pt>
                <c:pt idx="868">
                  <c:v>868</c:v>
                </c:pt>
                <c:pt idx="869">
                  <c:v>869</c:v>
                </c:pt>
                <c:pt idx="870">
                  <c:v>870</c:v>
                </c:pt>
                <c:pt idx="871">
                  <c:v>871</c:v>
                </c:pt>
                <c:pt idx="872">
                  <c:v>872</c:v>
                </c:pt>
                <c:pt idx="873">
                  <c:v>873</c:v>
                </c:pt>
                <c:pt idx="874">
                  <c:v>874</c:v>
                </c:pt>
                <c:pt idx="875">
                  <c:v>875</c:v>
                </c:pt>
                <c:pt idx="876">
                  <c:v>876</c:v>
                </c:pt>
                <c:pt idx="877">
                  <c:v>877</c:v>
                </c:pt>
                <c:pt idx="878">
                  <c:v>878</c:v>
                </c:pt>
                <c:pt idx="879">
                  <c:v>879</c:v>
                </c:pt>
                <c:pt idx="880">
                  <c:v>880</c:v>
                </c:pt>
                <c:pt idx="881">
                  <c:v>881</c:v>
                </c:pt>
                <c:pt idx="882">
                  <c:v>882</c:v>
                </c:pt>
                <c:pt idx="883">
                  <c:v>883</c:v>
                </c:pt>
                <c:pt idx="884">
                  <c:v>884</c:v>
                </c:pt>
                <c:pt idx="885">
                  <c:v>885</c:v>
                </c:pt>
                <c:pt idx="886">
                  <c:v>886</c:v>
                </c:pt>
                <c:pt idx="887">
                  <c:v>887</c:v>
                </c:pt>
                <c:pt idx="888">
                  <c:v>888</c:v>
                </c:pt>
                <c:pt idx="889">
                  <c:v>889</c:v>
                </c:pt>
                <c:pt idx="890">
                  <c:v>890</c:v>
                </c:pt>
                <c:pt idx="891">
                  <c:v>891</c:v>
                </c:pt>
                <c:pt idx="892">
                  <c:v>892</c:v>
                </c:pt>
                <c:pt idx="893">
                  <c:v>893</c:v>
                </c:pt>
                <c:pt idx="894">
                  <c:v>894</c:v>
                </c:pt>
                <c:pt idx="895">
                  <c:v>895</c:v>
                </c:pt>
                <c:pt idx="896">
                  <c:v>896</c:v>
                </c:pt>
                <c:pt idx="897">
                  <c:v>897</c:v>
                </c:pt>
                <c:pt idx="898">
                  <c:v>898</c:v>
                </c:pt>
                <c:pt idx="899">
                  <c:v>899</c:v>
                </c:pt>
                <c:pt idx="900">
                  <c:v>900</c:v>
                </c:pt>
                <c:pt idx="901">
                  <c:v>901</c:v>
                </c:pt>
                <c:pt idx="902">
                  <c:v>902</c:v>
                </c:pt>
                <c:pt idx="903">
                  <c:v>903</c:v>
                </c:pt>
                <c:pt idx="904">
                  <c:v>904</c:v>
                </c:pt>
                <c:pt idx="905">
                  <c:v>905</c:v>
                </c:pt>
                <c:pt idx="906">
                  <c:v>906</c:v>
                </c:pt>
                <c:pt idx="907">
                  <c:v>907</c:v>
                </c:pt>
                <c:pt idx="908">
                  <c:v>908</c:v>
                </c:pt>
                <c:pt idx="909">
                  <c:v>909</c:v>
                </c:pt>
                <c:pt idx="910">
                  <c:v>910</c:v>
                </c:pt>
                <c:pt idx="911">
                  <c:v>911</c:v>
                </c:pt>
                <c:pt idx="912">
                  <c:v>912</c:v>
                </c:pt>
                <c:pt idx="913">
                  <c:v>913</c:v>
                </c:pt>
                <c:pt idx="914">
                  <c:v>914</c:v>
                </c:pt>
                <c:pt idx="915">
                  <c:v>915</c:v>
                </c:pt>
                <c:pt idx="916">
                  <c:v>916</c:v>
                </c:pt>
                <c:pt idx="917">
                  <c:v>917</c:v>
                </c:pt>
                <c:pt idx="918">
                  <c:v>918</c:v>
                </c:pt>
                <c:pt idx="919">
                  <c:v>919</c:v>
                </c:pt>
                <c:pt idx="920">
                  <c:v>920</c:v>
                </c:pt>
                <c:pt idx="921">
                  <c:v>921</c:v>
                </c:pt>
                <c:pt idx="922">
                  <c:v>922</c:v>
                </c:pt>
                <c:pt idx="923">
                  <c:v>923</c:v>
                </c:pt>
                <c:pt idx="924">
                  <c:v>924</c:v>
                </c:pt>
                <c:pt idx="925">
                  <c:v>925</c:v>
                </c:pt>
                <c:pt idx="926">
                  <c:v>926</c:v>
                </c:pt>
                <c:pt idx="927">
                  <c:v>927</c:v>
                </c:pt>
                <c:pt idx="928">
                  <c:v>928</c:v>
                </c:pt>
                <c:pt idx="929">
                  <c:v>929</c:v>
                </c:pt>
                <c:pt idx="930">
                  <c:v>930</c:v>
                </c:pt>
                <c:pt idx="931">
                  <c:v>931</c:v>
                </c:pt>
                <c:pt idx="932">
                  <c:v>932</c:v>
                </c:pt>
                <c:pt idx="933">
                  <c:v>933</c:v>
                </c:pt>
                <c:pt idx="934">
                  <c:v>934</c:v>
                </c:pt>
                <c:pt idx="935">
                  <c:v>935</c:v>
                </c:pt>
                <c:pt idx="936">
                  <c:v>936</c:v>
                </c:pt>
                <c:pt idx="937">
                  <c:v>937</c:v>
                </c:pt>
                <c:pt idx="938">
                  <c:v>938</c:v>
                </c:pt>
                <c:pt idx="939">
                  <c:v>939</c:v>
                </c:pt>
                <c:pt idx="940">
                  <c:v>940</c:v>
                </c:pt>
                <c:pt idx="941">
                  <c:v>941</c:v>
                </c:pt>
                <c:pt idx="942">
                  <c:v>942</c:v>
                </c:pt>
                <c:pt idx="943">
                  <c:v>943</c:v>
                </c:pt>
                <c:pt idx="944">
                  <c:v>944</c:v>
                </c:pt>
                <c:pt idx="945">
                  <c:v>945</c:v>
                </c:pt>
                <c:pt idx="946">
                  <c:v>946</c:v>
                </c:pt>
                <c:pt idx="947">
                  <c:v>947</c:v>
                </c:pt>
                <c:pt idx="948">
                  <c:v>948</c:v>
                </c:pt>
                <c:pt idx="949">
                  <c:v>949</c:v>
                </c:pt>
                <c:pt idx="950">
                  <c:v>950</c:v>
                </c:pt>
                <c:pt idx="951">
                  <c:v>951</c:v>
                </c:pt>
                <c:pt idx="952">
                  <c:v>952</c:v>
                </c:pt>
                <c:pt idx="953">
                  <c:v>953</c:v>
                </c:pt>
                <c:pt idx="954">
                  <c:v>954</c:v>
                </c:pt>
                <c:pt idx="955">
                  <c:v>955</c:v>
                </c:pt>
                <c:pt idx="956">
                  <c:v>956</c:v>
                </c:pt>
                <c:pt idx="957">
                  <c:v>957</c:v>
                </c:pt>
                <c:pt idx="958">
                  <c:v>958</c:v>
                </c:pt>
                <c:pt idx="959">
                  <c:v>959</c:v>
                </c:pt>
                <c:pt idx="960">
                  <c:v>960</c:v>
                </c:pt>
                <c:pt idx="961">
                  <c:v>961</c:v>
                </c:pt>
                <c:pt idx="962">
                  <c:v>962</c:v>
                </c:pt>
                <c:pt idx="963">
                  <c:v>963</c:v>
                </c:pt>
                <c:pt idx="964">
                  <c:v>964</c:v>
                </c:pt>
                <c:pt idx="965">
                  <c:v>965</c:v>
                </c:pt>
                <c:pt idx="966">
                  <c:v>966</c:v>
                </c:pt>
                <c:pt idx="967">
                  <c:v>967</c:v>
                </c:pt>
                <c:pt idx="968">
                  <c:v>968</c:v>
                </c:pt>
                <c:pt idx="969">
                  <c:v>969</c:v>
                </c:pt>
                <c:pt idx="970">
                  <c:v>970</c:v>
                </c:pt>
                <c:pt idx="971">
                  <c:v>971</c:v>
                </c:pt>
                <c:pt idx="972">
                  <c:v>972</c:v>
                </c:pt>
                <c:pt idx="973">
                  <c:v>973</c:v>
                </c:pt>
                <c:pt idx="974">
                  <c:v>974</c:v>
                </c:pt>
                <c:pt idx="975">
                  <c:v>975</c:v>
                </c:pt>
                <c:pt idx="976">
                  <c:v>976</c:v>
                </c:pt>
                <c:pt idx="977">
                  <c:v>977</c:v>
                </c:pt>
                <c:pt idx="978">
                  <c:v>978</c:v>
                </c:pt>
                <c:pt idx="979">
                  <c:v>979</c:v>
                </c:pt>
                <c:pt idx="980">
                  <c:v>980</c:v>
                </c:pt>
                <c:pt idx="981">
                  <c:v>981</c:v>
                </c:pt>
                <c:pt idx="982">
                  <c:v>982</c:v>
                </c:pt>
                <c:pt idx="983">
                  <c:v>983</c:v>
                </c:pt>
                <c:pt idx="984">
                  <c:v>984</c:v>
                </c:pt>
                <c:pt idx="985">
                  <c:v>985</c:v>
                </c:pt>
                <c:pt idx="986">
                  <c:v>986</c:v>
                </c:pt>
                <c:pt idx="987">
                  <c:v>987</c:v>
                </c:pt>
                <c:pt idx="988">
                  <c:v>988</c:v>
                </c:pt>
                <c:pt idx="989">
                  <c:v>989</c:v>
                </c:pt>
                <c:pt idx="990">
                  <c:v>990</c:v>
                </c:pt>
                <c:pt idx="991">
                  <c:v>991</c:v>
                </c:pt>
              </c:numCache>
            </c:numRef>
          </c:xVal>
          <c:yVal>
            <c:numRef>
              <c:f>'3COMP (B)'!$F$10:$F$1000</c:f>
              <c:numCache>
                <c:formatCode>0.00</c:formatCode>
                <c:ptCount val="991"/>
                <c:pt idx="0">
                  <c:v>0</c:v>
                </c:pt>
                <c:pt idx="1">
                  <c:v>0.4</c:v>
                </c:pt>
                <c:pt idx="2">
                  <c:v>0.53999999999999992</c:v>
                </c:pt>
                <c:pt idx="3">
                  <c:v>0.58699999999999997</c:v>
                </c:pt>
                <c:pt idx="4">
                  <c:v>0.60075000000000012</c:v>
                </c:pt>
                <c:pt idx="5">
                  <c:v>0.60262750000000009</c:v>
                </c:pt>
                <c:pt idx="6">
                  <c:v>0.60028087500000005</c:v>
                </c:pt>
                <c:pt idx="7">
                  <c:v>0.59644641875000004</c:v>
                </c:pt>
                <c:pt idx="8">
                  <c:v>0.59210295468749996</c:v>
                </c:pt>
                <c:pt idx="9">
                  <c:v>0.58760051017187509</c:v>
                </c:pt>
                <c:pt idx="10">
                  <c:v>0.58306413981796879</c:v>
                </c:pt>
                <c:pt idx="11">
                  <c:v>0.57853840764324249</c:v>
                </c:pt>
                <c:pt idx="12">
                  <c:v>0.57403908068299803</c:v>
                </c:pt>
                <c:pt idx="13">
                  <c:v>0.56957162420869645</c:v>
                </c:pt>
                <c:pt idx="14">
                  <c:v>0.56513781903927607</c:v>
                </c:pt>
                <c:pt idx="15">
                  <c:v>0.56073812910893528</c:v>
                </c:pt>
                <c:pt idx="16">
                  <c:v>0.55637254853811968</c:v>
                </c:pt>
                <c:pt idx="17">
                  <c:v>0.55204090469278955</c:v>
                </c:pt>
                <c:pt idx="18">
                  <c:v>0.54774296660423316</c:v>
                </c:pt>
                <c:pt idx="19">
                  <c:v>0.54347848374977459</c:v>
                </c:pt>
                <c:pt idx="20">
                  <c:v>0.53924719991769299</c:v>
                </c:pt>
                <c:pt idx="21">
                  <c:v>0.53504885815771563</c:v>
                </c:pt>
                <c:pt idx="22">
                  <c:v>0.53088320254213495</c:v>
                </c:pt>
                <c:pt idx="23">
                  <c:v>0.52674997878589302</c:v>
                </c:pt>
                <c:pt idx="24">
                  <c:v>0.52264893445849792</c:v>
                </c:pt>
                <c:pt idx="25">
                  <c:v>0.51857981904997996</c:v>
                </c:pt>
                <c:pt idx="26">
                  <c:v>0.51454238398470642</c:v>
                </c:pt>
                <c:pt idx="27">
                  <c:v>0.51053638261661072</c:v>
                </c:pt>
                <c:pt idx="28">
                  <c:v>0.50656157021785364</c:v>
                </c:pt>
                <c:pt idx="29">
                  <c:v>0.50261770396520555</c:v>
                </c:pt>
                <c:pt idx="30">
                  <c:v>0.49870454292568966</c:v>
                </c:pt>
                <c:pt idx="31">
                  <c:v>0.494821848042033</c:v>
                </c:pt>
                <c:pt idx="32">
                  <c:v>0.49096938211812469</c:v>
                </c:pt>
                <c:pt idx="33">
                  <c:v>0.48714690980454667</c:v>
                </c:pt>
                <c:pt idx="34">
                  <c:v>0.48335419758420362</c:v>
                </c:pt>
                <c:pt idx="35">
                  <c:v>0.47959101375806079</c:v>
                </c:pt>
                <c:pt idx="36">
                  <c:v>0.47585712843098982</c:v>
                </c:pt>
                <c:pt idx="37">
                  <c:v>0.47215231349772491</c:v>
                </c:pt>
                <c:pt idx="38">
                  <c:v>0.46847634262892712</c:v>
                </c:pt>
                <c:pt idx="39">
                  <c:v>0.46482899125735888</c:v>
                </c:pt>
                <c:pt idx="40">
                  <c:v>0.46121003656416582</c:v>
                </c:pt>
                <c:pt idx="41">
                  <c:v>0.45761925746526133</c:v>
                </c:pt>
                <c:pt idx="42">
                  <c:v>0.45405643459782397</c:v>
                </c:pt>
                <c:pt idx="43">
                  <c:v>0.45052135030689455</c:v>
                </c:pt>
                <c:pt idx="44">
                  <c:v>0.44701378863208041</c:v>
                </c:pt>
                <c:pt idx="45">
                  <c:v>0.44353353529436057</c:v>
                </c:pt>
                <c:pt idx="46">
                  <c:v>0.44008037768299846</c:v>
                </c:pt>
                <c:pt idx="47">
                  <c:v>0.43665410484254963</c:v>
                </c:pt>
                <c:pt idx="48">
                  <c:v>0.43325450745997762</c:v>
                </c:pt>
                <c:pt idx="49">
                  <c:v>0.42988137785186464</c:v>
                </c:pt>
                <c:pt idx="50">
                  <c:v>0.4265345099517257</c:v>
                </c:pt>
                <c:pt idx="51">
                  <c:v>0.42321369929741759</c:v>
                </c:pt>
                <c:pt idx="52">
                  <c:v>0.41991874301865084</c:v>
                </c:pt>
                <c:pt idx="53">
                  <c:v>0.41664943982459546</c:v>
                </c:pt>
                <c:pt idx="54">
                  <c:v>0.41340558999158317</c:v>
                </c:pt>
                <c:pt idx="55">
                  <c:v>0.41018699535090564</c:v>
                </c:pt>
                <c:pt idx="56">
                  <c:v>0.4069934592767106</c:v>
                </c:pt>
                <c:pt idx="57">
                  <c:v>0.40382478667398791</c:v>
                </c:pt>
                <c:pt idx="58">
                  <c:v>0.40068078396665086</c:v>
                </c:pt>
                <c:pt idx="59">
                  <c:v>0.39756125908571338</c:v>
                </c:pt>
                <c:pt idx="60">
                  <c:v>0.39446602145755194</c:v>
                </c:pt>
                <c:pt idx="61">
                  <c:v>0.3913948819922668</c:v>
                </c:pt>
                <c:pt idx="62">
                  <c:v>0.38834765307212926</c:v>
                </c:pt>
                <c:pt idx="63">
                  <c:v>0.38532414854011954</c:v>
                </c:pt>
                <c:pt idx="64">
                  <c:v>0.38232418368855581</c:v>
                </c:pt>
                <c:pt idx="65">
                  <c:v>0.37934757524780793</c:v>
                </c:pt>
                <c:pt idx="66">
                  <c:v>0.3763941413751033</c:v>
                </c:pt>
                <c:pt idx="67">
                  <c:v>0.37346370164341769</c:v>
                </c:pt>
                <c:pt idx="68">
                  <c:v>0.37055607703045212</c:v>
                </c:pt>
                <c:pt idx="69">
                  <c:v>0.36767108990769715</c:v>
                </c:pt>
                <c:pt idx="70">
                  <c:v>0.36480856402958062</c:v>
                </c:pt>
                <c:pt idx="71">
                  <c:v>0.36196832452270122</c:v>
                </c:pt>
                <c:pt idx="72">
                  <c:v>0.35915019787514613</c:v>
                </c:pt>
                <c:pt idx="73">
                  <c:v>0.35635401192588767</c:v>
                </c:pt>
                <c:pt idx="74">
                  <c:v>0.35357959585427157</c:v>
                </c:pt>
                <c:pt idx="75">
                  <c:v>0.3508267801695768</c:v>
                </c:pt>
                <c:pt idx="76">
                  <c:v>0.34809539670066192</c:v>
                </c:pt>
                <c:pt idx="77">
                  <c:v>0.34538527858569434</c:v>
                </c:pt>
                <c:pt idx="78">
                  <c:v>0.3426962602619521</c:v>
                </c:pt>
                <c:pt idx="79">
                  <c:v>0.34002817745571345</c:v>
                </c:pt>
                <c:pt idx="80">
                  <c:v>0.33738086717222049</c:v>
                </c:pt>
                <c:pt idx="81">
                  <c:v>0.33475416768571931</c:v>
                </c:pt>
                <c:pt idx="82">
                  <c:v>0.33214791852958303</c:v>
                </c:pt>
                <c:pt idx="83">
                  <c:v>0.32956196048650677</c:v>
                </c:pt>
                <c:pt idx="84">
                  <c:v>0.3269961355787816</c:v>
                </c:pt>
                <c:pt idx="85">
                  <c:v>0.32445028705864543</c:v>
                </c:pt>
                <c:pt idx="86">
                  <c:v>0.32192425939870417</c:v>
                </c:pt>
                <c:pt idx="87">
                  <c:v>0.31941789828243161</c:v>
                </c:pt>
                <c:pt idx="88">
                  <c:v>0.31693105059474269</c:v>
                </c:pt>
                <c:pt idx="89">
                  <c:v>0.31446356441263945</c:v>
                </c:pt>
                <c:pt idx="90">
                  <c:v>0.31201528899592912</c:v>
                </c:pt>
                <c:pt idx="91">
                  <c:v>0.30958607477801747</c:v>
                </c:pt>
                <c:pt idx="92">
                  <c:v>0.30717577335676882</c:v>
                </c:pt>
                <c:pt idx="93">
                  <c:v>0.3047842374854417</c:v>
                </c:pt>
                <c:pt idx="94">
                  <c:v>0.30241132106369317</c:v>
                </c:pt>
                <c:pt idx="95">
                  <c:v>0.30005687912865442</c:v>
                </c:pt>
                <c:pt idx="96">
                  <c:v>0.29772076784607204</c:v>
                </c:pt>
                <c:pt idx="97">
                  <c:v>0.29540284450152487</c:v>
                </c:pt>
                <c:pt idx="98">
                  <c:v>0.29310296749170339</c:v>
                </c:pt>
                <c:pt idx="99">
                  <c:v>0.29082099631575797</c:v>
                </c:pt>
                <c:pt idx="100">
                  <c:v>0.28855679156671865</c:v>
                </c:pt>
                <c:pt idx="101">
                  <c:v>0.28631021492297615</c:v>
                </c:pt>
                <c:pt idx="102">
                  <c:v>0.28408112913983219</c:v>
                </c:pt>
                <c:pt idx="103">
                  <c:v>0.28186939804111777</c:v>
                </c:pt>
                <c:pt idx="104">
                  <c:v>0.27967488651086825</c:v>
                </c:pt>
                <c:pt idx="105">
                  <c:v>0.27749746048507529</c:v>
                </c:pt>
                <c:pt idx="106">
                  <c:v>0.2753369869434934</c:v>
                </c:pt>
                <c:pt idx="107">
                  <c:v>0.27319333390151446</c:v>
                </c:pt>
                <c:pt idx="108">
                  <c:v>0.27106637040210435</c:v>
                </c:pt>
                <c:pt idx="109">
                  <c:v>0.26895596650780318</c:v>
                </c:pt>
                <c:pt idx="110">
                  <c:v>0.26686199329278715</c:v>
                </c:pt>
                <c:pt idx="111">
                  <c:v>0.26478432283499265</c:v>
                </c:pt>
                <c:pt idx="112">
                  <c:v>0.26272282820830073</c:v>
                </c:pt>
                <c:pt idx="113">
                  <c:v>0.26067738347478331</c:v>
                </c:pt>
                <c:pt idx="114">
                  <c:v>0.25864786367701065</c:v>
                </c:pt>
                <c:pt idx="115">
                  <c:v>0.25663414483041658</c:v>
                </c:pt>
                <c:pt idx="116">
                  <c:v>0.25463610391572367</c:v>
                </c:pt>
                <c:pt idx="117">
                  <c:v>0.25265361887142923</c:v>
                </c:pt>
                <c:pt idx="118">
                  <c:v>0.25068656858634775</c:v>
                </c:pt>
                <c:pt idx="119">
                  <c:v>0.24873483289221188</c:v>
                </c:pt>
                <c:pt idx="120">
                  <c:v>0.24679829255633212</c:v>
                </c:pt>
                <c:pt idx="121">
                  <c:v>0.24487682927431376</c:v>
                </c:pt>
                <c:pt idx="122">
                  <c:v>0.24297032566282484</c:v>
                </c:pt>
                <c:pt idx="123">
                  <c:v>0.24107866525243304</c:v>
                </c:pt>
                <c:pt idx="124">
                  <c:v>0.23920173248048116</c:v>
                </c:pt>
                <c:pt idx="125">
                  <c:v>0.2373394126840358</c:v>
                </c:pt>
                <c:pt idx="126">
                  <c:v>0.23549159209287751</c:v>
                </c:pt>
                <c:pt idx="127">
                  <c:v>0.23365815782255206</c:v>
                </c:pt>
                <c:pt idx="128">
                  <c:v>0.23183899786747419</c:v>
                </c:pt>
                <c:pt idx="129">
                  <c:v>0.23003400109408378</c:v>
                </c:pt>
                <c:pt idx="130">
                  <c:v>0.22824305723406013</c:v>
                </c:pt>
                <c:pt idx="131">
                  <c:v>0.2264660568775807</c:v>
                </c:pt>
                <c:pt idx="132">
                  <c:v>0.22470289146664291</c:v>
                </c:pt>
                <c:pt idx="133">
                  <c:v>0.22295345328842675</c:v>
                </c:pt>
                <c:pt idx="134">
                  <c:v>0.22121763546871831</c:v>
                </c:pt>
                <c:pt idx="135">
                  <c:v>0.21949533196537807</c:v>
                </c:pt>
                <c:pt idx="136">
                  <c:v>0.21778643756186522</c:v>
                </c:pt>
                <c:pt idx="137">
                  <c:v>0.21609084786080901</c:v>
                </c:pt>
                <c:pt idx="138">
                  <c:v>0.21440845927762986</c:v>
                </c:pt>
                <c:pt idx="139">
                  <c:v>0.2127391690342133</c:v>
                </c:pt>
                <c:pt idx="140">
                  <c:v>0.21108287515262925</c:v>
                </c:pt>
                <c:pt idx="141">
                  <c:v>0.20943947644890359</c:v>
                </c:pt>
                <c:pt idx="142">
                  <c:v>0.20780887252683655</c:v>
                </c:pt>
                <c:pt idx="143">
                  <c:v>0.20619096377186885</c:v>
                </c:pt>
                <c:pt idx="144">
                  <c:v>0.20458565134499596</c:v>
                </c:pt>
                <c:pt idx="145">
                  <c:v>0.20299283717673067</c:v>
                </c:pt>
                <c:pt idx="146">
                  <c:v>0.20141242396111325</c:v>
                </c:pt>
                <c:pt idx="147">
                  <c:v>0.19984431514976286</c:v>
                </c:pt>
                <c:pt idx="148">
                  <c:v>0.19828841494598537</c:v>
                </c:pt>
                <c:pt idx="149">
                  <c:v>0.19674462829891404</c:v>
                </c:pt>
                <c:pt idx="150">
                  <c:v>0.19521286089770928</c:v>
                </c:pt>
                <c:pt idx="151">
                  <c:v>0.19369301916579307</c:v>
                </c:pt>
                <c:pt idx="152">
                  <c:v>0.1921850102551339</c:v>
                </c:pt>
                <c:pt idx="153">
                  <c:v>0.19068874204057407</c:v>
                </c:pt>
                <c:pt idx="154">
                  <c:v>0.18920412311420254</c:v>
                </c:pt>
                <c:pt idx="155">
                  <c:v>0.1877310627797697</c:v>
                </c:pt>
                <c:pt idx="156">
                  <c:v>0.18626947104714731</c:v>
                </c:pt>
                <c:pt idx="157">
                  <c:v>0.18481925862683068</c:v>
                </c:pt>
                <c:pt idx="158">
                  <c:v>0.18338033692448397</c:v>
                </c:pt>
                <c:pt idx="159">
                  <c:v>0.18195261803552798</c:v>
                </c:pt>
                <c:pt idx="160">
                  <c:v>0.18053601473977077</c:v>
                </c:pt>
                <c:pt idx="161">
                  <c:v>0.17913044049607851</c:v>
                </c:pt>
                <c:pt idx="162">
                  <c:v>0.17773580943708778</c:v>
                </c:pt>
                <c:pt idx="163">
                  <c:v>0.17635203636395991</c:v>
                </c:pt>
                <c:pt idx="164">
                  <c:v>0.17497903674118032</c:v>
                </c:pt>
                <c:pt idx="165">
                  <c:v>0.17361672669138795</c:v>
                </c:pt>
                <c:pt idx="166">
                  <c:v>0.17226502299025448</c:v>
                </c:pt>
                <c:pt idx="167">
                  <c:v>0.17092384306140085</c:v>
                </c:pt>
                <c:pt idx="168">
                  <c:v>0.16959310497135016</c:v>
                </c:pt>
                <c:pt idx="169">
                  <c:v>0.16827272742452637</c:v>
                </c:pt>
                <c:pt idx="170">
                  <c:v>0.16696262975828047</c:v>
                </c:pt>
                <c:pt idx="171">
                  <c:v>0.16566273193797221</c:v>
                </c:pt>
                <c:pt idx="172">
                  <c:v>0.16437295455207313</c:v>
                </c:pt>
                <c:pt idx="173">
                  <c:v>0.16309321880731797</c:v>
                </c:pt>
                <c:pt idx="174">
                  <c:v>0.16182344652389391</c:v>
                </c:pt>
                <c:pt idx="175">
                  <c:v>0.16056356013065809</c:v>
                </c:pt>
                <c:pt idx="176">
                  <c:v>0.15931348266040635</c:v>
                </c:pt>
                <c:pt idx="177">
                  <c:v>0.15807313774516496</c:v>
                </c:pt>
                <c:pt idx="178">
                  <c:v>0.1568424496115286</c:v>
                </c:pt>
                <c:pt idx="179">
                  <c:v>0.15562134307602982</c:v>
                </c:pt>
                <c:pt idx="180">
                  <c:v>0.15440974354054759</c:v>
                </c:pt>
                <c:pt idx="181">
                  <c:v>0.15320757698774923</c:v>
                </c:pt>
                <c:pt idx="182">
                  <c:v>0.15201476997656638</c:v>
                </c:pt>
                <c:pt idx="183">
                  <c:v>0.15083124963771422</c:v>
                </c:pt>
                <c:pt idx="184">
                  <c:v>0.14965694366923277</c:v>
                </c:pt>
                <c:pt idx="185">
                  <c:v>0.14849178033207577</c:v>
                </c:pt>
                <c:pt idx="186">
                  <c:v>0.14733568844572487</c:v>
                </c:pt>
                <c:pt idx="187">
                  <c:v>0.14618859738384149</c:v>
                </c:pt>
                <c:pt idx="188">
                  <c:v>0.14505043706995435</c:v>
                </c:pt>
                <c:pt idx="189">
                  <c:v>0.14392113797317441</c:v>
                </c:pt>
                <c:pt idx="190">
                  <c:v>0.14280063110395114</c:v>
                </c:pt>
                <c:pt idx="191">
                  <c:v>0.14168884800985726</c:v>
                </c:pt>
                <c:pt idx="192">
                  <c:v>0.14058572077140452</c:v>
                </c:pt>
                <c:pt idx="193">
                  <c:v>0.13949118199789678</c:v>
                </c:pt>
                <c:pt idx="194">
                  <c:v>0.138405164823312</c:v>
                </c:pt>
                <c:pt idx="195">
                  <c:v>0.1373276029022179</c:v>
                </c:pt>
                <c:pt idx="196">
                  <c:v>0.13625843040571795</c:v>
                </c:pt>
                <c:pt idx="197">
                  <c:v>0.13519758201743226</c:v>
                </c:pt>
                <c:pt idx="198">
                  <c:v>0.13414499292950444</c:v>
                </c:pt>
                <c:pt idx="199">
                  <c:v>0.133100598838642</c:v>
                </c:pt>
                <c:pt idx="200">
                  <c:v>0.13206433594219291</c:v>
                </c:pt>
                <c:pt idx="201">
                  <c:v>0.13103614093424287</c:v>
                </c:pt>
                <c:pt idx="202">
                  <c:v>0.13001595100174868</c:v>
                </c:pt>
                <c:pt idx="203">
                  <c:v>0.12900370382070436</c:v>
                </c:pt>
                <c:pt idx="204">
                  <c:v>0.12799933755233006</c:v>
                </c:pt>
                <c:pt idx="205">
                  <c:v>0.12700279083929544</c:v>
                </c:pt>
                <c:pt idx="206">
                  <c:v>0.12601400280197161</c:v>
                </c:pt>
                <c:pt idx="207">
                  <c:v>0.12503291303471231</c:v>
                </c:pt>
                <c:pt idx="208">
                  <c:v>0.1240594616021613</c:v>
                </c:pt>
                <c:pt idx="209">
                  <c:v>0.12309358903559486</c:v>
                </c:pt>
                <c:pt idx="210">
                  <c:v>0.12213523632928602</c:v>
                </c:pt>
                <c:pt idx="211">
                  <c:v>0.12118434493689989</c:v>
                </c:pt>
                <c:pt idx="212">
                  <c:v>0.12024085676791785</c:v>
                </c:pt>
                <c:pt idx="213">
                  <c:v>0.11930471418408972</c:v>
                </c:pt>
                <c:pt idx="214">
                  <c:v>0.11837585999591127</c:v>
                </c:pt>
                <c:pt idx="215">
                  <c:v>0.11745423745912831</c:v>
                </c:pt>
                <c:pt idx="216">
                  <c:v>0.11653979027127415</c:v>
                </c:pt>
                <c:pt idx="217">
                  <c:v>0.11563246256822923</c:v>
                </c:pt>
                <c:pt idx="218">
                  <c:v>0.11473219892080744</c:v>
                </c:pt>
                <c:pt idx="219">
                  <c:v>0.11383894433136854</c:v>
                </c:pt>
                <c:pt idx="220">
                  <c:v>0.11295264423046136</c:v>
                </c:pt>
                <c:pt idx="221">
                  <c:v>0.11207324447348777</c:v>
                </c:pt>
                <c:pt idx="222">
                  <c:v>0.11120069133739285</c:v>
                </c:pt>
                <c:pt idx="223">
                  <c:v>0.11033493151739338</c:v>
                </c:pt>
                <c:pt idx="224">
                  <c:v>0.109475912123707</c:v>
                </c:pt>
                <c:pt idx="225">
                  <c:v>0.10862358067832867</c:v>
                </c:pt>
                <c:pt idx="226">
                  <c:v>0.10777788511182829</c:v>
                </c:pt>
                <c:pt idx="227">
                  <c:v>0.1069387737601617</c:v>
                </c:pt>
                <c:pt idx="228">
                  <c:v>0.10610619536151855</c:v>
                </c:pt>
                <c:pt idx="229">
                  <c:v>0.1052800990531928</c:v>
                </c:pt>
                <c:pt idx="230">
                  <c:v>0.10446043436847186</c:v>
                </c:pt>
                <c:pt idx="231">
                  <c:v>0.10364715123355239</c:v>
                </c:pt>
                <c:pt idx="232">
                  <c:v>0.10284019996448857</c:v>
                </c:pt>
                <c:pt idx="233">
                  <c:v>0.10203953126414911</c:v>
                </c:pt>
                <c:pt idx="234">
                  <c:v>0.10124509621920685</c:v>
                </c:pt>
                <c:pt idx="235">
                  <c:v>0.10045684629715668</c:v>
                </c:pt>
                <c:pt idx="236">
                  <c:v>9.9674733343342314E-2</c:v>
                </c:pt>
                <c:pt idx="237">
                  <c:v>9.8898709578021826E-2</c:v>
                </c:pt>
                <c:pt idx="238">
                  <c:v>9.8128727593443266E-2</c:v>
                </c:pt>
                <c:pt idx="239">
                  <c:v>9.7364740350950107E-2</c:v>
                </c:pt>
                <c:pt idx="240">
                  <c:v>9.6606701178111543E-2</c:v>
                </c:pt>
                <c:pt idx="241">
                  <c:v>9.5854563765862544E-2</c:v>
                </c:pt>
                <c:pt idx="242">
                  <c:v>9.5108282165684788E-2</c:v>
                </c:pt>
                <c:pt idx="243">
                  <c:v>9.4367810786793793E-2</c:v>
                </c:pt>
                <c:pt idx="244">
                  <c:v>9.3633104393353594E-2</c:v>
                </c:pt>
                <c:pt idx="245">
                  <c:v>9.2904118101715838E-2</c:v>
                </c:pt>
                <c:pt idx="246">
                  <c:v>9.2180807377675311E-2</c:v>
                </c:pt>
                <c:pt idx="247">
                  <c:v>9.1463128033752561E-2</c:v>
                </c:pt>
                <c:pt idx="248">
                  <c:v>9.0751036226490722E-2</c:v>
                </c:pt>
                <c:pt idx="249">
                  <c:v>9.0044488453781213E-2</c:v>
                </c:pt>
                <c:pt idx="250">
                  <c:v>8.9343441552200531E-2</c:v>
                </c:pt>
                <c:pt idx="251">
                  <c:v>8.8647852694377693E-2</c:v>
                </c:pt>
                <c:pt idx="252">
                  <c:v>8.7957679386378107E-2</c:v>
                </c:pt>
                <c:pt idx="253">
                  <c:v>8.7272879465106978E-2</c:v>
                </c:pt>
                <c:pt idx="254">
                  <c:v>8.6593411095730044E-2</c:v>
                </c:pt>
                <c:pt idx="255">
                  <c:v>8.5919232769122722E-2</c:v>
                </c:pt>
                <c:pt idx="256">
                  <c:v>8.525030329933081E-2</c:v>
                </c:pt>
                <c:pt idx="257">
                  <c:v>8.4586581821059159E-2</c:v>
                </c:pt>
                <c:pt idx="258">
                  <c:v>8.3928027787167458E-2</c:v>
                </c:pt>
                <c:pt idx="259">
                  <c:v>8.3274600966199763E-2</c:v>
                </c:pt>
                <c:pt idx="260">
                  <c:v>8.2626261439924686E-2</c:v>
                </c:pt>
                <c:pt idx="261">
                  <c:v>8.1982969600897349E-2</c:v>
                </c:pt>
                <c:pt idx="262">
                  <c:v>8.1344686150039092E-2</c:v>
                </c:pt>
                <c:pt idx="263">
                  <c:v>8.0711372094233624E-2</c:v>
                </c:pt>
                <c:pt idx="264">
                  <c:v>8.0082988743952033E-2</c:v>
                </c:pt>
                <c:pt idx="265">
                  <c:v>7.9459497710882232E-2</c:v>
                </c:pt>
                <c:pt idx="266">
                  <c:v>7.8840860905587729E-2</c:v>
                </c:pt>
                <c:pt idx="267">
                  <c:v>7.8227040535180592E-2</c:v>
                </c:pt>
                <c:pt idx="268">
                  <c:v>7.7617999101009527E-2</c:v>
                </c:pt>
                <c:pt idx="269">
                  <c:v>7.7013699396373703E-2</c:v>
                </c:pt>
                <c:pt idx="270">
                  <c:v>7.641410450424635E-2</c:v>
                </c:pt>
                <c:pt idx="271">
                  <c:v>7.5819177795019677E-2</c:v>
                </c:pt>
                <c:pt idx="272">
                  <c:v>7.5228882924268881E-2</c:v>
                </c:pt>
                <c:pt idx="273">
                  <c:v>7.4643183830531701E-2</c:v>
                </c:pt>
                <c:pt idx="274">
                  <c:v>7.4062044733102628E-2</c:v>
                </c:pt>
                <c:pt idx="275">
                  <c:v>7.348543012984976E-2</c:v>
                </c:pt>
                <c:pt idx="276">
                  <c:v>7.2913304795044542E-2</c:v>
                </c:pt>
                <c:pt idx="277">
                  <c:v>7.2345633777215035E-2</c:v>
                </c:pt>
                <c:pt idx="278">
                  <c:v>7.1782382396997857E-2</c:v>
                </c:pt>
                <c:pt idx="279">
                  <c:v>7.1223516245036311E-2</c:v>
                </c:pt>
                <c:pt idx="280">
                  <c:v>7.0669001179864743E-2</c:v>
                </c:pt>
                <c:pt idx="281">
                  <c:v>7.0118803325830203E-2</c:v>
                </c:pt>
                <c:pt idx="282">
                  <c:v>6.9572889071018551E-2</c:v>
                </c:pt>
                <c:pt idx="283">
                  <c:v>6.9031225065205426E-2</c:v>
                </c:pt>
                <c:pt idx="284">
                  <c:v>6.8493778217815215E-2</c:v>
                </c:pt>
                <c:pt idx="285">
                  <c:v>6.7960515695903112E-2</c:v>
                </c:pt>
                <c:pt idx="286">
                  <c:v>6.7431404922145166E-2</c:v>
                </c:pt>
                <c:pt idx="287">
                  <c:v>6.6906413572849655E-2</c:v>
                </c:pt>
                <c:pt idx="288">
                  <c:v>6.6385509575985768E-2</c:v>
                </c:pt>
                <c:pt idx="289">
                  <c:v>6.5868661109219406E-2</c:v>
                </c:pt>
                <c:pt idx="290">
                  <c:v>6.5355836597970729E-2</c:v>
                </c:pt>
                <c:pt idx="291">
                  <c:v>6.4847004713488143E-2</c:v>
                </c:pt>
                <c:pt idx="292">
                  <c:v>6.4342134370928505E-2</c:v>
                </c:pt>
                <c:pt idx="293">
                  <c:v>6.38411947274653E-2</c:v>
                </c:pt>
                <c:pt idx="294">
                  <c:v>6.3344155180399042E-2</c:v>
                </c:pt>
                <c:pt idx="295">
                  <c:v>6.2850985365288548E-2</c:v>
                </c:pt>
                <c:pt idx="296">
                  <c:v>6.2361655154098194E-2</c:v>
                </c:pt>
                <c:pt idx="297">
                  <c:v>6.1876134653355397E-2</c:v>
                </c:pt>
                <c:pt idx="298">
                  <c:v>6.1394394202324065E-2</c:v>
                </c:pt>
                <c:pt idx="299">
                  <c:v>6.0916404371196275E-2</c:v>
                </c:pt>
                <c:pt idx="300">
                  <c:v>6.0442135959290599E-2</c:v>
                </c:pt>
                <c:pt idx="301">
                  <c:v>5.9971559993266865E-2</c:v>
                </c:pt>
                <c:pt idx="302">
                  <c:v>5.9504647725362236E-2</c:v>
                </c:pt>
                <c:pt idx="303">
                  <c:v>5.9041370631629064E-2</c:v>
                </c:pt>
                <c:pt idx="304">
                  <c:v>5.858170041019628E-2</c:v>
                </c:pt>
                <c:pt idx="305">
                  <c:v>5.8125608979536114E-2</c:v>
                </c:pt>
                <c:pt idx="306">
                  <c:v>5.7673068476753908E-2</c:v>
                </c:pt>
                <c:pt idx="307">
                  <c:v>5.7224051255882813E-2</c:v>
                </c:pt>
                <c:pt idx="308">
                  <c:v>5.6778529886193585E-2</c:v>
                </c:pt>
                <c:pt idx="309">
                  <c:v>5.6336477150524367E-2</c:v>
                </c:pt>
                <c:pt idx="310">
                  <c:v>5.5897866043608246E-2</c:v>
                </c:pt>
                <c:pt idx="311">
                  <c:v>5.5462669770435014E-2</c:v>
                </c:pt>
                <c:pt idx="312">
                  <c:v>5.5030861744606252E-2</c:v>
                </c:pt>
                <c:pt idx="313">
                  <c:v>5.4602415586714415E-2</c:v>
                </c:pt>
                <c:pt idx="314">
                  <c:v>5.4177305122728558E-2</c:v>
                </c:pt>
                <c:pt idx="315">
                  <c:v>5.3755504382400066E-2</c:v>
                </c:pt>
                <c:pt idx="316">
                  <c:v>5.333698759767147E-2</c:v>
                </c:pt>
                <c:pt idx="317">
                  <c:v>5.2921729201104828E-2</c:v>
                </c:pt>
                <c:pt idx="318">
                  <c:v>5.2509703824318077E-2</c:v>
                </c:pt>
                <c:pt idx="319">
                  <c:v>5.2100886296437388E-2</c:v>
                </c:pt>
                <c:pt idx="320">
                  <c:v>5.1695251642556617E-2</c:v>
                </c:pt>
                <c:pt idx="321">
                  <c:v>5.129277508221719E-2</c:v>
                </c:pt>
                <c:pt idx="322">
                  <c:v>5.0893432027884433E-2</c:v>
                </c:pt>
                <c:pt idx="323">
                  <c:v>5.0497198083457651E-2</c:v>
                </c:pt>
                <c:pt idx="324">
                  <c:v>5.0104049042768661E-2</c:v>
                </c:pt>
                <c:pt idx="325">
                  <c:v>4.9713960888110087E-2</c:v>
                </c:pt>
                <c:pt idx="326">
                  <c:v>4.932690978876586E-2</c:v>
                </c:pt>
                <c:pt idx="327">
                  <c:v>4.8942872099555501E-2</c:v>
                </c:pt>
                <c:pt idx="328">
                  <c:v>4.8561824359386829E-2</c:v>
                </c:pt>
                <c:pt idx="329">
                  <c:v>4.8183743289831327E-2</c:v>
                </c:pt>
                <c:pt idx="330">
                  <c:v>4.7808605793689729E-2</c:v>
                </c:pt>
                <c:pt idx="331">
                  <c:v>4.7436388953590924E-2</c:v>
                </c:pt>
                <c:pt idx="332">
                  <c:v>4.7067070030588187E-2</c:v>
                </c:pt>
                <c:pt idx="333">
                  <c:v>4.6700626462768735E-2</c:v>
                </c:pt>
                <c:pt idx="334">
                  <c:v>4.6337035863879272E-2</c:v>
                </c:pt>
                <c:pt idx="335">
                  <c:v>4.5976276021953311E-2</c:v>
                </c:pt>
                <c:pt idx="336">
                  <c:v>4.5618324897960694E-2</c:v>
                </c:pt>
                <c:pt idx="337">
                  <c:v>4.5263160624454013E-2</c:v>
                </c:pt>
                <c:pt idx="338">
                  <c:v>4.4910761504235897E-2</c:v>
                </c:pt>
                <c:pt idx="339">
                  <c:v>4.4561106009036955E-2</c:v>
                </c:pt>
                <c:pt idx="340">
                  <c:v>4.4214172778196836E-2</c:v>
                </c:pt>
                <c:pt idx="341">
                  <c:v>4.3869940617357717E-2</c:v>
                </c:pt>
                <c:pt idx="342">
                  <c:v>4.3528388497173331E-2</c:v>
                </c:pt>
                <c:pt idx="343">
                  <c:v>4.3189495552021562E-2</c:v>
                </c:pt>
                <c:pt idx="344">
                  <c:v>4.2853241078732118E-2</c:v>
                </c:pt>
                <c:pt idx="345">
                  <c:v>4.2519604535320887E-2</c:v>
                </c:pt>
                <c:pt idx="346">
                  <c:v>4.2188565539733158E-2</c:v>
                </c:pt>
                <c:pt idx="347">
                  <c:v>4.1860103868600618E-2</c:v>
                </c:pt>
                <c:pt idx="348">
                  <c:v>4.1534199456005894E-2</c:v>
                </c:pt>
                <c:pt idx="349">
                  <c:v>4.1210832392254648E-2</c:v>
                </c:pt>
                <c:pt idx="350">
                  <c:v>4.0889982922661883E-2</c:v>
                </c:pt>
                <c:pt idx="351">
                  <c:v>4.0571631446342238E-2</c:v>
                </c:pt>
                <c:pt idx="352">
                  <c:v>4.0255758515018503E-2</c:v>
                </c:pt>
                <c:pt idx="353">
                  <c:v>3.9942344831823018E-2</c:v>
                </c:pt>
                <c:pt idx="354">
                  <c:v>3.9631371250128833E-2</c:v>
                </c:pt>
                <c:pt idx="355">
                  <c:v>3.932281877237731E-2</c:v>
                </c:pt>
                <c:pt idx="356">
                  <c:v>3.901666854891328E-2</c:v>
                </c:pt>
                <c:pt idx="357">
                  <c:v>3.8712901876838846E-2</c:v>
                </c:pt>
                <c:pt idx="358">
                  <c:v>3.8411500198868964E-2</c:v>
                </c:pt>
                <c:pt idx="359">
                  <c:v>3.8112445102195469E-2</c:v>
                </c:pt>
                <c:pt idx="360">
                  <c:v>3.7815718317364855E-2</c:v>
                </c:pt>
                <c:pt idx="361">
                  <c:v>3.7521301717164057E-2</c:v>
                </c:pt>
                <c:pt idx="362">
                  <c:v>3.7229177315506234E-2</c:v>
                </c:pt>
                <c:pt idx="363">
                  <c:v>3.6939327266340083E-2</c:v>
                </c:pt>
                <c:pt idx="364">
                  <c:v>3.6651733862555158E-2</c:v>
                </c:pt>
                <c:pt idx="365">
                  <c:v>3.6366379534897852E-2</c:v>
                </c:pt>
                <c:pt idx="366">
                  <c:v>3.6083246850905137E-2</c:v>
                </c:pt>
                <c:pt idx="367">
                  <c:v>3.5802318513832976E-2</c:v>
                </c:pt>
                <c:pt idx="368">
                  <c:v>3.5523577361603387E-2</c:v>
                </c:pt>
                <c:pt idx="369">
                  <c:v>3.5247006365754174E-2</c:v>
                </c:pt>
                <c:pt idx="370">
                  <c:v>3.4972588630398427E-2</c:v>
                </c:pt>
                <c:pt idx="371">
                  <c:v>3.4700307391195562E-2</c:v>
                </c:pt>
                <c:pt idx="372">
                  <c:v>3.4430146014322816E-2</c:v>
                </c:pt>
                <c:pt idx="373">
                  <c:v>3.4162087995460499E-2</c:v>
                </c:pt>
                <c:pt idx="374">
                  <c:v>3.3896116958788358E-2</c:v>
                </c:pt>
                <c:pt idx="375">
                  <c:v>3.3632216655975267E-2</c:v>
                </c:pt>
                <c:pt idx="376">
                  <c:v>3.3370370965196905E-2</c:v>
                </c:pt>
                <c:pt idx="377">
                  <c:v>3.3110563890144107E-2</c:v>
                </c:pt>
                <c:pt idx="378">
                  <c:v>3.2852779559049416E-2</c:v>
                </c:pt>
                <c:pt idx="379">
                  <c:v>3.2597002223715865E-2</c:v>
                </c:pt>
                <c:pt idx="380">
                  <c:v>3.2343216258553742E-2</c:v>
                </c:pt>
                <c:pt idx="381">
                  <c:v>3.2091406159628466E-2</c:v>
                </c:pt>
                <c:pt idx="382">
                  <c:v>3.1841556543712013E-2</c:v>
                </c:pt>
                <c:pt idx="383">
                  <c:v>3.1593652147343221E-2</c:v>
                </c:pt>
                <c:pt idx="384">
                  <c:v>3.1347677825895204E-2</c:v>
                </c:pt>
                <c:pt idx="385">
                  <c:v>3.110361855265209E-2</c:v>
                </c:pt>
                <c:pt idx="386">
                  <c:v>3.0861459417887094E-2</c:v>
                </c:pt>
                <c:pt idx="387">
                  <c:v>3.0621185627956127E-2</c:v>
                </c:pt>
                <c:pt idx="388">
                  <c:v>3.0382782504390971E-2</c:v>
                </c:pt>
                <c:pt idx="389">
                  <c:v>3.0146235483003991E-2</c:v>
                </c:pt>
                <c:pt idx="390">
                  <c:v>2.9911530112995965E-2</c:v>
                </c:pt>
                <c:pt idx="391">
                  <c:v>2.9678652056078558E-2</c:v>
                </c:pt>
                <c:pt idx="392">
                  <c:v>2.944758708559192E-2</c:v>
                </c:pt>
                <c:pt idx="393">
                  <c:v>2.921832108564093E-2</c:v>
                </c:pt>
                <c:pt idx="394">
                  <c:v>2.8990840050231448E-2</c:v>
                </c:pt>
                <c:pt idx="395">
                  <c:v>2.8765130082409662E-2</c:v>
                </c:pt>
                <c:pt idx="396">
                  <c:v>2.8541177393420547E-2</c:v>
                </c:pt>
                <c:pt idx="397">
                  <c:v>2.8318968301862757E-2</c:v>
                </c:pt>
                <c:pt idx="398">
                  <c:v>2.8098489232850632E-2</c:v>
                </c:pt>
                <c:pt idx="399">
                  <c:v>2.7879726717185971E-2</c:v>
                </c:pt>
                <c:pt idx="400">
                  <c:v>2.7662667390540019E-2</c:v>
                </c:pt>
                <c:pt idx="401">
                  <c:v>2.7447297992627462E-2</c:v>
                </c:pt>
                <c:pt idx="402">
                  <c:v>2.7233605366405733E-2</c:v>
                </c:pt>
                <c:pt idx="403">
                  <c:v>2.7021576457264995E-2</c:v>
                </c:pt>
                <c:pt idx="404">
                  <c:v>2.6811198312234108E-2</c:v>
                </c:pt>
                <c:pt idx="405">
                  <c:v>2.6602458079186597E-2</c:v>
                </c:pt>
                <c:pt idx="406">
                  <c:v>2.6395343006058614E-2</c:v>
                </c:pt>
                <c:pt idx="407">
                  <c:v>2.6189840440068224E-2</c:v>
                </c:pt>
                <c:pt idx="408">
                  <c:v>2.5985937826940475E-2</c:v>
                </c:pt>
                <c:pt idx="409">
                  <c:v>2.5783622710145782E-2</c:v>
                </c:pt>
                <c:pt idx="410">
                  <c:v>2.5582882730132983E-2</c:v>
                </c:pt>
                <c:pt idx="411">
                  <c:v>2.5383705623577946E-2</c:v>
                </c:pt>
                <c:pt idx="412">
                  <c:v>2.5186079222633051E-2</c:v>
                </c:pt>
                <c:pt idx="413">
                  <c:v>2.4989991454184235E-2</c:v>
                </c:pt>
                <c:pt idx="414">
                  <c:v>2.4795430339114688E-2</c:v>
                </c:pt>
                <c:pt idx="415">
                  <c:v>2.4602383991569443E-2</c:v>
                </c:pt>
                <c:pt idx="416">
                  <c:v>2.4410840618232843E-2</c:v>
                </c:pt>
                <c:pt idx="417">
                  <c:v>2.4220788517606451E-2</c:v>
                </c:pt>
                <c:pt idx="418">
                  <c:v>2.4032216079295399E-2</c:v>
                </c:pt>
                <c:pt idx="419">
                  <c:v>2.3845111783299622E-2</c:v>
                </c:pt>
                <c:pt idx="420">
                  <c:v>2.3659464199304647E-2</c:v>
                </c:pt>
                <c:pt idx="421">
                  <c:v>2.3475261985989704E-2</c:v>
                </c:pt>
                <c:pt idx="422">
                  <c:v>2.3292493890332278E-2</c:v>
                </c:pt>
                <c:pt idx="423">
                  <c:v>2.3111148746922883E-2</c:v>
                </c:pt>
                <c:pt idx="424">
                  <c:v>2.2931215477278055E-2</c:v>
                </c:pt>
                <c:pt idx="425">
                  <c:v>2.2752683089167558E-2</c:v>
                </c:pt>
                <c:pt idx="426">
                  <c:v>2.2575540675942918E-2</c:v>
                </c:pt>
                <c:pt idx="427">
                  <c:v>2.2399777415868183E-2</c:v>
                </c:pt>
                <c:pt idx="428">
                  <c:v>2.2225382571462227E-2</c:v>
                </c:pt>
                <c:pt idx="429">
                  <c:v>2.2052345488841496E-2</c:v>
                </c:pt>
                <c:pt idx="430">
                  <c:v>2.1880655597065868E-2</c:v>
                </c:pt>
                <c:pt idx="431">
                  <c:v>2.1710302407500937E-2</c:v>
                </c:pt>
                <c:pt idx="432">
                  <c:v>2.1541275513167424E-2</c:v>
                </c:pt>
                <c:pt idx="433">
                  <c:v>2.1373564588113236E-2</c:v>
                </c:pt>
                <c:pt idx="434">
                  <c:v>2.120715938677753E-2</c:v>
                </c:pt>
                <c:pt idx="435">
                  <c:v>2.1042049743370761E-2</c:v>
                </c:pt>
                <c:pt idx="436">
                  <c:v>2.087822557124408E-2</c:v>
                </c:pt>
                <c:pt idx="437">
                  <c:v>2.0715676862284038E-2</c:v>
                </c:pt>
                <c:pt idx="438">
                  <c:v>2.0554393686289973E-2</c:v>
                </c:pt>
                <c:pt idx="439">
                  <c:v>2.0394366190381152E-2</c:v>
                </c:pt>
                <c:pt idx="440">
                  <c:v>2.0235584598381706E-2</c:v>
                </c:pt>
                <c:pt idx="441">
                  <c:v>2.0078039210229548E-2</c:v>
                </c:pt>
                <c:pt idx="442">
                  <c:v>1.9921720401384846E-2</c:v>
                </c:pt>
                <c:pt idx="443">
                  <c:v>1.9766618622238497E-2</c:v>
                </c:pt>
                <c:pt idx="444">
                  <c:v>1.961272439752948E-2</c:v>
                </c:pt>
                <c:pt idx="445">
                  <c:v>1.9460028325771095E-2</c:v>
                </c:pt>
                <c:pt idx="446">
                  <c:v>1.9308521078667873E-2</c:v>
                </c:pt>
                <c:pt idx="447">
                  <c:v>1.915819340055247E-2</c:v>
                </c:pt>
                <c:pt idx="448">
                  <c:v>1.9009036107819011E-2</c:v>
                </c:pt>
                <c:pt idx="449">
                  <c:v>1.8861040088359537E-2</c:v>
                </c:pt>
                <c:pt idx="450">
                  <c:v>1.8714196301009789E-2</c:v>
                </c:pt>
                <c:pt idx="451">
                  <c:v>1.8568495774995419E-2</c:v>
                </c:pt>
                <c:pt idx="452">
                  <c:v>1.8423929609384881E-2</c:v>
                </c:pt>
                <c:pt idx="453">
                  <c:v>1.8280488972545861E-2</c:v>
                </c:pt>
                <c:pt idx="454">
                  <c:v>1.8138165101605264E-2</c:v>
                </c:pt>
                <c:pt idx="455">
                  <c:v>1.7996949301913645E-2</c:v>
                </c:pt>
                <c:pt idx="456">
                  <c:v>1.7856832946513634E-2</c:v>
                </c:pt>
                <c:pt idx="457">
                  <c:v>1.7717807475614133E-2</c:v>
                </c:pt>
                <c:pt idx="458">
                  <c:v>1.7579864396066736E-2</c:v>
                </c:pt>
                <c:pt idx="459">
                  <c:v>1.7442995280846585E-2</c:v>
                </c:pt>
                <c:pt idx="460">
                  <c:v>1.7307191768539898E-2</c:v>
                </c:pt>
                <c:pt idx="461">
                  <c:v>1.7172445562827932E-2</c:v>
                </c:pt>
                <c:pt idx="462">
                  <c:v>1.703874843198605E-2</c:v>
                </c:pt>
                <c:pt idx="463">
                  <c:v>1.6906092208377466E-2</c:v>
                </c:pt>
                <c:pt idx="464">
                  <c:v>1.6774468787954966E-2</c:v>
                </c:pt>
                <c:pt idx="465">
                  <c:v>1.6643870129763982E-2</c:v>
                </c:pt>
                <c:pt idx="466">
                  <c:v>1.6514288255458531E-2</c:v>
                </c:pt>
                <c:pt idx="467">
                  <c:v>1.6385715248802057E-2</c:v>
                </c:pt>
                <c:pt idx="468">
                  <c:v>1.6258143255195368E-2</c:v>
                </c:pt>
                <c:pt idx="469">
                  <c:v>1.6131564481188576E-2</c:v>
                </c:pt>
                <c:pt idx="470">
                  <c:v>1.6005971194010371E-2</c:v>
                </c:pt>
                <c:pt idx="471">
                  <c:v>1.5881355721092838E-2</c:v>
                </c:pt>
                <c:pt idx="472">
                  <c:v>1.5757710449601614E-2</c:v>
                </c:pt>
                <c:pt idx="473">
                  <c:v>1.5635027825973591E-2</c:v>
                </c:pt>
                <c:pt idx="474">
                  <c:v>1.551330035545595E-2</c:v>
                </c:pt>
                <c:pt idx="475">
                  <c:v>1.5392520601645643E-2</c:v>
                </c:pt>
                <c:pt idx="476">
                  <c:v>1.527268118603331E-2</c:v>
                </c:pt>
                <c:pt idx="477">
                  <c:v>1.5153774787561414E-2</c:v>
                </c:pt>
                <c:pt idx="478">
                  <c:v>1.5035794142165937E-2</c:v>
                </c:pt>
                <c:pt idx="479">
                  <c:v>1.4918732042339844E-2</c:v>
                </c:pt>
                <c:pt idx="480">
                  <c:v>1.480258133668988E-2</c:v>
                </c:pt>
                <c:pt idx="481">
                  <c:v>1.4687334929500029E-2</c:v>
                </c:pt>
                <c:pt idx="482">
                  <c:v>1.4572985780300307E-2</c:v>
                </c:pt>
                <c:pt idx="483">
                  <c:v>1.4459526903433328E-2</c:v>
                </c:pt>
                <c:pt idx="484">
                  <c:v>1.434695136762798E-2</c:v>
                </c:pt>
                <c:pt idx="485">
                  <c:v>1.4235252295578871E-2</c:v>
                </c:pt>
                <c:pt idx="486">
                  <c:v>1.4124422863524444E-2</c:v>
                </c:pt>
                <c:pt idx="487">
                  <c:v>1.401445630082776E-2</c:v>
                </c:pt>
                <c:pt idx="488">
                  <c:v>1.3905345889566156E-2</c:v>
                </c:pt>
                <c:pt idx="489">
                  <c:v>1.3797084964120021E-2</c:v>
                </c:pt>
                <c:pt idx="490">
                  <c:v>1.3689666910765563E-2</c:v>
                </c:pt>
                <c:pt idx="491">
                  <c:v>1.3583085167271136E-2</c:v>
                </c:pt>
                <c:pt idx="492">
                  <c:v>1.3477333222494448E-2</c:v>
                </c:pt>
                <c:pt idx="493">
                  <c:v>1.3372404615985989E-2</c:v>
                </c:pt>
                <c:pt idx="494">
                  <c:v>1.3268292937595572E-2</c:v>
                </c:pt>
                <c:pt idx="495">
                  <c:v>1.3164991827078865E-2</c:v>
                </c:pt>
                <c:pt idx="496">
                  <c:v>1.3062494973709704E-2</c:v>
                </c:pt>
                <c:pt idx="497">
                  <c:v>1.2960796115895956E-2</c:v>
                </c:pt>
                <c:pt idx="498">
                  <c:v>1.2859889040792272E-2</c:v>
                </c:pt>
                <c:pt idx="499">
                  <c:v>1.2759767583926163E-2</c:v>
                </c:pt>
                <c:pt idx="500">
                  <c:v>1.266042562881875E-2</c:v>
                </c:pt>
                <c:pt idx="501">
                  <c:v>1.2561857106612173E-2</c:v>
                </c:pt>
                <c:pt idx="502">
                  <c:v>1.2464055995695222E-2</c:v>
                </c:pt>
                <c:pt idx="503">
                  <c:v>1.236701632134185E-2</c:v>
                </c:pt>
                <c:pt idx="504">
                  <c:v>1.227073215533947E-2</c:v>
                </c:pt>
                <c:pt idx="505">
                  <c:v>1.2175197615631905E-2</c:v>
                </c:pt>
                <c:pt idx="506">
                  <c:v>1.2080406865957016E-2</c:v>
                </c:pt>
                <c:pt idx="507">
                  <c:v>1.1986354115493647E-2</c:v>
                </c:pt>
                <c:pt idx="508">
                  <c:v>1.189303361850147E-2</c:v>
                </c:pt>
                <c:pt idx="509">
                  <c:v>1.1800439673976371E-2</c:v>
                </c:pt>
                <c:pt idx="510">
                  <c:v>1.1708566625300509E-2</c:v>
                </c:pt>
                <c:pt idx="511">
                  <c:v>1.1617408859894152E-2</c:v>
                </c:pt>
                <c:pt idx="512">
                  <c:v>1.1526960808875053E-2</c:v>
                </c:pt>
                <c:pt idx="513">
                  <c:v>1.1437216946719619E-2</c:v>
                </c:pt>
                <c:pt idx="514">
                  <c:v>1.134817179092007E-2</c:v>
                </c:pt>
                <c:pt idx="515">
                  <c:v>1.1259819901657586E-2</c:v>
                </c:pt>
                <c:pt idx="516">
                  <c:v>1.117215588146081E-2</c:v>
                </c:pt>
                <c:pt idx="517">
                  <c:v>1.1085174374882101E-2</c:v>
                </c:pt>
                <c:pt idx="518">
                  <c:v>1.099887006817335E-2</c:v>
                </c:pt>
                <c:pt idx="519">
                  <c:v>1.091323768895025E-2</c:v>
                </c:pt>
                <c:pt idx="520">
                  <c:v>1.0828272005881878E-2</c:v>
                </c:pt>
                <c:pt idx="521">
                  <c:v>1.0743967828362511E-2</c:v>
                </c:pt>
                <c:pt idx="522">
                  <c:v>1.0660320006202095E-2</c:v>
                </c:pt>
                <c:pt idx="523">
                  <c:v>1.057732342930473E-2</c:v>
                </c:pt>
                <c:pt idx="524">
                  <c:v>1.0494973027358689E-2</c:v>
                </c:pt>
                <c:pt idx="525">
                  <c:v>1.0413263769531333E-2</c:v>
                </c:pt>
                <c:pt idx="526">
                  <c:v>1.0332190664154695E-2</c:v>
                </c:pt>
                <c:pt idx="527">
                  <c:v>1.0251748758425272E-2</c:v>
                </c:pt>
                <c:pt idx="528">
                  <c:v>1.0171933138099831E-2</c:v>
                </c:pt>
                <c:pt idx="529">
                  <c:v>1.0092738927192979E-2</c:v>
                </c:pt>
                <c:pt idx="530">
                  <c:v>1.0014161287685397E-2</c:v>
                </c:pt>
                <c:pt idx="531">
                  <c:v>9.9361954192218604E-3</c:v>
                </c:pt>
                <c:pt idx="532">
                  <c:v>9.8588365588203608E-3</c:v>
                </c:pt>
                <c:pt idx="533">
                  <c:v>9.782079980584335E-3</c:v>
                </c:pt>
                <c:pt idx="534">
                  <c:v>9.7059209954082348E-3</c:v>
                </c:pt>
                <c:pt idx="535">
                  <c:v>9.6303549506933095E-3</c:v>
                </c:pt>
                <c:pt idx="536">
                  <c:v>9.5553772300669415E-3</c:v>
                </c:pt>
                <c:pt idx="537">
                  <c:v>9.4809832530935445E-3</c:v>
                </c:pt>
                <c:pt idx="538">
                  <c:v>9.4071684750018925E-3</c:v>
                </c:pt>
                <c:pt idx="539">
                  <c:v>9.3339283864044553E-3</c:v>
                </c:pt>
                <c:pt idx="540">
                  <c:v>9.2612585130207314E-3</c:v>
                </c:pt>
                <c:pt idx="541">
                  <c:v>9.1891544154045768E-3</c:v>
                </c:pt>
                <c:pt idx="542">
                  <c:v>9.1176116886728664E-3</c:v>
                </c:pt>
                <c:pt idx="543">
                  <c:v>9.0466259622403733E-3</c:v>
                </c:pt>
                <c:pt idx="544">
                  <c:v>8.9761928995457652E-3</c:v>
                </c:pt>
                <c:pt idx="545">
                  <c:v>8.9063081977909242E-3</c:v>
                </c:pt>
                <c:pt idx="546">
                  <c:v>8.8369675876789344E-3</c:v>
                </c:pt>
                <c:pt idx="547">
                  <c:v>8.7681668331511808E-3</c:v>
                </c:pt>
                <c:pt idx="548">
                  <c:v>8.6999017311280014E-3</c:v>
                </c:pt>
                <c:pt idx="549">
                  <c:v>8.6321681112537796E-3</c:v>
                </c:pt>
                <c:pt idx="550">
                  <c:v>8.5649618356429258E-3</c:v>
                </c:pt>
                <c:pt idx="551">
                  <c:v>8.4982787986218611E-3</c:v>
                </c:pt>
                <c:pt idx="552">
                  <c:v>8.4321149264865447E-3</c:v>
                </c:pt>
                <c:pt idx="553">
                  <c:v>8.3664661772457904E-3</c:v>
                </c:pt>
                <c:pt idx="554">
                  <c:v>8.3013285403801262E-3</c:v>
                </c:pt>
                <c:pt idx="555">
                  <c:v>8.2366980365904396E-3</c:v>
                </c:pt>
                <c:pt idx="556">
                  <c:v>8.1725707175621665E-3</c:v>
                </c:pt>
                <c:pt idx="557">
                  <c:v>8.1089426657183772E-3</c:v>
                </c:pt>
                <c:pt idx="558">
                  <c:v>8.0458099939866301E-3</c:v>
                </c:pt>
                <c:pt idx="559">
                  <c:v>7.9831688455511696E-3</c:v>
                </c:pt>
                <c:pt idx="560">
                  <c:v>7.9210153936286609E-3</c:v>
                </c:pt>
                <c:pt idx="561">
                  <c:v>7.8593458412288264E-3</c:v>
                </c:pt>
                <c:pt idx="562">
                  <c:v>7.7981564209204102E-3</c:v>
                </c:pt>
                <c:pt idx="563">
                  <c:v>7.737443394606025E-3</c:v>
                </c:pt>
                <c:pt idx="564">
                  <c:v>7.6772030532921143E-3</c:v>
                </c:pt>
                <c:pt idx="565">
                  <c:v>7.6174317168589134E-3</c:v>
                </c:pt>
                <c:pt idx="566">
                  <c:v>7.558125733840626E-3</c:v>
                </c:pt>
                <c:pt idx="567">
                  <c:v>7.4992814811998265E-3</c:v>
                </c:pt>
                <c:pt idx="568">
                  <c:v>7.4408953641063036E-3</c:v>
                </c:pt>
                <c:pt idx="569">
                  <c:v>7.3829638157172361E-3</c:v>
                </c:pt>
                <c:pt idx="570">
                  <c:v>7.3254832969609218E-3</c:v>
                </c:pt>
                <c:pt idx="571">
                  <c:v>7.2684502963169528E-3</c:v>
                </c:pt>
                <c:pt idx="572">
                  <c:v>7.21186132960705E-3</c:v>
                </c:pt>
                <c:pt idx="573">
                  <c:v>7.1557129397774588E-3</c:v>
                </c:pt>
                <c:pt idx="574">
                  <c:v>7.1000016966888957E-3</c:v>
                </c:pt>
                <c:pt idx="575">
                  <c:v>7.0447241969096019E-3</c:v>
                </c:pt>
                <c:pt idx="576">
                  <c:v>6.9898770635035135E-3</c:v>
                </c:pt>
                <c:pt idx="577">
                  <c:v>6.9354569458259796E-3</c:v>
                </c:pt>
                <c:pt idx="578">
                  <c:v>6.8814605193217027E-3</c:v>
                </c:pt>
                <c:pt idx="579">
                  <c:v>6.8278844853155718E-3</c:v>
                </c:pt>
                <c:pt idx="580">
                  <c:v>6.7747255708172638E-3</c:v>
                </c:pt>
                <c:pt idx="581">
                  <c:v>6.7219805283160738E-3</c:v>
                </c:pt>
                <c:pt idx="582">
                  <c:v>6.6696461355868486E-3</c:v>
                </c:pt>
                <c:pt idx="583">
                  <c:v>6.6177191954892578E-3</c:v>
                </c:pt>
                <c:pt idx="584">
                  <c:v>6.56619653577728E-3</c:v>
                </c:pt>
                <c:pt idx="585">
                  <c:v>6.5150750089020271E-3</c:v>
                </c:pt>
                <c:pt idx="586">
                  <c:v>6.4643514918154565E-3</c:v>
                </c:pt>
                <c:pt idx="587">
                  <c:v>6.4140228857909598E-3</c:v>
                </c:pt>
                <c:pt idx="588">
                  <c:v>6.3640861162235218E-3</c:v>
                </c:pt>
                <c:pt idx="589">
                  <c:v>6.3145381324458683E-3</c:v>
                </c:pt>
                <c:pt idx="590">
                  <c:v>6.2653759075428361E-3</c:v>
                </c:pt>
                <c:pt idx="591">
                  <c:v>6.2165964381639682E-3</c:v>
                </c:pt>
                <c:pt idx="592">
                  <c:v>6.168196744344101E-3</c:v>
                </c:pt>
                <c:pt idx="593">
                  <c:v>6.1201738693164032E-3</c:v>
                </c:pt>
                <c:pt idx="594">
                  <c:v>6.0725248793347397E-3</c:v>
                </c:pt>
                <c:pt idx="595">
                  <c:v>6.0252468634951484E-3</c:v>
                </c:pt>
                <c:pt idx="596">
                  <c:v>5.9783369335533187E-3</c:v>
                </c:pt>
                <c:pt idx="597">
                  <c:v>5.9317922237576148E-3</c:v>
                </c:pt>
                <c:pt idx="598">
                  <c:v>5.8856098906603371E-3</c:v>
                </c:pt>
                <c:pt idx="599">
                  <c:v>5.8397871129578505E-3</c:v>
                </c:pt>
                <c:pt idx="600">
                  <c:v>5.7943210913085075E-3</c:v>
                </c:pt>
                <c:pt idx="601">
                  <c:v>5.7492090481665592E-3</c:v>
                </c:pt>
                <c:pt idx="602">
                  <c:v>5.7044482276102926E-3</c:v>
                </c:pt>
                <c:pt idx="603">
                  <c:v>5.660035895175497E-3</c:v>
                </c:pt>
                <c:pt idx="604">
                  <c:v>5.6159693376840458E-3</c:v>
                </c:pt>
                <c:pt idx="605">
                  <c:v>5.5722458630866889E-3</c:v>
                </c:pt>
                <c:pt idx="606">
                  <c:v>5.5288628002889695E-3</c:v>
                </c:pt>
                <c:pt idx="607">
                  <c:v>5.4858174989944608E-3</c:v>
                </c:pt>
                <c:pt idx="608">
                  <c:v>5.443107329540009E-3</c:v>
                </c:pt>
                <c:pt idx="609">
                  <c:v>5.4007296827358608E-3</c:v>
                </c:pt>
                <c:pt idx="610">
                  <c:v>5.3586819697075683E-3</c:v>
                </c:pt>
                <c:pt idx="611">
                  <c:v>5.3169616217330073E-3</c:v>
                </c:pt>
                <c:pt idx="612">
                  <c:v>5.2755660900940526E-3</c:v>
                </c:pt>
                <c:pt idx="613">
                  <c:v>5.2344928459122642E-3</c:v>
                </c:pt>
                <c:pt idx="614">
                  <c:v>5.1937393799974529E-3</c:v>
                </c:pt>
                <c:pt idx="615">
                  <c:v>5.1533032026984671E-3</c:v>
                </c:pt>
                <c:pt idx="616">
                  <c:v>5.1131818437424315E-3</c:v>
                </c:pt>
                <c:pt idx="617">
                  <c:v>5.0733728520944155E-3</c:v>
                </c:pt>
                <c:pt idx="618">
                  <c:v>5.0338737957997814E-3</c:v>
                </c:pt>
                <c:pt idx="619">
                  <c:v>4.9946822618358588E-3</c:v>
                </c:pt>
                <c:pt idx="620">
                  <c:v>4.9557958559698356E-3</c:v>
                </c:pt>
                <c:pt idx="621">
                  <c:v>4.9172122026073239E-3</c:v>
                </c:pt>
                <c:pt idx="622">
                  <c:v>4.8789289446498074E-3</c:v>
                </c:pt>
                <c:pt idx="623">
                  <c:v>4.8409437433520885E-3</c:v>
                </c:pt>
                <c:pt idx="624">
                  <c:v>4.8032542781752952E-3</c:v>
                </c:pt>
                <c:pt idx="625">
                  <c:v>4.7658582466461041E-3</c:v>
                </c:pt>
                <c:pt idx="626">
                  <c:v>4.7287533642208501E-3</c:v>
                </c:pt>
                <c:pt idx="627">
                  <c:v>4.6919373641380879E-3</c:v>
                </c:pt>
                <c:pt idx="628">
                  <c:v>4.6554079972871421E-3</c:v>
                </c:pt>
                <c:pt idx="629">
                  <c:v>4.6191630320695509E-3</c:v>
                </c:pt>
                <c:pt idx="630">
                  <c:v>4.5832002542565142E-3</c:v>
                </c:pt>
                <c:pt idx="631">
                  <c:v>4.5475174668618834E-3</c:v>
                </c:pt>
                <c:pt idx="632">
                  <c:v>4.5121124900022735E-3</c:v>
                </c:pt>
                <c:pt idx="633">
                  <c:v>4.4769831607669452E-3</c:v>
                </c:pt>
                <c:pt idx="634">
                  <c:v>4.4421273330841338E-3</c:v>
                </c:pt>
                <c:pt idx="635">
                  <c:v>4.4075428775927072E-3</c:v>
                </c:pt>
                <c:pt idx="636">
                  <c:v>4.3732276815049431E-3</c:v>
                </c:pt>
                <c:pt idx="637">
                  <c:v>4.3391796484857359E-3</c:v>
                </c:pt>
                <c:pt idx="638">
                  <c:v>4.3053966985220349E-3</c:v>
                </c:pt>
                <c:pt idx="639">
                  <c:v>4.2718767677918379E-3</c:v>
                </c:pt>
                <c:pt idx="640">
                  <c:v>4.2386178085442872E-3</c:v>
                </c:pt>
                <c:pt idx="641">
                  <c:v>4.2056177889682189E-3</c:v>
                </c:pt>
                <c:pt idx="642">
                  <c:v>4.1728746930740357E-3</c:v>
                </c:pt>
                <c:pt idx="643">
                  <c:v>4.1403865205658086E-3</c:v>
                </c:pt>
                <c:pt idx="644">
                  <c:v>4.1081512867227055E-3</c:v>
                </c:pt>
                <c:pt idx="645">
                  <c:v>4.0761670222750901E-3</c:v>
                </c:pt>
                <c:pt idx="646">
                  <c:v>4.044431773284618E-3</c:v>
                </c:pt>
                <c:pt idx="647">
                  <c:v>4.0129436010265529E-3</c:v>
                </c:pt>
                <c:pt idx="648">
                  <c:v>3.9817005818703066E-3</c:v>
                </c:pt>
                <c:pt idx="649">
                  <c:v>3.9507008071595351E-3</c:v>
                </c:pt>
                <c:pt idx="650">
                  <c:v>3.919942383101116E-3</c:v>
                </c:pt>
                <c:pt idx="651">
                  <c:v>3.8894234306456887E-3</c:v>
                </c:pt>
                <c:pt idx="652">
                  <c:v>3.8591420853708591E-3</c:v>
                </c:pt>
                <c:pt idx="653">
                  <c:v>3.829096497370621E-3</c:v>
                </c:pt>
                <c:pt idx="654">
                  <c:v>3.799284831144778E-3</c:v>
                </c:pt>
                <c:pt idx="655">
                  <c:v>3.7697052654781515E-3</c:v>
                </c:pt>
                <c:pt idx="656">
                  <c:v>3.7403559933393282E-3</c:v>
                </c:pt>
                <c:pt idx="657">
                  <c:v>3.7112352217634204E-3</c:v>
                </c:pt>
                <c:pt idx="658">
                  <c:v>3.6823411717454846E-3</c:v>
                </c:pt>
                <c:pt idx="659">
                  <c:v>3.6536720781299437E-3</c:v>
                </c:pt>
                <c:pt idx="660">
                  <c:v>3.6252261895057813E-3</c:v>
                </c:pt>
                <c:pt idx="661">
                  <c:v>3.5970017680968525E-3</c:v>
                </c:pt>
                <c:pt idx="662">
                  <c:v>3.5689970896557455E-3</c:v>
                </c:pt>
                <c:pt idx="663">
                  <c:v>3.5412104433611979E-3</c:v>
                </c:pt>
                <c:pt idx="664">
                  <c:v>3.5136401317092947E-3</c:v>
                </c:pt>
                <c:pt idx="665">
                  <c:v>3.486284470415324E-3</c:v>
                </c:pt>
                <c:pt idx="666">
                  <c:v>3.4591417883031994E-3</c:v>
                </c:pt>
                <c:pt idx="667">
                  <c:v>3.4322104272126452E-3</c:v>
                </c:pt>
                <c:pt idx="668">
                  <c:v>3.4054887418890623E-3</c:v>
                </c:pt>
                <c:pt idx="669">
                  <c:v>3.3789750998893808E-3</c:v>
                </c:pt>
                <c:pt idx="670">
                  <c:v>3.3526678814803645E-3</c:v>
                </c:pt>
                <c:pt idx="671">
                  <c:v>3.3265654795373578E-3</c:v>
                </c:pt>
                <c:pt idx="672">
                  <c:v>3.3006662994496949E-3</c:v>
                </c:pt>
                <c:pt idx="673">
                  <c:v>3.274968759021224E-3</c:v>
                </c:pt>
                <c:pt idx="674">
                  <c:v>3.2494712883752719E-3</c:v>
                </c:pt>
                <c:pt idx="675">
                  <c:v>3.2241723298529479E-3</c:v>
                </c:pt>
                <c:pt idx="676">
                  <c:v>3.1990703379292107E-3</c:v>
                </c:pt>
                <c:pt idx="677">
                  <c:v>3.1741637791062871E-3</c:v>
                </c:pt>
                <c:pt idx="678">
                  <c:v>3.149451131829295E-3</c:v>
                </c:pt>
                <c:pt idx="679">
                  <c:v>3.1249308863863234E-3</c:v>
                </c:pt>
                <c:pt idx="680">
                  <c:v>3.100601544822279E-3</c:v>
                </c:pt>
                <c:pt idx="681">
                  <c:v>3.0764616208429629E-3</c:v>
                </c:pt>
                <c:pt idx="682">
                  <c:v>3.0525096397253648E-3</c:v>
                </c:pt>
                <c:pt idx="683">
                  <c:v>3.0287441382297331E-3</c:v>
                </c:pt>
                <c:pt idx="684">
                  <c:v>3.0051636645076485E-3</c:v>
                </c:pt>
                <c:pt idx="685">
                  <c:v>2.9817667780145385E-3</c:v>
                </c:pt>
                <c:pt idx="686">
                  <c:v>2.9585520494190831E-3</c:v>
                </c:pt>
                <c:pt idx="687">
                  <c:v>2.9355180605197262E-3</c:v>
                </c:pt>
                <c:pt idx="688">
                  <c:v>2.912663404158522E-3</c:v>
                </c:pt>
                <c:pt idx="689">
                  <c:v>2.889986684130097E-3</c:v>
                </c:pt>
                <c:pt idx="690">
                  <c:v>2.8674865150986051E-3</c:v>
                </c:pt>
                <c:pt idx="691">
                  <c:v>2.8451615225173477E-3</c:v>
                </c:pt>
                <c:pt idx="692">
                  <c:v>2.8230103425386233E-3</c:v>
                </c:pt>
                <c:pt idx="693">
                  <c:v>2.8010316219329034E-3</c:v>
                </c:pt>
                <c:pt idx="694">
                  <c:v>2.7792240180093408E-3</c:v>
                </c:pt>
                <c:pt idx="695">
                  <c:v>2.7575861985256189E-3</c:v>
                </c:pt>
                <c:pt idx="696">
                  <c:v>2.7361168416164539E-3</c:v>
                </c:pt>
                <c:pt idx="697">
                  <c:v>2.7148146357047764E-3</c:v>
                </c:pt>
                <c:pt idx="698">
                  <c:v>2.6936782794280134E-3</c:v>
                </c:pt>
                <c:pt idx="699">
                  <c:v>2.6727064815532664E-3</c:v>
                </c:pt>
                <c:pt idx="700">
                  <c:v>2.6518979608995963E-3</c:v>
                </c:pt>
                <c:pt idx="701">
                  <c:v>2.6312514462629721E-3</c:v>
                </c:pt>
                <c:pt idx="702">
                  <c:v>2.6107656763358911E-3</c:v>
                </c:pt>
                <c:pt idx="703">
                  <c:v>2.5904393996301067E-3</c:v>
                </c:pt>
                <c:pt idx="704">
                  <c:v>2.5702713744015782E-3</c:v>
                </c:pt>
                <c:pt idx="705">
                  <c:v>2.5502603685731984E-3</c:v>
                </c:pt>
                <c:pt idx="706">
                  <c:v>2.5304051596606314E-3</c:v>
                </c:pt>
                <c:pt idx="707">
                  <c:v>2.5107045346981494E-3</c:v>
                </c:pt>
                <c:pt idx="708">
                  <c:v>2.4911572901640255E-3</c:v>
                </c:pt>
                <c:pt idx="709">
                  <c:v>2.4717622319032628E-3</c:v>
                </c:pt>
                <c:pt idx="710">
                  <c:v>2.4525181750614244E-3</c:v>
                </c:pt>
                <c:pt idx="711">
                  <c:v>2.4334239440073624E-3</c:v>
                </c:pt>
                <c:pt idx="712">
                  <c:v>2.4144783722626073E-3</c:v>
                </c:pt>
                <c:pt idx="713">
                  <c:v>2.3956803024325346E-3</c:v>
                </c:pt>
                <c:pt idx="714">
                  <c:v>2.3770285861304252E-3</c:v>
                </c:pt>
                <c:pt idx="715">
                  <c:v>2.3585220839126286E-3</c:v>
                </c:pt>
                <c:pt idx="716">
                  <c:v>2.3401596652052881E-3</c:v>
                </c:pt>
                <c:pt idx="717">
                  <c:v>2.3219402082377272E-3</c:v>
                </c:pt>
                <c:pt idx="718">
                  <c:v>2.3038625999740603E-3</c:v>
                </c:pt>
                <c:pt idx="719">
                  <c:v>2.2859257360403618E-3</c:v>
                </c:pt>
                <c:pt idx="720">
                  <c:v>2.2681285206629376E-3</c:v>
                </c:pt>
                <c:pt idx="721">
                  <c:v>2.2504698666008238E-3</c:v>
                </c:pt>
                <c:pt idx="722">
                  <c:v>2.2329486950756205E-3</c:v>
                </c:pt>
                <c:pt idx="723">
                  <c:v>2.2155639357097634E-3</c:v>
                </c:pt>
                <c:pt idx="724">
                  <c:v>2.1983145264554693E-3</c:v>
                </c:pt>
                <c:pt idx="725">
                  <c:v>2.1811994135392254E-3</c:v>
                </c:pt>
                <c:pt idx="726">
                  <c:v>2.1642175513849615E-3</c:v>
                </c:pt>
                <c:pt idx="727">
                  <c:v>2.147367902563424E-3</c:v>
                </c:pt>
                <c:pt idx="728">
                  <c:v>2.1306494377193452E-3</c:v>
                </c:pt>
                <c:pt idx="729">
                  <c:v>2.1140611355106032E-3</c:v>
                </c:pt>
                <c:pt idx="730">
                  <c:v>2.0976019825491576E-3</c:v>
                </c:pt>
                <c:pt idx="731">
                  <c:v>2.0812709733348811E-3</c:v>
                </c:pt>
                <c:pt idx="732">
                  <c:v>2.0650671101973828E-3</c:v>
                </c:pt>
                <c:pt idx="733">
                  <c:v>2.0489894032329481E-3</c:v>
                </c:pt>
                <c:pt idx="734">
                  <c:v>2.0330368702441426E-3</c:v>
                </c:pt>
                <c:pt idx="735">
                  <c:v>2.0172085366816361E-3</c:v>
                </c:pt>
                <c:pt idx="736">
                  <c:v>2.0015034355833627E-3</c:v>
                </c:pt>
                <c:pt idx="737">
                  <c:v>1.9859206075159008E-3</c:v>
                </c:pt>
                <c:pt idx="738">
                  <c:v>1.9704591005154093E-3</c:v>
                </c:pt>
                <c:pt idx="739">
                  <c:v>1.9551179700267873E-3</c:v>
                </c:pt>
                <c:pt idx="740">
                  <c:v>1.9398962788530483E-3</c:v>
                </c:pt>
                <c:pt idx="741">
                  <c:v>1.9247930970922589E-3</c:v>
                </c:pt>
                <c:pt idx="742">
                  <c:v>1.90980750208114E-3</c:v>
                </c:pt>
                <c:pt idx="743">
                  <c:v>1.8949385783431083E-3</c:v>
                </c:pt>
                <c:pt idx="744">
                  <c:v>1.8801854175234389E-3</c:v>
                </c:pt>
                <c:pt idx="745">
                  <c:v>1.8655471183448569E-3</c:v>
                </c:pt>
                <c:pt idx="746">
                  <c:v>1.8510227865449203E-3</c:v>
                </c:pt>
                <c:pt idx="747">
                  <c:v>1.8366115348236178E-3</c:v>
                </c:pt>
                <c:pt idx="748">
                  <c:v>1.8223124827874138E-3</c:v>
                </c:pt>
                <c:pt idx="749">
                  <c:v>1.80812475690173E-3</c:v>
                </c:pt>
                <c:pt idx="750">
                  <c:v>1.7940474904265535E-3</c:v>
                </c:pt>
                <c:pt idx="751">
                  <c:v>1.7800798233764681E-3</c:v>
                </c:pt>
                <c:pt idx="752">
                  <c:v>1.7662209024571496E-3</c:v>
                </c:pt>
                <c:pt idx="753">
                  <c:v>1.7524698810182926E-3</c:v>
                </c:pt>
                <c:pt idx="754">
                  <c:v>1.7388259190029842E-3</c:v>
                </c:pt>
                <c:pt idx="755">
                  <c:v>1.7252881828917488E-3</c:v>
                </c:pt>
                <c:pt idx="756">
                  <c:v>1.7118558456572508E-3</c:v>
                </c:pt>
                <c:pt idx="757">
                  <c:v>1.6985280867118924E-3</c:v>
                </c:pt>
                <c:pt idx="758">
                  <c:v>1.685304091851858E-3</c:v>
                </c:pt>
                <c:pt idx="759">
                  <c:v>1.6721830532175908E-3</c:v>
                </c:pt>
                <c:pt idx="760">
                  <c:v>1.6591641692365044E-3</c:v>
                </c:pt>
                <c:pt idx="761">
                  <c:v>1.6462466445767987E-3</c:v>
                </c:pt>
                <c:pt idx="762">
                  <c:v>1.633429690099053E-3</c:v>
                </c:pt>
                <c:pt idx="763">
                  <c:v>1.6207125228091535E-3</c:v>
                </c:pt>
                <c:pt idx="764">
                  <c:v>1.6080943658072222E-3</c:v>
                </c:pt>
                <c:pt idx="765">
                  <c:v>1.595574448244097E-3</c:v>
                </c:pt>
                <c:pt idx="766">
                  <c:v>1.5831520052667081E-3</c:v>
                </c:pt>
                <c:pt idx="767">
                  <c:v>1.5708262779838833E-3</c:v>
                </c:pt>
                <c:pt idx="768">
                  <c:v>1.5585965134086166E-3</c:v>
                </c:pt>
                <c:pt idx="769">
                  <c:v>1.5464619644167676E-3</c:v>
                </c:pt>
                <c:pt idx="770">
                  <c:v>1.5344218897026529E-3</c:v>
                </c:pt>
                <c:pt idx="771">
                  <c:v>1.5224755537310841E-3</c:v>
                </c:pt>
                <c:pt idx="772">
                  <c:v>1.510622226692071E-3</c:v>
                </c:pt>
                <c:pt idx="773">
                  <c:v>1.4988611844604094E-3</c:v>
                </c:pt>
                <c:pt idx="774">
                  <c:v>1.4871917085454989E-3</c:v>
                </c:pt>
                <c:pt idx="775">
                  <c:v>1.4756130860531513E-3</c:v>
                </c:pt>
                <c:pt idx="776">
                  <c:v>1.4641246096371852E-3</c:v>
                </c:pt>
                <c:pt idx="777">
                  <c:v>1.4527255774621217E-3</c:v>
                </c:pt>
                <c:pt idx="778">
                  <c:v>1.4414152931530033E-3</c:v>
                </c:pt>
                <c:pt idx="779">
                  <c:v>1.4301930657567574E-3</c:v>
                </c:pt>
                <c:pt idx="780">
                  <c:v>1.4190582097022286E-3</c:v>
                </c:pt>
                <c:pt idx="781">
                  <c:v>1.4080100447539934E-3</c:v>
                </c:pt>
                <c:pt idx="782">
                  <c:v>1.3970478959741683E-3</c:v>
                </c:pt>
                <c:pt idx="783">
                  <c:v>1.3861710936771132E-3</c:v>
                </c:pt>
                <c:pt idx="784">
                  <c:v>1.3753789733939037E-3</c:v>
                </c:pt>
                <c:pt idx="785">
                  <c:v>1.3646708758261461E-3</c:v>
                </c:pt>
                <c:pt idx="786">
                  <c:v>1.3540461468095621E-3</c:v>
                </c:pt>
                <c:pt idx="787">
                  <c:v>1.3435041372753531E-3</c:v>
                </c:pt>
                <c:pt idx="788">
                  <c:v>1.3330442032044587E-3</c:v>
                </c:pt>
                <c:pt idx="789">
                  <c:v>1.3226657055929181E-3</c:v>
                </c:pt>
                <c:pt idx="790">
                  <c:v>1.3123680104136781E-3</c:v>
                </c:pt>
                <c:pt idx="791">
                  <c:v>1.3021504885730728E-3</c:v>
                </c:pt>
                <c:pt idx="792">
                  <c:v>1.2920125158766282E-3</c:v>
                </c:pt>
                <c:pt idx="793">
                  <c:v>1.2819534729895388E-3</c:v>
                </c:pt>
                <c:pt idx="794">
                  <c:v>1.2719727453998075E-3</c:v>
                </c:pt>
                <c:pt idx="795">
                  <c:v>1.2620697233787226E-3</c:v>
                </c:pt>
                <c:pt idx="796">
                  <c:v>1.2522438019435533E-3</c:v>
                </c:pt>
                <c:pt idx="797">
                  <c:v>1.242494380824688E-3</c:v>
                </c:pt>
                <c:pt idx="798">
                  <c:v>1.2328208644238892E-3</c:v>
                </c:pt>
                <c:pt idx="799">
                  <c:v>1.2232226617792108E-3</c:v>
                </c:pt>
                <c:pt idx="800">
                  <c:v>1.2136991865308033E-3</c:v>
                </c:pt>
                <c:pt idx="801">
                  <c:v>1.2042498568853865E-3</c:v>
                </c:pt>
                <c:pt idx="802">
                  <c:v>1.1948740955767256E-3</c:v>
                </c:pt>
                <c:pt idx="803">
                  <c:v>1.1855713298345449E-3</c:v>
                </c:pt>
                <c:pt idx="804">
                  <c:v>1.1763409913467804E-3</c:v>
                </c:pt>
                <c:pt idx="805">
                  <c:v>1.1671825162267169E-3</c:v>
                </c:pt>
                <c:pt idx="806">
                  <c:v>1.1580953449787934E-3</c:v>
                </c:pt>
                <c:pt idx="807">
                  <c:v>1.1490789224604114E-3</c:v>
                </c:pt>
                <c:pt idx="808">
                  <c:v>1.1401326978539572E-3</c:v>
                </c:pt>
                <c:pt idx="809">
                  <c:v>1.1312561246290542E-3</c:v>
                </c:pt>
                <c:pt idx="810">
                  <c:v>1.122448660511921E-3</c:v>
                </c:pt>
                <c:pt idx="811">
                  <c:v>1.1137097674476237E-3</c:v>
                </c:pt>
                <c:pt idx="812">
                  <c:v>1.1050389115716541E-3</c:v>
                </c:pt>
                <c:pt idx="813">
                  <c:v>1.0964355631788436E-3</c:v>
                </c:pt>
                <c:pt idx="814">
                  <c:v>1.087899196682951E-3</c:v>
                </c:pt>
                <c:pt idx="815">
                  <c:v>1.0794292905935698E-3</c:v>
                </c:pt>
                <c:pt idx="816">
                  <c:v>1.0710253274788251E-3</c:v>
                </c:pt>
                <c:pt idx="817">
                  <c:v>1.0626867939360629E-3</c:v>
                </c:pt>
                <c:pt idx="818">
                  <c:v>1.0544131805581003E-3</c:v>
                </c:pt>
                <c:pt idx="819">
                  <c:v>1.0462039819070235E-3</c:v>
                </c:pt>
                <c:pt idx="820">
                  <c:v>1.0380586964764404E-3</c:v>
                </c:pt>
                <c:pt idx="821">
                  <c:v>1.0299768266652798E-3</c:v>
                </c:pt>
                <c:pt idx="822">
                  <c:v>1.0219578787498129E-3</c:v>
                </c:pt>
                <c:pt idx="823">
                  <c:v>1.0140013628454625E-3</c:v>
                </c:pt>
                <c:pt idx="824">
                  <c:v>1.0061067928854861E-3</c:v>
                </c:pt>
                <c:pt idx="825">
                  <c:v>9.9827368658500504E-4</c:v>
                </c:pt>
                <c:pt idx="826">
                  <c:v>9.9050156541480305E-4</c:v>
                </c:pt>
                <c:pt idx="827">
                  <c:v>9.8278995457334872E-4</c:v>
                </c:pt>
                <c:pt idx="828">
                  <c:v>9.7513838295126831E-4</c:v>
                </c:pt>
                <c:pt idx="829">
                  <c:v>9.6754638311091767E-4</c:v>
                </c:pt>
                <c:pt idx="830">
                  <c:v>9.6001349125174329E-4</c:v>
                </c:pt>
                <c:pt idx="831">
                  <c:v>9.5253924718496918E-4</c:v>
                </c:pt>
                <c:pt idx="832">
                  <c:v>9.4512319430695158E-4</c:v>
                </c:pt>
                <c:pt idx="833">
                  <c:v>9.3776487956231946E-4</c:v>
                </c:pt>
                <c:pt idx="834">
                  <c:v>9.3046385343020788E-4</c:v>
                </c:pt>
                <c:pt idx="835">
                  <c:v>9.2321966988606619E-4</c:v>
                </c:pt>
                <c:pt idx="836">
                  <c:v>9.1603188637900956E-4</c:v>
                </c:pt>
                <c:pt idx="837">
                  <c:v>9.0890006380206501E-4</c:v>
                </c:pt>
                <c:pt idx="838">
                  <c:v>9.018237664686346E-4</c:v>
                </c:pt>
                <c:pt idx="839">
                  <c:v>8.9480256208229747E-4</c:v>
                </c:pt>
                <c:pt idx="840">
                  <c:v>8.8783602171460529E-4</c:v>
                </c:pt>
                <c:pt idx="841">
                  <c:v>8.8092371977577244E-4</c:v>
                </c:pt>
                <c:pt idx="842">
                  <c:v>8.740652339880306E-4</c:v>
                </c:pt>
                <c:pt idx="843">
                  <c:v>8.6726014536386842E-4</c:v>
                </c:pt>
                <c:pt idx="844">
                  <c:v>8.6050803817583343E-4</c:v>
                </c:pt>
                <c:pt idx="845">
                  <c:v>8.5380849993299535E-4</c:v>
                </c:pt>
                <c:pt idx="846">
                  <c:v>8.4716112135652111E-4</c:v>
                </c:pt>
                <c:pt idx="847">
                  <c:v>8.4056549635525002E-4</c:v>
                </c:pt>
                <c:pt idx="848">
                  <c:v>8.3402122199771611E-4</c:v>
                </c:pt>
                <c:pt idx="849">
                  <c:v>8.2752789849083186E-4</c:v>
                </c:pt>
                <c:pt idx="850">
                  <c:v>8.210851291545751E-4</c:v>
                </c:pt>
                <c:pt idx="851">
                  <c:v>8.1469252039401141E-4</c:v>
                </c:pt>
                <c:pt idx="852">
                  <c:v>8.0834968168153054E-4</c:v>
                </c:pt>
                <c:pt idx="853">
                  <c:v>8.0205622553108924E-4</c:v>
                </c:pt>
                <c:pt idx="854">
                  <c:v>7.9581176746978954E-4</c:v>
                </c:pt>
                <c:pt idx="855">
                  <c:v>7.896159260205593E-4</c:v>
                </c:pt>
                <c:pt idx="856">
                  <c:v>7.8346832267550681E-4</c:v>
                </c:pt>
                <c:pt idx="857">
                  <c:v>7.7736858187460456E-4</c:v>
                </c:pt>
                <c:pt idx="858">
                  <c:v>7.713163309808202E-4</c:v>
                </c:pt>
                <c:pt idx="859">
                  <c:v>7.6531120025924437E-4</c:v>
                </c:pt>
                <c:pt idx="860">
                  <c:v>7.5935282285177763E-4</c:v>
                </c:pt>
                <c:pt idx="861">
                  <c:v>7.5344083475759049E-4</c:v>
                </c:pt>
                <c:pt idx="862">
                  <c:v>7.4757487481047491E-4</c:v>
                </c:pt>
                <c:pt idx="863">
                  <c:v>7.4175458465575161E-4</c:v>
                </c:pt>
                <c:pt idx="864">
                  <c:v>7.3597960872717749E-4</c:v>
                </c:pt>
                <c:pt idx="865">
                  <c:v>7.3024959422873792E-4</c:v>
                </c:pt>
                <c:pt idx="866">
                  <c:v>7.2456419111022186E-4</c:v>
                </c:pt>
                <c:pt idx="867">
                  <c:v>7.1892305204723783E-4</c:v>
                </c:pt>
                <c:pt idx="868">
                  <c:v>7.1332583242034175E-4</c:v>
                </c:pt>
                <c:pt idx="869">
                  <c:v>7.07772190290612E-4</c:v>
                </c:pt>
                <c:pt idx="870">
                  <c:v>7.0226178638321812E-4</c:v>
                </c:pt>
                <c:pt idx="871">
                  <c:v>6.9679428406388411E-4</c:v>
                </c:pt>
                <c:pt idx="872">
                  <c:v>6.9136934932023664E-4</c:v>
                </c:pt>
                <c:pt idx="873">
                  <c:v>6.8598665073915654E-4</c:v>
                </c:pt>
                <c:pt idx="874">
                  <c:v>6.8064585948945933E-4</c:v>
                </c:pt>
                <c:pt idx="875">
                  <c:v>6.7534664929791433E-4</c:v>
                </c:pt>
                <c:pt idx="876">
                  <c:v>6.7008869643370161E-4</c:v>
                </c:pt>
                <c:pt idx="877">
                  <c:v>6.6487167968487526E-4</c:v>
                </c:pt>
                <c:pt idx="878">
                  <c:v>6.5969528034059977E-4</c:v>
                </c:pt>
                <c:pt idx="879">
                  <c:v>6.5455918217249831E-4</c:v>
                </c:pt>
                <c:pt idx="880">
                  <c:v>6.494630714124483E-4</c:v>
                </c:pt>
                <c:pt idx="881">
                  <c:v>6.4440663673437371E-4</c:v>
                </c:pt>
                <c:pt idx="882">
                  <c:v>6.3938956924047829E-4</c:v>
                </c:pt>
                <c:pt idx="883">
                  <c:v>6.3441156243371211E-4</c:v>
                </c:pt>
                <c:pt idx="884">
                  <c:v>6.2947231220533695E-4</c:v>
                </c:pt>
                <c:pt idx="885">
                  <c:v>6.2457151681272194E-4</c:v>
                </c:pt>
                <c:pt idx="886">
                  <c:v>6.1970887686513265E-4</c:v>
                </c:pt>
                <c:pt idx="887">
                  <c:v>6.1488409529886212E-4</c:v>
                </c:pt>
                <c:pt idx="888">
                  <c:v>6.1009687736568452E-4</c:v>
                </c:pt>
                <c:pt idx="889">
                  <c:v>6.0534693061375933E-4</c:v>
                </c:pt>
                <c:pt idx="890">
                  <c:v>6.0063396486276233E-4</c:v>
                </c:pt>
                <c:pt idx="891">
                  <c:v>5.9595769219722428E-4</c:v>
                </c:pt>
                <c:pt idx="892">
                  <c:v>5.9131782693944146E-4</c:v>
                </c:pt>
                <c:pt idx="893">
                  <c:v>5.8671408563792937E-4</c:v>
                </c:pt>
                <c:pt idx="894">
                  <c:v>5.8214618704832688E-4</c:v>
                </c:pt>
                <c:pt idx="895">
                  <c:v>5.7761385211430039E-4</c:v>
                </c:pt>
                <c:pt idx="896">
                  <c:v>5.7311680395155662E-4</c:v>
                </c:pt>
                <c:pt idx="897">
                  <c:v>5.6865476783540814E-4</c:v>
                </c:pt>
                <c:pt idx="898">
                  <c:v>5.6422747117412797E-4</c:v>
                </c:pt>
                <c:pt idx="899">
                  <c:v>5.5983464350362055E-4</c:v>
                </c:pt>
                <c:pt idx="900">
                  <c:v>5.5547601646299682E-4</c:v>
                </c:pt>
                <c:pt idx="901">
                  <c:v>5.5115132378125153E-4</c:v>
                </c:pt>
                <c:pt idx="902">
                  <c:v>5.4686030126083196E-4</c:v>
                </c:pt>
                <c:pt idx="903">
                  <c:v>5.4260268675898615E-4</c:v>
                </c:pt>
                <c:pt idx="904">
                  <c:v>5.3837822017710479E-4</c:v>
                </c:pt>
                <c:pt idx="905">
                  <c:v>5.3418664343984901E-4</c:v>
                </c:pt>
                <c:pt idx="906">
                  <c:v>5.3002770048138359E-4</c:v>
                </c:pt>
                <c:pt idx="907">
                  <c:v>5.2590113722805754E-4</c:v>
                </c:pt>
                <c:pt idx="908">
                  <c:v>5.218067015873018E-4</c:v>
                </c:pt>
                <c:pt idx="909">
                  <c:v>5.1774414342720121E-4</c:v>
                </c:pt>
                <c:pt idx="910">
                  <c:v>5.1371321456272767E-4</c:v>
                </c:pt>
                <c:pt idx="911">
                  <c:v>5.0971366874286161E-4</c:v>
                </c:pt>
                <c:pt idx="912">
                  <c:v>5.0574526163327249E-4</c:v>
                </c:pt>
                <c:pt idx="913">
                  <c:v>5.0180775080121975E-4</c:v>
                </c:pt>
                <c:pt idx="914">
                  <c:v>4.9790089570223017E-4</c:v>
                </c:pt>
                <c:pt idx="915">
                  <c:v>4.9402445766322245E-4</c:v>
                </c:pt>
                <c:pt idx="916">
                  <c:v>4.9017819987051681E-4</c:v>
                </c:pt>
                <c:pt idx="917">
                  <c:v>4.8636188735473596E-4</c:v>
                </c:pt>
                <c:pt idx="918">
                  <c:v>4.8257528697615015E-4</c:v>
                </c:pt>
                <c:pt idx="919">
                  <c:v>4.7881816740558136E-4</c:v>
                </c:pt>
                <c:pt idx="920">
                  <c:v>4.7509029912173872E-4</c:v>
                </c:pt>
                <c:pt idx="921">
                  <c:v>4.7139145438546137E-4</c:v>
                </c:pt>
                <c:pt idx="922">
                  <c:v>4.6772140723261302E-4</c:v>
                </c:pt>
                <c:pt idx="923">
                  <c:v>4.6407993345631837E-4</c:v>
                </c:pt>
                <c:pt idx="924">
                  <c:v>4.6046681059852546E-4</c:v>
                </c:pt>
                <c:pt idx="925">
                  <c:v>4.5688181793135385E-4</c:v>
                </c:pt>
                <c:pt idx="926">
                  <c:v>4.533247364446602E-4</c:v>
                </c:pt>
                <c:pt idx="927">
                  <c:v>4.4979534883538008E-4</c:v>
                </c:pt>
                <c:pt idx="928">
                  <c:v>4.4629343948932032E-4</c:v>
                </c:pt>
                <c:pt idx="929">
                  <c:v>4.4281879447405359E-4</c:v>
                </c:pt>
                <c:pt idx="930">
                  <c:v>4.3937120152071074E-4</c:v>
                </c:pt>
                <c:pt idx="931">
                  <c:v>4.3595045001509902E-4</c:v>
                </c:pt>
                <c:pt idx="932">
                  <c:v>4.325563309803826E-4</c:v>
                </c:pt>
                <c:pt idx="933">
                  <c:v>4.2918863706820076E-4</c:v>
                </c:pt>
                <c:pt idx="934">
                  <c:v>4.2584716254312482E-4</c:v>
                </c:pt>
                <c:pt idx="935">
                  <c:v>4.2253170327466449E-4</c:v>
                </c:pt>
                <c:pt idx="936">
                  <c:v>4.1924205671861614E-4</c:v>
                </c:pt>
                <c:pt idx="937">
                  <c:v>4.1597802190684874E-4</c:v>
                </c:pt>
                <c:pt idx="938">
                  <c:v>4.1273939943931026E-4</c:v>
                </c:pt>
                <c:pt idx="939">
                  <c:v>4.0952599146715229E-4</c:v>
                </c:pt>
                <c:pt idx="940">
                  <c:v>4.0633760167896327E-4</c:v>
                </c:pt>
                <c:pt idx="941">
                  <c:v>4.0317403529588347E-4</c:v>
                </c:pt>
                <c:pt idx="942">
                  <c:v>4.0003509905295331E-4</c:v>
                </c:pt>
                <c:pt idx="943">
                  <c:v>3.9692060119245198E-4</c:v>
                </c:pt>
                <c:pt idx="944">
                  <c:v>3.938303514452457E-4</c:v>
                </c:pt>
                <c:pt idx="945">
                  <c:v>3.9076416102767908E-4</c:v>
                </c:pt>
                <c:pt idx="946">
                  <c:v>3.8772184262469978E-4</c:v>
                </c:pt>
                <c:pt idx="947">
                  <c:v>3.8470321037742394E-4</c:v>
                </c:pt>
                <c:pt idx="948">
                  <c:v>3.8170807987869537E-4</c:v>
                </c:pt>
                <c:pt idx="949">
                  <c:v>3.7873626815265737E-4</c:v>
                </c:pt>
                <c:pt idx="950">
                  <c:v>3.7578759364942371E-4</c:v>
                </c:pt>
                <c:pt idx="951">
                  <c:v>3.7286187623175593E-4</c:v>
                </c:pt>
                <c:pt idx="952">
                  <c:v>3.6995893716795791E-4</c:v>
                </c:pt>
                <c:pt idx="953">
                  <c:v>3.6707859911322416E-4</c:v>
                </c:pt>
                <c:pt idx="954">
                  <c:v>3.6422068610875158E-4</c:v>
                </c:pt>
                <c:pt idx="955">
                  <c:v>3.613850235617555E-4</c:v>
                </c:pt>
                <c:pt idx="956">
                  <c:v>3.585714382396965E-4</c:v>
                </c:pt>
                <c:pt idx="957">
                  <c:v>3.5577975825962227E-4</c:v>
                </c:pt>
                <c:pt idx="958">
                  <c:v>3.5300981307484491E-4</c:v>
                </c:pt>
                <c:pt idx="959">
                  <c:v>3.5026143346916783E-4</c:v>
                </c:pt>
                <c:pt idx="960">
                  <c:v>3.4753445154178664E-4</c:v>
                </c:pt>
                <c:pt idx="961">
                  <c:v>3.4482870070018379E-4</c:v>
                </c:pt>
                <c:pt idx="962">
                  <c:v>3.4214401564724994E-4</c:v>
                </c:pt>
                <c:pt idx="963">
                  <c:v>3.3948023237551084E-4</c:v>
                </c:pt>
                <c:pt idx="964">
                  <c:v>3.3683718815291641E-4</c:v>
                </c:pt>
                <c:pt idx="965">
                  <c:v>3.3421472151218268E-4</c:v>
                </c:pt>
                <c:pt idx="966">
                  <c:v>3.3161267224812718E-4</c:v>
                </c:pt>
                <c:pt idx="967">
                  <c:v>3.290308813972409E-4</c:v>
                </c:pt>
                <c:pt idx="968">
                  <c:v>3.2646919123768825E-4</c:v>
                </c:pt>
                <c:pt idx="969">
                  <c:v>3.239274452750962E-4</c:v>
                </c:pt>
                <c:pt idx="970">
                  <c:v>3.2140548823234028E-4</c:v>
                </c:pt>
                <c:pt idx="971">
                  <c:v>3.1890316604021862E-4</c:v>
                </c:pt>
                <c:pt idx="972">
                  <c:v>3.1642032583212298E-4</c:v>
                </c:pt>
                <c:pt idx="973">
                  <c:v>3.1395681592982783E-4</c:v>
                </c:pt>
                <c:pt idx="974">
                  <c:v>3.1151248583460855E-4</c:v>
                </c:pt>
                <c:pt idx="975">
                  <c:v>3.0908718622191245E-4</c:v>
                </c:pt>
                <c:pt idx="976">
                  <c:v>3.0668076892759188E-4</c:v>
                </c:pt>
                <c:pt idx="977">
                  <c:v>3.0429308694435164E-4</c:v>
                </c:pt>
                <c:pt idx="978">
                  <c:v>3.0192399440531759E-4</c:v>
                </c:pt>
                <c:pt idx="979">
                  <c:v>2.9957334658181622E-4</c:v>
                </c:pt>
                <c:pt idx="980">
                  <c:v>2.972409998713843E-4</c:v>
                </c:pt>
                <c:pt idx="981">
                  <c:v>2.9492681179021929E-4</c:v>
                </c:pt>
                <c:pt idx="982">
                  <c:v>2.9263064096207714E-4</c:v>
                </c:pt>
                <c:pt idx="983">
                  <c:v>2.9035234711294322E-4</c:v>
                </c:pt>
                <c:pt idx="984">
                  <c:v>2.8809179106126237E-4</c:v>
                </c:pt>
                <c:pt idx="985">
                  <c:v>2.8584883470772482E-4</c:v>
                </c:pt>
                <c:pt idx="986">
                  <c:v>2.8362334102860487E-4</c:v>
                </c:pt>
                <c:pt idx="987">
                  <c:v>2.8141517406732319E-4</c:v>
                </c:pt>
                <c:pt idx="988">
                  <c:v>2.7922419892556505E-4</c:v>
                </c:pt>
                <c:pt idx="989">
                  <c:v>2.7705028175617485E-4</c:v>
                </c:pt>
                <c:pt idx="990">
                  <c:v>2.7489328975249805E-4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9696-944F-9D81-CF6EB49295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88180000"/>
        <c:axId val="744004400"/>
      </c:scatterChart>
      <c:valAx>
        <c:axId val="1388180000"/>
        <c:scaling>
          <c:orientation val="minMax"/>
          <c:max val="9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/>
                  <a:t>minutes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4004400"/>
        <c:crossesAt val="9.9999999999999998E-17"/>
        <c:crossBetween val="midCat"/>
      </c:valAx>
      <c:valAx>
        <c:axId val="744004400"/>
        <c:scaling>
          <c:logBase val="10"/>
          <c:orientation val="minMax"/>
          <c:max val="1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Volume</a:t>
                </a:r>
                <a:r>
                  <a:rPr lang="en-US" sz="1600" baseline="0"/>
                  <a:t> in Compartments</a:t>
                </a:r>
                <a:endParaRPr lang="en-US" sz="1600"/>
              </a:p>
            </c:rich>
          </c:tx>
          <c:layout>
            <c:manualLayout>
              <c:xMode val="edge"/>
              <c:yMode val="edge"/>
              <c:x val="3.7483211124919008E-2"/>
              <c:y val="0.2598473609286793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8180000"/>
        <c:crossesAt val="1E-8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85883473598197835"/>
          <c:y val="3.2648144253016417E-2"/>
          <c:w val="0.11054916042156274"/>
          <c:h val="0.5185859609537831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chart" Target="../charts/chart3.xml"/><Relationship Id="rId4" Type="http://schemas.openxmlformats.org/officeDocument/2006/relationships/image" Target="../media/image4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chart" Target="../charts/chart4.xml"/><Relationship Id="rId5" Type="http://schemas.openxmlformats.org/officeDocument/2006/relationships/image" Target="../media/image43.png"/><Relationship Id="rId4" Type="http://schemas.openxmlformats.org/officeDocument/2006/relationships/image" Target="../media/image4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chart" Target="../charts/chart5.xml"/><Relationship Id="rId5" Type="http://schemas.openxmlformats.org/officeDocument/2006/relationships/image" Target="../media/image43.png"/><Relationship Id="rId4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1.emf"/><Relationship Id="rId1" Type="http://schemas.openxmlformats.org/officeDocument/2006/relationships/image" Target="../media/image2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6.svg"/><Relationship Id="rId16" Type="http://schemas.openxmlformats.org/officeDocument/2006/relationships/image" Target="../media/image17.png"/><Relationship Id="rId1" Type="http://schemas.openxmlformats.org/officeDocument/2006/relationships/image" Target="../media/image5.png"/><Relationship Id="rId6" Type="http://schemas.openxmlformats.org/officeDocument/2006/relationships/image" Target="../media/image4.png"/><Relationship Id="rId11" Type="http://schemas.openxmlformats.org/officeDocument/2006/relationships/image" Target="../media/image12.svg"/><Relationship Id="rId5" Type="http://schemas.openxmlformats.org/officeDocument/2006/relationships/image" Target="../media/image7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1.emf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6.svg"/><Relationship Id="rId16" Type="http://schemas.openxmlformats.org/officeDocument/2006/relationships/image" Target="../media/image17.png"/><Relationship Id="rId1" Type="http://schemas.openxmlformats.org/officeDocument/2006/relationships/image" Target="../media/image5.png"/><Relationship Id="rId6" Type="http://schemas.openxmlformats.org/officeDocument/2006/relationships/image" Target="../media/image4.png"/><Relationship Id="rId11" Type="http://schemas.openxmlformats.org/officeDocument/2006/relationships/image" Target="../media/image12.svg"/><Relationship Id="rId5" Type="http://schemas.openxmlformats.org/officeDocument/2006/relationships/image" Target="../media/image7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1.emf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emf"/><Relationship Id="rId2" Type="http://schemas.openxmlformats.org/officeDocument/2006/relationships/image" Target="../media/image27.emf"/><Relationship Id="rId1" Type="http://schemas.openxmlformats.org/officeDocument/2006/relationships/chart" Target="../charts/chart1.xml"/><Relationship Id="rId6" Type="http://schemas.openxmlformats.org/officeDocument/2006/relationships/image" Target="../media/image31.emf"/><Relationship Id="rId5" Type="http://schemas.openxmlformats.org/officeDocument/2006/relationships/image" Target="../media/image30.emf"/><Relationship Id="rId4" Type="http://schemas.openxmlformats.org/officeDocument/2006/relationships/image" Target="../media/image29.emf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emf"/><Relationship Id="rId2" Type="http://schemas.openxmlformats.org/officeDocument/2006/relationships/image" Target="../media/image33.png"/><Relationship Id="rId1" Type="http://schemas.openxmlformats.org/officeDocument/2006/relationships/chart" Target="../charts/chart2.xml"/><Relationship Id="rId6" Type="http://schemas.openxmlformats.org/officeDocument/2006/relationships/image" Target="../media/image37.emf"/><Relationship Id="rId5" Type="http://schemas.openxmlformats.org/officeDocument/2006/relationships/image" Target="../media/image36.emf"/><Relationship Id="rId4" Type="http://schemas.openxmlformats.org/officeDocument/2006/relationships/image" Target="../media/image3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43</xdr:row>
      <xdr:rowOff>127000</xdr:rowOff>
    </xdr:from>
    <xdr:to>
      <xdr:col>8</xdr:col>
      <xdr:colOff>50800</xdr:colOff>
      <xdr:row>93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DDDB28-CFE2-C691-113D-05DD44D43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940800"/>
          <a:ext cx="7772400" cy="10058400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0.54872</cdr:x>
      <cdr:y>0.608</cdr:y>
    </cdr:from>
    <cdr:to>
      <cdr:x>0.86919</cdr:x>
      <cdr:y>0.82977</cdr:y>
    </cdr:to>
    <cdr:pic>
      <cdr:nvPicPr>
        <cdr:cNvPr id="3" name="Picture 2">
          <a:extLst xmlns:a="http://schemas.openxmlformats.org/drawingml/2006/main">
            <a:ext uri="{FF2B5EF4-FFF2-40B4-BE49-F238E27FC236}">
              <a16:creationId xmlns:a16="http://schemas.microsoft.com/office/drawing/2014/main" id="{4D375247-7D90-E996-0B33-33ABBD377E74}"/>
            </a:ext>
          </a:extLst>
        </cdr:cNvPr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5331125" y="3154653"/>
          <a:ext cx="3113521" cy="115064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537634</xdr:colOff>
      <xdr:row>37</xdr:row>
      <xdr:rowOff>185447</xdr:rowOff>
    </xdr:from>
    <xdr:to>
      <xdr:col>17</xdr:col>
      <xdr:colOff>613834</xdr:colOff>
      <xdr:row>62</xdr:row>
      <xdr:rowOff>103512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014F368-7FEF-E94C-9E07-F10A55E00B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14</xdr:col>
      <xdr:colOff>480464</xdr:colOff>
      <xdr:row>15</xdr:row>
      <xdr:rowOff>179558</xdr:rowOff>
    </xdr:from>
    <xdr:ext cx="1944828" cy="56502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88428A3E-F1AA-D24D-855E-ACB939187CB5}"/>
                </a:ext>
              </a:extLst>
            </xdr:cNvPr>
            <xdr:cNvSpPr txBox="1"/>
          </xdr:nvSpPr>
          <xdr:spPr>
            <a:xfrm>
              <a:off x="12096731" y="3227558"/>
              <a:ext cx="1944828" cy="5650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4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12</m:t>
                        </m:r>
                      </m:sub>
                    </m:sSub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𝐾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21</m:t>
                            </m:r>
                          </m:sub>
                        </m:sSub>
                        <m:nary>
                          <m:naryPr>
                            <m:limLoc m:val="undOvr"/>
                            <m:subHide m:val="on"/>
                            <m:supHide m:val="on"/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naryPr>
                          <m:sub/>
                          <m:sup/>
                          <m:e>
                            <m:sSub>
                              <m:sSubPr>
                                <m:ctrlP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𝑉</m:t>
                                </m:r>
                              </m:e>
                              <m:sub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sub>
                            </m:sSub>
                          </m:e>
                        </m:nary>
                      </m:e>
                    </m:nary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88428A3E-F1AA-D24D-855E-ACB939187CB5}"/>
                </a:ext>
              </a:extLst>
            </xdr:cNvPr>
            <xdr:cNvSpPr txBox="1"/>
          </xdr:nvSpPr>
          <xdr:spPr>
            <a:xfrm>
              <a:off x="12096731" y="3227558"/>
              <a:ext cx="1944828" cy="5650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400" b="0" i="0">
                  <a:latin typeface="Cambria Math" panose="02040503050406030204" pitchFamily="18" charset="0"/>
                </a:rPr>
                <a:t>𝑉_2=𝐾_12 ∫1▒〖𝑉_1−𝐾_21 ∫1▒𝑉_2 〗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14</xdr:col>
      <xdr:colOff>474518</xdr:colOff>
      <xdr:row>12</xdr:row>
      <xdr:rowOff>160867</xdr:rowOff>
    </xdr:from>
    <xdr:ext cx="4441985" cy="78418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4FEE40EB-D1A4-5B4A-8423-1CE3551EA95B}"/>
                </a:ext>
              </a:extLst>
            </xdr:cNvPr>
            <xdr:cNvSpPr txBox="1"/>
          </xdr:nvSpPr>
          <xdr:spPr>
            <a:xfrm>
              <a:off x="12090785" y="2599267"/>
              <a:ext cx="4441985" cy="7841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400" b="0" i="1">
                        <a:latin typeface="Cambria Math" panose="02040503050406030204" pitchFamily="18" charset="0"/>
                      </a:rPr>
                      <m:t>=</m:t>
                    </m:r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𝐹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−(</m:t>
                        </m:r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𝐾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10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+</m:t>
                        </m:r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𝐾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+</m:t>
                        </m:r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𝐾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13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)</m:t>
                        </m:r>
                        <m:nary>
                          <m:naryPr>
                            <m:limLoc m:val="undOvr"/>
                            <m:subHide m:val="on"/>
                            <m:supHide m:val="on"/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naryPr>
                          <m:sub/>
                          <m:sup/>
                          <m:e>
                            <m:sSub>
                              <m:sSubPr>
                                <m:ctrlP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𝑉</m:t>
                                </m:r>
                              </m:e>
                              <m:sub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sub>
                            </m:sSub>
                          </m:e>
                        </m:nary>
                      </m:e>
                    </m:nary>
                    <m:r>
                      <a:rPr lang="en-US" sz="1400" b="0" i="1">
                        <a:latin typeface="Cambria Math" panose="02040503050406030204" pitchFamily="18" charset="0"/>
                      </a:rPr>
                      <m:t>+</m:t>
                    </m:r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21</m:t>
                        </m:r>
                      </m:sub>
                    </m:sSub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</m:e>
                    </m:nary>
                    <m:r>
                      <a:rPr lang="en-US" sz="1400" b="0" i="1">
                        <a:latin typeface="Cambria Math" panose="02040503050406030204" pitchFamily="18" charset="0"/>
                      </a:rPr>
                      <m:t>+</m:t>
                    </m:r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31</m:t>
                        </m:r>
                      </m:sub>
                    </m:sSub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3</m:t>
                            </m:r>
                          </m:sub>
                        </m:sSub>
                      </m:e>
                    </m:nary>
                  </m:oMath>
                </m:oMathPara>
              </a14:m>
              <a:endParaRPr lang="en-US" sz="1400"/>
            </a:p>
            <a:p>
              <a:endParaRPr lang="en-US" sz="14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4FEE40EB-D1A4-5B4A-8423-1CE3551EA95B}"/>
                </a:ext>
              </a:extLst>
            </xdr:cNvPr>
            <xdr:cNvSpPr txBox="1"/>
          </xdr:nvSpPr>
          <xdr:spPr>
            <a:xfrm>
              <a:off x="12090785" y="2599267"/>
              <a:ext cx="4441985" cy="7841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400" b="0" i="0">
                  <a:latin typeface="Cambria Math" panose="02040503050406030204" pitchFamily="18" charset="0"/>
                </a:rPr>
                <a:t>𝑉_1=∫1▒〖𝐹−(𝐾_10+𝐾_12+𝐾_13)∫1▒𝑉_1 〗+𝐾_21 ∫1▒𝑉_2 +𝐾_31 ∫1▒𝑉_3 </a:t>
              </a:r>
              <a:endParaRPr lang="en-US" sz="1400"/>
            </a:p>
            <a:p>
              <a:endParaRPr lang="en-US" sz="1400"/>
            </a:p>
          </xdr:txBody>
        </xdr:sp>
      </mc:Fallback>
    </mc:AlternateContent>
    <xdr:clientData/>
  </xdr:oneCellAnchor>
  <xdr:twoCellAnchor>
    <xdr:from>
      <xdr:col>29</xdr:col>
      <xdr:colOff>288687</xdr:colOff>
      <xdr:row>2</xdr:row>
      <xdr:rowOff>102370</xdr:rowOff>
    </xdr:from>
    <xdr:to>
      <xdr:col>36</xdr:col>
      <xdr:colOff>818650</xdr:colOff>
      <xdr:row>19</xdr:row>
      <xdr:rowOff>148367</xdr:rowOff>
    </xdr:to>
    <xdr:grpSp>
      <xdr:nvGrpSpPr>
        <xdr:cNvPr id="65" name="Group 64">
          <a:extLst>
            <a:ext uri="{FF2B5EF4-FFF2-40B4-BE49-F238E27FC236}">
              <a16:creationId xmlns:a16="http://schemas.microsoft.com/office/drawing/2014/main" id="{8D310344-BD5C-D5E9-3A38-9B32436039EA}"/>
            </a:ext>
          </a:extLst>
        </xdr:cNvPr>
        <xdr:cNvGrpSpPr/>
      </xdr:nvGrpSpPr>
      <xdr:grpSpPr>
        <a:xfrm>
          <a:off x="24825087" y="508770"/>
          <a:ext cx="6456630" cy="3500397"/>
          <a:chOff x="6092587" y="889770"/>
          <a:chExt cx="6308463" cy="3500397"/>
        </a:xfrm>
      </xdr:grpSpPr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6" name="Rounded Rectangle 65">
                <a:extLst>
                  <a:ext uri="{FF2B5EF4-FFF2-40B4-BE49-F238E27FC236}">
                    <a16:creationId xmlns:a16="http://schemas.microsoft.com/office/drawing/2014/main" id="{C2787397-F860-AA62-4C2B-BAA795A9BB9E}"/>
                  </a:ext>
                </a:extLst>
              </xdr:cNvPr>
              <xdr:cNvSpPr/>
            </xdr:nvSpPr>
            <xdr:spPr>
              <a:xfrm>
                <a:off x="10298545" y="2780147"/>
                <a:ext cx="586894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/>
                      </m:nary>
                      <m:r>
                        <m:rPr>
                          <m:sty m:val="p"/>
                        </m:rPr>
                        <a:rPr lang="en-US" sz="1100" b="0" i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</a:rPr>
                        <m:t>dt</m:t>
                      </m:r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66" name="Rounded Rectangle 65">
                <a:extLst>
                  <a:ext uri="{FF2B5EF4-FFF2-40B4-BE49-F238E27FC236}">
                    <a16:creationId xmlns:a16="http://schemas.microsoft.com/office/drawing/2014/main" id="{C2787397-F860-AA62-4C2B-BAA795A9BB9E}"/>
                  </a:ext>
                </a:extLst>
              </xdr:cNvPr>
              <xdr:cNvSpPr/>
            </xdr:nvSpPr>
            <xdr:spPr>
              <a:xfrm>
                <a:off x="10298545" y="2780147"/>
                <a:ext cx="586894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∫1</a:t>
                </a: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 dt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sp macro="" textlink="">
        <xdr:nvSpPr>
          <xdr:cNvPr id="67" name="Oval 66">
            <a:extLst>
              <a:ext uri="{FF2B5EF4-FFF2-40B4-BE49-F238E27FC236}">
                <a16:creationId xmlns:a16="http://schemas.microsoft.com/office/drawing/2014/main" id="{3B253E64-D41B-930B-94B3-36EB4D7045E9}"/>
              </a:ext>
            </a:extLst>
          </xdr:cNvPr>
          <xdr:cNvSpPr/>
        </xdr:nvSpPr>
        <xdr:spPr>
          <a:xfrm>
            <a:off x="7568046" y="3719176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</a:t>
            </a:r>
          </a:p>
        </xdr:txBody>
      </xdr:sp>
      <xdr:sp macro="" textlink="">
        <xdr:nvSpPr>
          <xdr:cNvPr id="68" name="TextBox 67">
            <a:extLst>
              <a:ext uri="{FF2B5EF4-FFF2-40B4-BE49-F238E27FC236}">
                <a16:creationId xmlns:a16="http://schemas.microsoft.com/office/drawing/2014/main" id="{8C35BA57-1F1E-EFEF-56E0-21C7C36ECBBB}"/>
              </a:ext>
            </a:extLst>
          </xdr:cNvPr>
          <xdr:cNvSpPr txBox="1"/>
        </xdr:nvSpPr>
        <xdr:spPr>
          <a:xfrm>
            <a:off x="6571288" y="2155153"/>
            <a:ext cx="184731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endParaRPr lang="en-US" sz="1100"/>
          </a:p>
        </xdr:txBody>
      </xdr: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Rounded Rectangle 68">
                <a:extLst>
                  <a:ext uri="{FF2B5EF4-FFF2-40B4-BE49-F238E27FC236}">
                    <a16:creationId xmlns:a16="http://schemas.microsoft.com/office/drawing/2014/main" id="{E409AD73-3F49-9858-38D9-AAE3755951F3}"/>
                  </a:ext>
                </a:extLst>
              </xdr:cNvPr>
              <xdr:cNvSpPr/>
            </xdr:nvSpPr>
            <xdr:spPr>
              <a:xfrm>
                <a:off x="7443355" y="1685637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/>
                      </m:nary>
                      <m:r>
                        <m:rPr>
                          <m:sty m:val="p"/>
                        </m:rPr>
                        <a:rPr lang="en-US" sz="1100" b="0" i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</a:rPr>
                        <m:t>dt</m:t>
                      </m:r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69" name="Rounded Rectangle 68">
                <a:extLst>
                  <a:ext uri="{FF2B5EF4-FFF2-40B4-BE49-F238E27FC236}">
                    <a16:creationId xmlns:a16="http://schemas.microsoft.com/office/drawing/2014/main" id="{E409AD73-3F49-9858-38D9-AAE3755951F3}"/>
                  </a:ext>
                </a:extLst>
              </xdr:cNvPr>
              <xdr:cNvSpPr/>
            </xdr:nvSpPr>
            <xdr:spPr>
              <a:xfrm>
                <a:off x="7443355" y="1685637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∫1</a:t>
                </a: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 dt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0" name="TextBox 69">
                <a:extLst>
                  <a:ext uri="{FF2B5EF4-FFF2-40B4-BE49-F238E27FC236}">
                    <a16:creationId xmlns:a16="http://schemas.microsoft.com/office/drawing/2014/main" id="{38118831-F34A-6AB2-C4D3-0A423CC3FED0}"/>
                  </a:ext>
                </a:extLst>
              </xdr:cNvPr>
              <xdr:cNvSpPr txBox="1"/>
            </xdr:nvSpPr>
            <xdr:spPr>
              <a:xfrm>
                <a:off x="7552653" y="3366656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12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0" name="TextBox 69">
                <a:extLst>
                  <a:ext uri="{FF2B5EF4-FFF2-40B4-BE49-F238E27FC236}">
                    <a16:creationId xmlns:a16="http://schemas.microsoft.com/office/drawing/2014/main" id="{38118831-F34A-6AB2-C4D3-0A423CC3FED0}"/>
                  </a:ext>
                </a:extLst>
              </xdr:cNvPr>
              <xdr:cNvSpPr txBox="1"/>
            </xdr:nvSpPr>
            <xdr:spPr>
              <a:xfrm>
                <a:off x="7552653" y="3366656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𝐾_12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1" name="TextBox 70">
                <a:extLst>
                  <a:ext uri="{FF2B5EF4-FFF2-40B4-BE49-F238E27FC236}">
                    <a16:creationId xmlns:a16="http://schemas.microsoft.com/office/drawing/2014/main" id="{99301789-1D6F-7C92-C6D7-95A4799AF565}"/>
                  </a:ext>
                </a:extLst>
              </xdr:cNvPr>
              <xdr:cNvSpPr txBox="1"/>
            </xdr:nvSpPr>
            <xdr:spPr>
              <a:xfrm>
                <a:off x="8712199" y="297565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21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1" name="TextBox 70">
                <a:extLst>
                  <a:ext uri="{FF2B5EF4-FFF2-40B4-BE49-F238E27FC236}">
                    <a16:creationId xmlns:a16="http://schemas.microsoft.com/office/drawing/2014/main" id="{99301789-1D6F-7C92-C6D7-95A4799AF565}"/>
                  </a:ext>
                </a:extLst>
              </xdr:cNvPr>
              <xdr:cNvSpPr txBox="1"/>
            </xdr:nvSpPr>
            <xdr:spPr>
              <a:xfrm>
                <a:off x="8712199" y="297565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𝐾_21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2" name="TextBox 71">
                <a:extLst>
                  <a:ext uri="{FF2B5EF4-FFF2-40B4-BE49-F238E27FC236}">
                    <a16:creationId xmlns:a16="http://schemas.microsoft.com/office/drawing/2014/main" id="{1606EEB7-394A-A0D7-9C95-5C8A2C4CB6EE}"/>
                  </a:ext>
                </a:extLst>
              </xdr:cNvPr>
              <xdr:cNvSpPr txBox="1"/>
            </xdr:nvSpPr>
            <xdr:spPr>
              <a:xfrm>
                <a:off x="7560347" y="421794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10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2" name="TextBox 71">
                <a:extLst>
                  <a:ext uri="{FF2B5EF4-FFF2-40B4-BE49-F238E27FC236}">
                    <a16:creationId xmlns:a16="http://schemas.microsoft.com/office/drawing/2014/main" id="{1606EEB7-394A-A0D7-9C95-5C8A2C4CB6EE}"/>
                  </a:ext>
                </a:extLst>
              </xdr:cNvPr>
              <xdr:cNvSpPr txBox="1"/>
            </xdr:nvSpPr>
            <xdr:spPr>
              <a:xfrm>
                <a:off x="7560347" y="421794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𝐾_10</a:t>
                </a:r>
                <a:endParaRPr lang="en-US" sz="1100"/>
              </a:p>
            </xdr:txBody>
          </xdr:sp>
        </mc:Fallback>
      </mc:AlternateContent>
      <xdr:cxnSp macro="">
        <xdr:nvCxnSpPr>
          <xdr:cNvPr id="73" name="Straight Arrow Connector 72">
            <a:extLst>
              <a:ext uri="{FF2B5EF4-FFF2-40B4-BE49-F238E27FC236}">
                <a16:creationId xmlns:a16="http://schemas.microsoft.com/office/drawing/2014/main" id="{CC70D3C5-A82B-0047-8562-B45AC260F3CB}"/>
              </a:ext>
            </a:extLst>
          </xdr:cNvPr>
          <xdr:cNvCxnSpPr>
            <a:stCxn id="79" idx="6"/>
            <a:endCxn id="69" idx="1"/>
          </xdr:cNvCxnSpPr>
        </xdr:nvCxnSpPr>
        <xdr:spPr>
          <a:xfrm>
            <a:off x="7095067" y="1961958"/>
            <a:ext cx="348288" cy="3849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4" name="Straight Arrow Connector 73">
            <a:extLst>
              <a:ext uri="{FF2B5EF4-FFF2-40B4-BE49-F238E27FC236}">
                <a16:creationId xmlns:a16="http://schemas.microsoft.com/office/drawing/2014/main" id="{6EBBEC1F-D7D7-B11A-25AC-7AF1275A3AB6}"/>
              </a:ext>
            </a:extLst>
          </xdr:cNvPr>
          <xdr:cNvCxnSpPr>
            <a:stCxn id="70" idx="2"/>
            <a:endCxn id="67" idx="0"/>
          </xdr:cNvCxnSpPr>
        </xdr:nvCxnSpPr>
        <xdr:spPr>
          <a:xfrm>
            <a:off x="7706168" y="3541961"/>
            <a:ext cx="424" cy="177215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5" name="Straight Arrow Connector 74">
            <a:extLst>
              <a:ext uri="{FF2B5EF4-FFF2-40B4-BE49-F238E27FC236}">
                <a16:creationId xmlns:a16="http://schemas.microsoft.com/office/drawing/2014/main" id="{54175FAB-D6E4-D04C-AB60-48B65490834D}"/>
              </a:ext>
            </a:extLst>
          </xdr:cNvPr>
          <xdr:cNvCxnSpPr>
            <a:stCxn id="72" idx="0"/>
            <a:endCxn id="67" idx="4"/>
          </xdr:cNvCxnSpPr>
        </xdr:nvCxnSpPr>
        <xdr:spPr>
          <a:xfrm flipH="1" flipV="1">
            <a:off x="7706592" y="4007043"/>
            <a:ext cx="2307" cy="21089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76" name="Oval 75">
            <a:extLst>
              <a:ext uri="{FF2B5EF4-FFF2-40B4-BE49-F238E27FC236}">
                <a16:creationId xmlns:a16="http://schemas.microsoft.com/office/drawing/2014/main" id="{7466BAC1-FDB2-144A-9E3F-8BE4F62A3316}"/>
              </a:ext>
            </a:extLst>
          </xdr:cNvPr>
          <xdr:cNvSpPr/>
        </xdr:nvSpPr>
        <xdr:spPr>
          <a:xfrm>
            <a:off x="9811713" y="2921771"/>
            <a:ext cx="279015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+c</a:t>
            </a:r>
          </a:p>
        </xdr:txBody>
      </xdr: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7" name="TextBox 76">
                <a:extLst>
                  <a:ext uri="{FF2B5EF4-FFF2-40B4-BE49-F238E27FC236}">
                    <a16:creationId xmlns:a16="http://schemas.microsoft.com/office/drawing/2014/main" id="{2DC02963-2C4C-C98F-319F-1B97252D4BEA}"/>
                  </a:ext>
                </a:extLst>
              </xdr:cNvPr>
              <xdr:cNvSpPr txBox="1"/>
            </xdr:nvSpPr>
            <xdr:spPr>
              <a:xfrm>
                <a:off x="9643919" y="2282151"/>
                <a:ext cx="299762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𝐹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(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𝑡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)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7" name="TextBox 76">
                <a:extLst>
                  <a:ext uri="{FF2B5EF4-FFF2-40B4-BE49-F238E27FC236}">
                    <a16:creationId xmlns:a16="http://schemas.microsoft.com/office/drawing/2014/main" id="{2DC02963-2C4C-C98F-319F-1B97252D4BEA}"/>
                  </a:ext>
                </a:extLst>
              </xdr:cNvPr>
              <xdr:cNvSpPr txBox="1"/>
            </xdr:nvSpPr>
            <xdr:spPr>
              <a:xfrm>
                <a:off x="9643919" y="2282151"/>
                <a:ext cx="299762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𝐹(𝑡)</a:t>
                </a:r>
                <a:endParaRPr lang="en-US" sz="1100"/>
              </a:p>
            </xdr:txBody>
          </xdr:sp>
        </mc:Fallback>
      </mc:AlternateContent>
      <xdr:cxnSp macro="">
        <xdr:nvCxnSpPr>
          <xdr:cNvPr id="78" name="Straight Arrow Connector 77">
            <a:extLst>
              <a:ext uri="{FF2B5EF4-FFF2-40B4-BE49-F238E27FC236}">
                <a16:creationId xmlns:a16="http://schemas.microsoft.com/office/drawing/2014/main" id="{8C29D6E3-C838-8B2E-AA38-6D21DA95DFB4}"/>
              </a:ext>
            </a:extLst>
          </xdr:cNvPr>
          <xdr:cNvCxnSpPr>
            <a:stCxn id="76" idx="6"/>
            <a:endCxn id="66" idx="1"/>
          </xdr:cNvCxnSpPr>
        </xdr:nvCxnSpPr>
        <xdr:spPr>
          <a:xfrm flipV="1">
            <a:off x="10090728" y="3063396"/>
            <a:ext cx="207817" cy="3848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79" name="Oval 78">
            <a:extLst>
              <a:ext uri="{FF2B5EF4-FFF2-40B4-BE49-F238E27FC236}">
                <a16:creationId xmlns:a16="http://schemas.microsoft.com/office/drawing/2014/main" id="{32ACE959-A376-FEFD-312C-77FB530731BC}"/>
              </a:ext>
            </a:extLst>
          </xdr:cNvPr>
          <xdr:cNvSpPr/>
        </xdr:nvSpPr>
        <xdr:spPr>
          <a:xfrm>
            <a:off x="6817976" y="1816485"/>
            <a:ext cx="277091" cy="290946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+c</a:t>
            </a:r>
          </a:p>
        </xdr:txBody>
      </xdr:sp>
      <xdr:sp macro="" textlink="">
        <xdr:nvSpPr>
          <xdr:cNvPr id="80" name="Oval 79">
            <a:extLst>
              <a:ext uri="{FF2B5EF4-FFF2-40B4-BE49-F238E27FC236}">
                <a16:creationId xmlns:a16="http://schemas.microsoft.com/office/drawing/2014/main" id="{BBCC3A61-BB06-BEDB-33ED-0E61B7D43D68}"/>
              </a:ext>
            </a:extLst>
          </xdr:cNvPr>
          <xdr:cNvSpPr/>
        </xdr:nvSpPr>
        <xdr:spPr>
          <a:xfrm>
            <a:off x="8485909" y="3719175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</a:t>
            </a:r>
          </a:p>
        </xdr:txBody>
      </xdr:sp>
      <xdr:cxnSp macro="">
        <xdr:nvCxnSpPr>
          <xdr:cNvPr id="81" name="Elbow Connector 80">
            <a:extLst>
              <a:ext uri="{FF2B5EF4-FFF2-40B4-BE49-F238E27FC236}">
                <a16:creationId xmlns:a16="http://schemas.microsoft.com/office/drawing/2014/main" id="{D0BF66B0-222B-8149-0885-B21BF424271D}"/>
              </a:ext>
            </a:extLst>
          </xdr:cNvPr>
          <xdr:cNvCxnSpPr>
            <a:cxnSpLocks/>
            <a:stCxn id="67" idx="6"/>
            <a:endCxn id="80" idx="2"/>
          </xdr:cNvCxnSpPr>
        </xdr:nvCxnSpPr>
        <xdr:spPr>
          <a:xfrm flipV="1">
            <a:off x="7845137" y="3864648"/>
            <a:ext cx="640772" cy="1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2" name="Elbow Connector 81">
            <a:extLst>
              <a:ext uri="{FF2B5EF4-FFF2-40B4-BE49-F238E27FC236}">
                <a16:creationId xmlns:a16="http://schemas.microsoft.com/office/drawing/2014/main" id="{E4A47D68-2131-BF43-523D-317CB3011037}"/>
              </a:ext>
            </a:extLst>
          </xdr:cNvPr>
          <xdr:cNvCxnSpPr>
            <a:stCxn id="80" idx="6"/>
            <a:endCxn id="76" idx="4"/>
          </xdr:cNvCxnSpPr>
        </xdr:nvCxnSpPr>
        <xdr:spPr>
          <a:xfrm flipV="1">
            <a:off x="8763000" y="3209638"/>
            <a:ext cx="1189183" cy="655010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3" name="Elbow Connector 82">
            <a:extLst>
              <a:ext uri="{FF2B5EF4-FFF2-40B4-BE49-F238E27FC236}">
                <a16:creationId xmlns:a16="http://schemas.microsoft.com/office/drawing/2014/main" id="{1B21BC50-37EB-F91B-9166-7A3A292CB6E5}"/>
              </a:ext>
            </a:extLst>
          </xdr:cNvPr>
          <xdr:cNvCxnSpPr>
            <a:cxnSpLocks/>
            <a:endCxn id="109" idx="1"/>
          </xdr:cNvCxnSpPr>
        </xdr:nvCxnSpPr>
        <xdr:spPr>
          <a:xfrm flipV="1">
            <a:off x="9956800" y="2364510"/>
            <a:ext cx="330200" cy="23090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4" name="Oval 83">
            <a:extLst>
              <a:ext uri="{FF2B5EF4-FFF2-40B4-BE49-F238E27FC236}">
                <a16:creationId xmlns:a16="http://schemas.microsoft.com/office/drawing/2014/main" id="{027C9FB2-C94B-547E-A1E7-67AD39464BFA}"/>
              </a:ext>
            </a:extLst>
          </xdr:cNvPr>
          <xdr:cNvSpPr/>
        </xdr:nvSpPr>
        <xdr:spPr>
          <a:xfrm>
            <a:off x="9249833" y="2921771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Xc</a:t>
            </a:r>
          </a:p>
        </xdr:txBody>
      </xdr:sp>
      <xdr:cxnSp macro="">
        <xdr:nvCxnSpPr>
          <xdr:cNvPr id="85" name="Straight Arrow Connector 84">
            <a:extLst>
              <a:ext uri="{FF2B5EF4-FFF2-40B4-BE49-F238E27FC236}">
                <a16:creationId xmlns:a16="http://schemas.microsoft.com/office/drawing/2014/main" id="{F94652C9-A88A-07D0-FD2D-7705A3F86312}"/>
              </a:ext>
            </a:extLst>
          </xdr:cNvPr>
          <xdr:cNvCxnSpPr>
            <a:stCxn id="71" idx="3"/>
            <a:endCxn id="84" idx="2"/>
          </xdr:cNvCxnSpPr>
        </xdr:nvCxnSpPr>
        <xdr:spPr>
          <a:xfrm>
            <a:off x="9009302" y="3064843"/>
            <a:ext cx="240531" cy="2401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9EDB7B54-9B4E-E7E7-2BD0-4BA64A0F0AD5}"/>
                  </a:ext>
                </a:extLst>
              </xdr:cNvPr>
              <xdr:cNvSpPr txBox="1"/>
            </xdr:nvSpPr>
            <xdr:spPr>
              <a:xfrm>
                <a:off x="11359571" y="2589956"/>
                <a:ext cx="769698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1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𝑽</m:t>
                          </m:r>
                        </m:e>
                        <m:sub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𝟏</m:t>
                          </m:r>
                        </m:sub>
                      </m:sSub>
                      <m:r>
                        <a:rPr lang="en-US" sz="1400" b="1" i="0">
                          <a:latin typeface="Cambria Math" panose="02040503050406030204" pitchFamily="18" charset="0"/>
                        </a:rPr>
                        <m:t>(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𝐢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−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𝟏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)</m:t>
                      </m:r>
                    </m:oMath>
                  </m:oMathPara>
                </a14:m>
                <a:endParaRPr lang="en-US" sz="1100" b="1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9EDB7B54-9B4E-E7E7-2BD0-4BA64A0F0AD5}"/>
                  </a:ext>
                </a:extLst>
              </xdr:cNvPr>
              <xdr:cNvSpPr txBox="1"/>
            </xdr:nvSpPr>
            <xdr:spPr>
              <a:xfrm>
                <a:off x="11359571" y="2589956"/>
                <a:ext cx="769698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400" b="1" i="0">
                    <a:latin typeface="Cambria Math" panose="02040503050406030204" pitchFamily="18" charset="0"/>
                  </a:rPr>
                  <a:t>𝑽_𝟏 (𝐢−𝟏)</a:t>
                </a:r>
                <a:endParaRPr lang="en-US" sz="1100" b="1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490A3102-372C-7AA8-9BFD-7ABD22E55FF5}"/>
              </a:ext>
            </a:extLst>
          </xdr:cNvPr>
          <xdr:cNvSpPr/>
        </xdr:nvSpPr>
        <xdr:spPr>
          <a:xfrm>
            <a:off x="6819515" y="1273080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Xc</a:t>
            </a:r>
          </a:p>
        </xdr:txBody>
      </xdr: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8" name="TextBox 87">
                <a:extLst>
                  <a:ext uri="{FF2B5EF4-FFF2-40B4-BE49-F238E27FC236}">
                    <a16:creationId xmlns:a16="http://schemas.microsoft.com/office/drawing/2014/main" id="{7F3C8943-42E7-C6F9-7617-A7D67989D6B5}"/>
                  </a:ext>
                </a:extLst>
              </xdr:cNvPr>
              <xdr:cNvSpPr txBox="1"/>
            </xdr:nvSpPr>
            <xdr:spPr>
              <a:xfrm>
                <a:off x="6805660" y="2858656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21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8" name="TextBox 87">
                <a:extLst>
                  <a:ext uri="{FF2B5EF4-FFF2-40B4-BE49-F238E27FC236}">
                    <a16:creationId xmlns:a16="http://schemas.microsoft.com/office/drawing/2014/main" id="{7F3C8943-42E7-C6F9-7617-A7D67989D6B5}"/>
                  </a:ext>
                </a:extLst>
              </xdr:cNvPr>
              <xdr:cNvSpPr txBox="1"/>
            </xdr:nvSpPr>
            <xdr:spPr>
              <a:xfrm>
                <a:off x="6805660" y="2858656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𝐾_21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BBEC1C90-B4A0-3F55-85B2-8E8EA564EE95}"/>
                  </a:ext>
                </a:extLst>
              </xdr:cNvPr>
              <xdr:cNvSpPr txBox="1"/>
            </xdr:nvSpPr>
            <xdr:spPr>
              <a:xfrm>
                <a:off x="8861905" y="1722200"/>
                <a:ext cx="853595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1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𝑽</m:t>
                          </m:r>
                        </m:e>
                        <m:sub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𝟐</m:t>
                          </m:r>
                        </m:sub>
                      </m:sSub>
                      <m:r>
                        <a:rPr lang="en-US" sz="1400" b="1" i="1">
                          <a:latin typeface="Cambria Math" panose="02040503050406030204" pitchFamily="18" charset="0"/>
                        </a:rPr>
                        <m:t>(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𝒊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−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𝟏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)</m:t>
                      </m:r>
                    </m:oMath>
                  </m:oMathPara>
                </a14:m>
                <a:endParaRPr lang="en-US" sz="1100" b="1"/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BBEC1C90-B4A0-3F55-85B2-8E8EA564EE95}"/>
                  </a:ext>
                </a:extLst>
              </xdr:cNvPr>
              <xdr:cNvSpPr txBox="1"/>
            </xdr:nvSpPr>
            <xdr:spPr>
              <a:xfrm>
                <a:off x="8861905" y="1722200"/>
                <a:ext cx="853595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400" b="1" i="0">
                    <a:latin typeface="Cambria Math" panose="02040503050406030204" pitchFamily="18" charset="0"/>
                  </a:rPr>
                  <a:t>𝑽_𝟐 (𝒊−𝟏)</a:t>
                </a:r>
                <a:endParaRPr lang="en-US" sz="1100" b="1"/>
              </a:p>
            </xdr:txBody>
          </xdr:sp>
        </mc:Fallback>
      </mc:AlternateContent>
      <xdr:cxnSp macro="">
        <xdr:nvCxnSpPr>
          <xdr:cNvPr id="90" name="Elbow Connector 89">
            <a:extLst>
              <a:ext uri="{FF2B5EF4-FFF2-40B4-BE49-F238E27FC236}">
                <a16:creationId xmlns:a16="http://schemas.microsoft.com/office/drawing/2014/main" id="{49A99CBA-56B5-11BD-04C7-7FD9331C5C0B}"/>
              </a:ext>
            </a:extLst>
          </xdr:cNvPr>
          <xdr:cNvCxnSpPr>
            <a:stCxn id="101" idx="3"/>
            <a:endCxn id="87" idx="6"/>
          </xdr:cNvCxnSpPr>
        </xdr:nvCxnSpPr>
        <xdr:spPr>
          <a:xfrm flipH="1" flipV="1">
            <a:off x="7096606" y="1417014"/>
            <a:ext cx="5304444" cy="1637606"/>
          </a:xfrm>
          <a:prstGeom prst="bentConnector3">
            <a:avLst>
              <a:gd name="adj1" fmla="val -431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A55A4B2-DDA8-31A9-2BB2-FCD7634E9F20}"/>
                  </a:ext>
                </a:extLst>
              </xdr:cNvPr>
              <xdr:cNvSpPr txBox="1"/>
            </xdr:nvSpPr>
            <xdr:spPr>
              <a:xfrm>
                <a:off x="6796425" y="889770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12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A55A4B2-DDA8-31A9-2BB2-FCD7634E9F20}"/>
                  </a:ext>
                </a:extLst>
              </xdr:cNvPr>
              <xdr:cNvSpPr txBox="1"/>
            </xdr:nvSpPr>
            <xdr:spPr>
              <a:xfrm>
                <a:off x="6796425" y="889770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𝐾_12</a:t>
                </a:r>
                <a:endParaRPr lang="en-US" sz="1100"/>
              </a:p>
            </xdr:txBody>
          </xdr:sp>
        </mc:Fallback>
      </mc:AlternateContent>
      <xdr:cxnSp macro="">
        <xdr:nvCxnSpPr>
          <xdr:cNvPr id="92" name="Straight Arrow Connector 91">
            <a:extLst>
              <a:ext uri="{FF2B5EF4-FFF2-40B4-BE49-F238E27FC236}">
                <a16:creationId xmlns:a16="http://schemas.microsoft.com/office/drawing/2014/main" id="{2C80481B-E94C-BAA1-9F14-A733BC797CF3}"/>
              </a:ext>
            </a:extLst>
          </xdr:cNvPr>
          <xdr:cNvCxnSpPr>
            <a:stCxn id="91" idx="2"/>
            <a:endCxn id="87" idx="0"/>
          </xdr:cNvCxnSpPr>
        </xdr:nvCxnSpPr>
        <xdr:spPr>
          <a:xfrm>
            <a:off x="6949940" y="1065076"/>
            <a:ext cx="8121" cy="208004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3" name="Straight Arrow Connector 92">
            <a:extLst>
              <a:ext uri="{FF2B5EF4-FFF2-40B4-BE49-F238E27FC236}">
                <a16:creationId xmlns:a16="http://schemas.microsoft.com/office/drawing/2014/main" id="{3ADC636D-BBD0-D455-6374-495EDE79581D}"/>
              </a:ext>
            </a:extLst>
          </xdr:cNvPr>
          <xdr:cNvCxnSpPr>
            <a:stCxn id="84" idx="6"/>
            <a:endCxn id="76" idx="2"/>
          </xdr:cNvCxnSpPr>
        </xdr:nvCxnSpPr>
        <xdr:spPr>
          <a:xfrm>
            <a:off x="9526924" y="3067244"/>
            <a:ext cx="284789" cy="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4" name="Straight Arrow Connector 93">
            <a:extLst>
              <a:ext uri="{FF2B5EF4-FFF2-40B4-BE49-F238E27FC236}">
                <a16:creationId xmlns:a16="http://schemas.microsoft.com/office/drawing/2014/main" id="{E88D1291-9DA4-327B-9899-950A272E79DB}"/>
              </a:ext>
            </a:extLst>
          </xdr:cNvPr>
          <xdr:cNvCxnSpPr>
            <a:stCxn id="87" idx="4"/>
            <a:endCxn id="79" idx="0"/>
          </xdr:cNvCxnSpPr>
        </xdr:nvCxnSpPr>
        <xdr:spPr>
          <a:xfrm flipH="1">
            <a:off x="6956522" y="1560947"/>
            <a:ext cx="1539" cy="255538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95" name="Oval 94">
            <a:extLst>
              <a:ext uri="{FF2B5EF4-FFF2-40B4-BE49-F238E27FC236}">
                <a16:creationId xmlns:a16="http://schemas.microsoft.com/office/drawing/2014/main" id="{622DEBF6-C34E-B157-6E2A-020BE103E08E}"/>
              </a:ext>
            </a:extLst>
          </xdr:cNvPr>
          <xdr:cNvSpPr/>
        </xdr:nvSpPr>
        <xdr:spPr>
          <a:xfrm>
            <a:off x="6819516" y="2358353"/>
            <a:ext cx="277091" cy="290945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Xc</a:t>
            </a:r>
          </a:p>
        </xdr:txBody>
      </xdr:sp>
      <xdr:cxnSp macro="">
        <xdr:nvCxnSpPr>
          <xdr:cNvPr id="96" name="Straight Arrow Connector 95">
            <a:extLst>
              <a:ext uri="{FF2B5EF4-FFF2-40B4-BE49-F238E27FC236}">
                <a16:creationId xmlns:a16="http://schemas.microsoft.com/office/drawing/2014/main" id="{95BC58F8-9DF1-121A-B52B-6FF8FBD9260D}"/>
              </a:ext>
            </a:extLst>
          </xdr:cNvPr>
          <xdr:cNvCxnSpPr>
            <a:stCxn id="88" idx="0"/>
            <a:endCxn id="95" idx="4"/>
          </xdr:cNvCxnSpPr>
        </xdr:nvCxnSpPr>
        <xdr:spPr>
          <a:xfrm flipV="1">
            <a:off x="6954212" y="2649298"/>
            <a:ext cx="3850" cy="209358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7" name="Elbow Connector 96">
            <a:extLst>
              <a:ext uri="{FF2B5EF4-FFF2-40B4-BE49-F238E27FC236}">
                <a16:creationId xmlns:a16="http://schemas.microsoft.com/office/drawing/2014/main" id="{8BF72DE1-A4DC-E438-6425-56C5E1E08305}"/>
              </a:ext>
            </a:extLst>
          </xdr:cNvPr>
          <xdr:cNvCxnSpPr>
            <a:stCxn id="99" idx="2"/>
            <a:endCxn id="95" idx="6"/>
          </xdr:cNvCxnSpPr>
        </xdr:nvCxnSpPr>
        <xdr:spPr>
          <a:xfrm rot="5400000">
            <a:off x="7672726" y="1548246"/>
            <a:ext cx="379460" cy="1531696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8" name="Straight Arrow Connector 97">
            <a:extLst>
              <a:ext uri="{FF2B5EF4-FFF2-40B4-BE49-F238E27FC236}">
                <a16:creationId xmlns:a16="http://schemas.microsoft.com/office/drawing/2014/main" id="{602A2BA0-0E38-3A92-1804-B99F4E60B95D}"/>
              </a:ext>
            </a:extLst>
          </xdr:cNvPr>
          <xdr:cNvCxnSpPr>
            <a:stCxn id="95" idx="0"/>
            <a:endCxn id="79" idx="4"/>
          </xdr:cNvCxnSpPr>
        </xdr:nvCxnSpPr>
        <xdr:spPr>
          <a:xfrm flipH="1" flipV="1">
            <a:off x="6956522" y="2107431"/>
            <a:ext cx="1540" cy="250922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9" name="Rounded Rectangle 98">
                <a:extLst>
                  <a:ext uri="{FF2B5EF4-FFF2-40B4-BE49-F238E27FC236}">
                    <a16:creationId xmlns:a16="http://schemas.microsoft.com/office/drawing/2014/main" id="{00E6D228-0050-F5AC-9911-576169E164BC}"/>
                  </a:ext>
                </a:extLst>
              </xdr:cNvPr>
              <xdr:cNvSpPr/>
            </xdr:nvSpPr>
            <xdr:spPr>
              <a:xfrm>
                <a:off x="8408939" y="1810329"/>
                <a:ext cx="438727" cy="314036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p>
                        <m:sSupPr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sSupPr>
                        <m:e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𝑍</m:t>
                          </m:r>
                        </m:e>
                        <m:sup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−1</m:t>
                          </m:r>
                        </m:sup>
                      </m:sSup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99" name="Rounded Rectangle 98">
                <a:extLst>
                  <a:ext uri="{FF2B5EF4-FFF2-40B4-BE49-F238E27FC236}">
                    <a16:creationId xmlns:a16="http://schemas.microsoft.com/office/drawing/2014/main" id="{00E6D228-0050-F5AC-9911-576169E164BC}"/>
                  </a:ext>
                </a:extLst>
              </xdr:cNvPr>
              <xdr:cNvSpPr/>
            </xdr:nvSpPr>
            <xdr:spPr>
              <a:xfrm>
                <a:off x="8408939" y="1810329"/>
                <a:ext cx="438727" cy="314036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𝑍^(−1)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cxnSp macro="">
        <xdr:nvCxnSpPr>
          <xdr:cNvPr id="100" name="Straight Arrow Connector 99">
            <a:extLst>
              <a:ext uri="{FF2B5EF4-FFF2-40B4-BE49-F238E27FC236}">
                <a16:creationId xmlns:a16="http://schemas.microsoft.com/office/drawing/2014/main" id="{F1092800-C579-F066-1094-FD7DFCB27CFF}"/>
              </a:ext>
            </a:extLst>
          </xdr:cNvPr>
          <xdr:cNvCxnSpPr>
            <a:stCxn id="69" idx="3"/>
            <a:endCxn id="99" idx="1"/>
          </xdr:cNvCxnSpPr>
        </xdr:nvCxnSpPr>
        <xdr:spPr>
          <a:xfrm>
            <a:off x="8028325" y="1965807"/>
            <a:ext cx="380614" cy="154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1" name="Rounded Rectangle 100">
                <a:extLst>
                  <a:ext uri="{FF2B5EF4-FFF2-40B4-BE49-F238E27FC236}">
                    <a16:creationId xmlns:a16="http://schemas.microsoft.com/office/drawing/2014/main" id="{0FFF9D5D-F797-8912-7FBE-63E73CBD8F68}"/>
                  </a:ext>
                </a:extLst>
              </xdr:cNvPr>
              <xdr:cNvSpPr/>
            </xdr:nvSpPr>
            <xdr:spPr>
              <a:xfrm>
                <a:off x="11959783" y="2946940"/>
                <a:ext cx="441267" cy="215360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p>
                        <m:sSupPr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sSupPr>
                        <m:e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𝑍</m:t>
                          </m:r>
                        </m:e>
                        <m:sup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−1</m:t>
                          </m:r>
                        </m:sup>
                      </m:sSup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101" name="Rounded Rectangle 100">
                <a:extLst>
                  <a:ext uri="{FF2B5EF4-FFF2-40B4-BE49-F238E27FC236}">
                    <a16:creationId xmlns:a16="http://schemas.microsoft.com/office/drawing/2014/main" id="{0FFF9D5D-F797-8912-7FBE-63E73CBD8F68}"/>
                  </a:ext>
                </a:extLst>
              </xdr:cNvPr>
              <xdr:cNvSpPr/>
            </xdr:nvSpPr>
            <xdr:spPr>
              <a:xfrm>
                <a:off x="11959783" y="2946940"/>
                <a:ext cx="441267" cy="215360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𝑍^(−1)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cxnSp macro="">
        <xdr:nvCxnSpPr>
          <xdr:cNvPr id="102" name="Elbow Connector 101">
            <a:extLst>
              <a:ext uri="{FF2B5EF4-FFF2-40B4-BE49-F238E27FC236}">
                <a16:creationId xmlns:a16="http://schemas.microsoft.com/office/drawing/2014/main" id="{C21EDBC2-0B26-CC82-537C-6C12BE091886}"/>
              </a:ext>
            </a:extLst>
          </xdr:cNvPr>
          <xdr:cNvCxnSpPr>
            <a:stCxn id="66" idx="3"/>
            <a:endCxn id="110" idx="2"/>
          </xdr:cNvCxnSpPr>
        </xdr:nvCxnSpPr>
        <xdr:spPr>
          <a:xfrm flipV="1">
            <a:off x="10885439" y="3060702"/>
            <a:ext cx="264007" cy="1155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3" name="Elbow Connector 102">
            <a:extLst>
              <a:ext uri="{FF2B5EF4-FFF2-40B4-BE49-F238E27FC236}">
                <a16:creationId xmlns:a16="http://schemas.microsoft.com/office/drawing/2014/main" id="{178362E4-F7A4-3D87-A396-E8C399CE2316}"/>
              </a:ext>
            </a:extLst>
          </xdr:cNvPr>
          <xdr:cNvCxnSpPr>
            <a:stCxn id="101" idx="3"/>
            <a:endCxn id="80" idx="4"/>
          </xdr:cNvCxnSpPr>
        </xdr:nvCxnSpPr>
        <xdr:spPr>
          <a:xfrm flipH="1">
            <a:off x="8624455" y="3054620"/>
            <a:ext cx="3776595" cy="952422"/>
          </a:xfrm>
          <a:prstGeom prst="bentConnector4">
            <a:avLst>
              <a:gd name="adj1" fmla="val -6053"/>
              <a:gd name="adj2" fmla="val 124002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4" name="Elbow Connector 103">
            <a:extLst>
              <a:ext uri="{FF2B5EF4-FFF2-40B4-BE49-F238E27FC236}">
                <a16:creationId xmlns:a16="http://schemas.microsoft.com/office/drawing/2014/main" id="{46525A3E-8B4E-FE78-646E-013B4EA9F354}"/>
              </a:ext>
            </a:extLst>
          </xdr:cNvPr>
          <xdr:cNvCxnSpPr>
            <a:stCxn id="99" idx="3"/>
            <a:endCxn id="84" idx="0"/>
          </xdr:cNvCxnSpPr>
        </xdr:nvCxnSpPr>
        <xdr:spPr>
          <a:xfrm>
            <a:off x="8847666" y="1967347"/>
            <a:ext cx="540713" cy="954424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5" name="Oval 104">
            <a:extLst>
              <a:ext uri="{FF2B5EF4-FFF2-40B4-BE49-F238E27FC236}">
                <a16:creationId xmlns:a16="http://schemas.microsoft.com/office/drawing/2014/main" id="{BEA05AE3-3376-16EF-605B-0C96ADB34796}"/>
              </a:ext>
            </a:extLst>
          </xdr:cNvPr>
          <xdr:cNvSpPr/>
        </xdr:nvSpPr>
        <xdr:spPr>
          <a:xfrm>
            <a:off x="8377905" y="3143591"/>
            <a:ext cx="505268" cy="35177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400">
                <a:solidFill>
                  <a:schemeClr val="tx1"/>
                </a:solidFill>
              </a:rPr>
              <a:t>-1</a:t>
            </a:r>
          </a:p>
        </xdr:txBody>
      </xdr:sp>
      <xdr:cxnSp macro="">
        <xdr:nvCxnSpPr>
          <xdr:cNvPr id="106" name="Straight Arrow Connector 105">
            <a:extLst>
              <a:ext uri="{FF2B5EF4-FFF2-40B4-BE49-F238E27FC236}">
                <a16:creationId xmlns:a16="http://schemas.microsoft.com/office/drawing/2014/main" id="{ED71780A-A686-74CD-220C-09A1A802617E}"/>
              </a:ext>
            </a:extLst>
          </xdr:cNvPr>
          <xdr:cNvCxnSpPr>
            <a:stCxn id="105" idx="4"/>
            <a:endCxn id="80" idx="0"/>
          </xdr:cNvCxnSpPr>
        </xdr:nvCxnSpPr>
        <xdr:spPr>
          <a:xfrm flipH="1">
            <a:off x="8624455" y="3495368"/>
            <a:ext cx="6084" cy="22380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7" name="Oval 106">
            <a:extLst>
              <a:ext uri="{FF2B5EF4-FFF2-40B4-BE49-F238E27FC236}">
                <a16:creationId xmlns:a16="http://schemas.microsoft.com/office/drawing/2014/main" id="{78E1A69A-0301-70C3-324D-5C2AB6B70521}"/>
              </a:ext>
            </a:extLst>
          </xdr:cNvPr>
          <xdr:cNvSpPr/>
        </xdr:nvSpPr>
        <xdr:spPr>
          <a:xfrm>
            <a:off x="6092587" y="2330791"/>
            <a:ext cx="511413" cy="35177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400">
                <a:solidFill>
                  <a:schemeClr val="tx1"/>
                </a:solidFill>
              </a:rPr>
              <a:t>-1</a:t>
            </a:r>
          </a:p>
        </xdr:txBody>
      </xdr:sp>
      <xdr:cxnSp macro="">
        <xdr:nvCxnSpPr>
          <xdr:cNvPr id="108" name="Straight Arrow Connector 107">
            <a:extLst>
              <a:ext uri="{FF2B5EF4-FFF2-40B4-BE49-F238E27FC236}">
                <a16:creationId xmlns:a16="http://schemas.microsoft.com/office/drawing/2014/main" id="{B39FF200-827C-7E6A-85B9-0734CC28DAAB}"/>
              </a:ext>
            </a:extLst>
          </xdr:cNvPr>
          <xdr:cNvCxnSpPr>
            <a:stCxn id="107" idx="6"/>
            <a:endCxn id="95" idx="2"/>
          </xdr:cNvCxnSpPr>
        </xdr:nvCxnSpPr>
        <xdr:spPr>
          <a:xfrm flipV="1">
            <a:off x="6604000" y="2503825"/>
            <a:ext cx="215516" cy="2854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Rounded Rectangle 108">
                <a:extLst>
                  <a:ext uri="{FF2B5EF4-FFF2-40B4-BE49-F238E27FC236}">
                    <a16:creationId xmlns:a16="http://schemas.microsoft.com/office/drawing/2014/main" id="{3D2861C2-306D-8FAC-B6B9-F7E22F1A3FDB}"/>
                  </a:ext>
                </a:extLst>
              </xdr:cNvPr>
              <xdr:cNvSpPr/>
            </xdr:nvSpPr>
            <xdr:spPr>
              <a:xfrm>
                <a:off x="10287000" y="2082800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/>
                      </m:nary>
                      <m:r>
                        <m:rPr>
                          <m:sty m:val="p"/>
                        </m:rPr>
                        <a:rPr lang="en-US" sz="1100" b="0" i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</a:rPr>
                        <m:t>dt</m:t>
                      </m:r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109" name="Rounded Rectangle 108">
                <a:extLst>
                  <a:ext uri="{FF2B5EF4-FFF2-40B4-BE49-F238E27FC236}">
                    <a16:creationId xmlns:a16="http://schemas.microsoft.com/office/drawing/2014/main" id="{3D2861C2-306D-8FAC-B6B9-F7E22F1A3FDB}"/>
                  </a:ext>
                </a:extLst>
              </xdr:cNvPr>
              <xdr:cNvSpPr/>
            </xdr:nvSpPr>
            <xdr:spPr>
              <a:xfrm>
                <a:off x="10287000" y="2082800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∫1</a:t>
                </a: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 dt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sp macro="" textlink="">
        <xdr:nvSpPr>
          <xdr:cNvPr id="110" name="Oval 109">
            <a:extLst>
              <a:ext uri="{FF2B5EF4-FFF2-40B4-BE49-F238E27FC236}">
                <a16:creationId xmlns:a16="http://schemas.microsoft.com/office/drawing/2014/main" id="{28F07C62-9E91-0083-01E7-0597FEB99CFB}"/>
              </a:ext>
            </a:extLst>
          </xdr:cNvPr>
          <xdr:cNvSpPr/>
        </xdr:nvSpPr>
        <xdr:spPr>
          <a:xfrm>
            <a:off x="11149446" y="2916768"/>
            <a:ext cx="279015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+c</a:t>
            </a:r>
          </a:p>
        </xdr:txBody>
      </xdr:sp>
      <xdr:cxnSp macro="">
        <xdr:nvCxnSpPr>
          <xdr:cNvPr id="111" name="Elbow Connector 110">
            <a:extLst>
              <a:ext uri="{FF2B5EF4-FFF2-40B4-BE49-F238E27FC236}">
                <a16:creationId xmlns:a16="http://schemas.microsoft.com/office/drawing/2014/main" id="{A5875045-BDD8-00CF-9FC0-50A1B7469677}"/>
              </a:ext>
            </a:extLst>
          </xdr:cNvPr>
          <xdr:cNvCxnSpPr>
            <a:stCxn id="109" idx="3"/>
            <a:endCxn id="110" idx="0"/>
          </xdr:cNvCxnSpPr>
        </xdr:nvCxnSpPr>
        <xdr:spPr>
          <a:xfrm>
            <a:off x="10871970" y="2364510"/>
            <a:ext cx="416984" cy="552258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Straight Arrow Connector 111">
            <a:extLst>
              <a:ext uri="{FF2B5EF4-FFF2-40B4-BE49-F238E27FC236}">
                <a16:creationId xmlns:a16="http://schemas.microsoft.com/office/drawing/2014/main" id="{90C8C915-B7E6-0341-39E4-3F2F8BE095CC}"/>
              </a:ext>
            </a:extLst>
          </xdr:cNvPr>
          <xdr:cNvCxnSpPr>
            <a:stCxn id="110" idx="6"/>
            <a:endCxn id="101" idx="1"/>
          </xdr:cNvCxnSpPr>
        </xdr:nvCxnSpPr>
        <xdr:spPr>
          <a:xfrm flipV="1">
            <a:off x="11428461" y="3054620"/>
            <a:ext cx="531322" cy="6082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194734</xdr:colOff>
      <xdr:row>9</xdr:row>
      <xdr:rowOff>186266</xdr:rowOff>
    </xdr:from>
    <xdr:to>
      <xdr:col>12</xdr:col>
      <xdr:colOff>795867</xdr:colOff>
      <xdr:row>22</xdr:row>
      <xdr:rowOff>160866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66225E0A-C4F2-2C40-BEE2-4D72ED7C83E1}"/>
            </a:ext>
          </a:extLst>
        </xdr:cNvPr>
        <xdr:cNvGrpSpPr/>
      </xdr:nvGrpSpPr>
      <xdr:grpSpPr>
        <a:xfrm>
          <a:off x="8644467" y="2015066"/>
          <a:ext cx="2294467" cy="2616200"/>
          <a:chOff x="13665200" y="2133600"/>
          <a:chExt cx="2247900" cy="2616200"/>
        </a:xfrm>
      </xdr:grpSpPr>
      <xdr:sp macro="" textlink="">
        <xdr:nvSpPr>
          <xdr:cNvPr id="53" name="Oval 52">
            <a:extLst>
              <a:ext uri="{FF2B5EF4-FFF2-40B4-BE49-F238E27FC236}">
                <a16:creationId xmlns:a16="http://schemas.microsoft.com/office/drawing/2014/main" id="{0824725E-520E-798C-7FEC-E9A3FF23B5ED}"/>
              </a:ext>
            </a:extLst>
          </xdr:cNvPr>
          <xdr:cNvSpPr/>
        </xdr:nvSpPr>
        <xdr:spPr>
          <a:xfrm>
            <a:off x="13665200" y="3263900"/>
            <a:ext cx="800100" cy="762000"/>
          </a:xfrm>
          <a:prstGeom prst="ellipse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2000"/>
              <a:t>V1</a:t>
            </a:r>
          </a:p>
        </xdr:txBody>
      </xdr:sp>
      <xdr:sp macro="" textlink="">
        <xdr:nvSpPr>
          <xdr:cNvPr id="54" name="Oval 53">
            <a:extLst>
              <a:ext uri="{FF2B5EF4-FFF2-40B4-BE49-F238E27FC236}">
                <a16:creationId xmlns:a16="http://schemas.microsoft.com/office/drawing/2014/main" id="{A5CDF375-EEC9-A9F3-AE5F-D72B613B1156}"/>
              </a:ext>
            </a:extLst>
          </xdr:cNvPr>
          <xdr:cNvSpPr/>
        </xdr:nvSpPr>
        <xdr:spPr>
          <a:xfrm>
            <a:off x="15113000" y="3263900"/>
            <a:ext cx="800100" cy="762000"/>
          </a:xfrm>
          <a:prstGeom prst="ellipse">
            <a:avLst/>
          </a:prstGeom>
          <a:solidFill>
            <a:schemeClr val="accent2">
              <a:lumMod val="75000"/>
            </a:schemeClr>
          </a:solidFill>
          <a:ln>
            <a:solidFill>
              <a:srgbClr val="FFC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2000"/>
              <a:t>V2</a:t>
            </a:r>
          </a:p>
        </xdr:txBody>
      </xdr:sp>
      <xdr:cxnSp macro="">
        <xdr:nvCxnSpPr>
          <xdr:cNvPr id="55" name="Straight Arrow Connector 54">
            <a:extLst>
              <a:ext uri="{FF2B5EF4-FFF2-40B4-BE49-F238E27FC236}">
                <a16:creationId xmlns:a16="http://schemas.microsoft.com/office/drawing/2014/main" id="{6F6743D9-BB61-3424-D827-6D589D523FDB}"/>
              </a:ext>
            </a:extLst>
          </xdr:cNvPr>
          <xdr:cNvCxnSpPr>
            <a:endCxn id="53" idx="0"/>
          </xdr:cNvCxnSpPr>
        </xdr:nvCxnSpPr>
        <xdr:spPr>
          <a:xfrm flipH="1">
            <a:off x="14065250" y="2476500"/>
            <a:ext cx="6350" cy="787400"/>
          </a:xfrm>
          <a:prstGeom prst="straightConnector1">
            <a:avLst/>
          </a:prstGeom>
          <a:ln w="19050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7E081A78-C5A0-3C2E-5CA7-415BEEBF67BF}"/>
              </a:ext>
            </a:extLst>
          </xdr:cNvPr>
          <xdr:cNvSpPr txBox="1"/>
        </xdr:nvSpPr>
        <xdr:spPr>
          <a:xfrm>
            <a:off x="13830300" y="2133600"/>
            <a:ext cx="580928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600"/>
              <a:t>Flow</a:t>
            </a:r>
          </a:p>
        </xdr:txBody>
      </xdr:sp>
      <xdr:cxnSp macro="">
        <xdr:nvCxnSpPr>
          <xdr:cNvPr id="57" name="Curved Connector 56">
            <a:extLst>
              <a:ext uri="{FF2B5EF4-FFF2-40B4-BE49-F238E27FC236}">
                <a16:creationId xmlns:a16="http://schemas.microsoft.com/office/drawing/2014/main" id="{0249D6B6-2FC2-D88C-4B80-66B7C8EC4EEE}"/>
              </a:ext>
            </a:extLst>
          </xdr:cNvPr>
          <xdr:cNvCxnSpPr>
            <a:stCxn id="53" idx="7"/>
            <a:endCxn id="54" idx="1"/>
          </xdr:cNvCxnSpPr>
        </xdr:nvCxnSpPr>
        <xdr:spPr>
          <a:xfrm rot="5400000" flipH="1" flipV="1">
            <a:off x="14789150" y="2934470"/>
            <a:ext cx="12700" cy="882044"/>
          </a:xfrm>
          <a:prstGeom prst="curvedConnector3">
            <a:avLst>
              <a:gd name="adj1" fmla="val 2678677"/>
            </a:avLst>
          </a:prstGeom>
          <a:ln w="15875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7FBF8C9B-5F60-8569-35A5-BE8F848B8066}"/>
              </a:ext>
            </a:extLst>
          </xdr:cNvPr>
          <xdr:cNvSpPr txBox="1"/>
        </xdr:nvSpPr>
        <xdr:spPr>
          <a:xfrm>
            <a:off x="14516100" y="2705100"/>
            <a:ext cx="601511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600"/>
              <a:t>K_12</a:t>
            </a:r>
          </a:p>
        </xdr:txBody>
      </xdr:sp>
      <xdr:cxnSp macro="">
        <xdr:nvCxnSpPr>
          <xdr:cNvPr id="59" name="Curved Connector 58">
            <a:extLst>
              <a:ext uri="{FF2B5EF4-FFF2-40B4-BE49-F238E27FC236}">
                <a16:creationId xmlns:a16="http://schemas.microsoft.com/office/drawing/2014/main" id="{EA9C75E7-682D-61F8-FB76-7DD442FC8518}"/>
              </a:ext>
            </a:extLst>
          </xdr:cNvPr>
          <xdr:cNvCxnSpPr>
            <a:stCxn id="53" idx="5"/>
            <a:endCxn id="54" idx="3"/>
          </xdr:cNvCxnSpPr>
        </xdr:nvCxnSpPr>
        <xdr:spPr>
          <a:xfrm rot="16200000" flipH="1">
            <a:off x="14789150" y="3473286"/>
            <a:ext cx="12700" cy="882044"/>
          </a:xfrm>
          <a:prstGeom prst="curvedConnector3">
            <a:avLst>
              <a:gd name="adj1" fmla="val 2678677"/>
            </a:avLst>
          </a:prstGeom>
          <a:ln w="19050">
            <a:headEnd type="triangle" w="lg" len="lg"/>
            <a:tailEnd type="non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60" name="TextBox 59">
            <a:extLst>
              <a:ext uri="{FF2B5EF4-FFF2-40B4-BE49-F238E27FC236}">
                <a16:creationId xmlns:a16="http://schemas.microsoft.com/office/drawing/2014/main" id="{38C703A3-700A-3DF3-FACE-616CF68A6171}"/>
              </a:ext>
            </a:extLst>
          </xdr:cNvPr>
          <xdr:cNvSpPr txBox="1"/>
        </xdr:nvSpPr>
        <xdr:spPr>
          <a:xfrm>
            <a:off x="14605000" y="4267200"/>
            <a:ext cx="601511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600"/>
              <a:t>K_21</a:t>
            </a:r>
          </a:p>
        </xdr:txBody>
      </xdr:sp>
      <xdr:cxnSp macro="">
        <xdr:nvCxnSpPr>
          <xdr:cNvPr id="61" name="Straight Arrow Connector 60">
            <a:extLst>
              <a:ext uri="{FF2B5EF4-FFF2-40B4-BE49-F238E27FC236}">
                <a16:creationId xmlns:a16="http://schemas.microsoft.com/office/drawing/2014/main" id="{A9A86375-1ECE-E696-72C5-FA39C4E354FA}"/>
              </a:ext>
            </a:extLst>
          </xdr:cNvPr>
          <xdr:cNvCxnSpPr>
            <a:stCxn id="53" idx="4"/>
          </xdr:cNvCxnSpPr>
        </xdr:nvCxnSpPr>
        <xdr:spPr>
          <a:xfrm>
            <a:off x="14065250" y="4025900"/>
            <a:ext cx="6350" cy="723900"/>
          </a:xfrm>
          <a:prstGeom prst="straightConnector1">
            <a:avLst/>
          </a:prstGeom>
          <a:ln w="19050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389467</xdr:colOff>
      <xdr:row>15</xdr:row>
      <xdr:rowOff>46566</xdr:rowOff>
    </xdr:from>
    <xdr:to>
      <xdr:col>9</xdr:col>
      <xdr:colOff>364067</xdr:colOff>
      <xdr:row>18</xdr:row>
      <xdr:rowOff>198966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10658F5D-CEB3-7247-B7A3-5D1B008570F8}"/>
            </a:ext>
          </a:extLst>
        </xdr:cNvPr>
        <xdr:cNvSpPr/>
      </xdr:nvSpPr>
      <xdr:spPr>
        <a:xfrm>
          <a:off x="7027334" y="3094566"/>
          <a:ext cx="804333" cy="762000"/>
        </a:xfrm>
        <a:prstGeom prst="ellipse">
          <a:avLst/>
        </a:prstGeom>
        <a:solidFill>
          <a:srgbClr val="00B05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000"/>
            <a:t>V3</a:t>
          </a:r>
        </a:p>
      </xdr:txBody>
    </xdr:sp>
    <xdr:clientData/>
  </xdr:twoCellAnchor>
  <xdr:twoCellAnchor>
    <xdr:from>
      <xdr:col>9</xdr:col>
      <xdr:colOff>242662</xdr:colOff>
      <xdr:row>15</xdr:row>
      <xdr:rowOff>158158</xdr:rowOff>
    </xdr:from>
    <xdr:to>
      <xdr:col>10</xdr:col>
      <xdr:colOff>311906</xdr:colOff>
      <xdr:row>16</xdr:row>
      <xdr:rowOff>5758</xdr:rowOff>
    </xdr:to>
    <xdr:cxnSp macro="">
      <xdr:nvCxnSpPr>
        <xdr:cNvPr id="8" name="Curved Connector 7">
          <a:extLst>
            <a:ext uri="{FF2B5EF4-FFF2-40B4-BE49-F238E27FC236}">
              <a16:creationId xmlns:a16="http://schemas.microsoft.com/office/drawing/2014/main" id="{1D71CB94-F4B9-576D-0F9F-C73074E12206}"/>
            </a:ext>
          </a:extLst>
        </xdr:cNvPr>
        <xdr:cNvCxnSpPr>
          <a:stCxn id="53" idx="1"/>
          <a:endCxn id="5" idx="7"/>
        </xdr:cNvCxnSpPr>
      </xdr:nvCxnSpPr>
      <xdr:spPr>
        <a:xfrm rot="16200000" flipV="1">
          <a:off x="8134351" y="2782069"/>
          <a:ext cx="50800" cy="898977"/>
        </a:xfrm>
        <a:prstGeom prst="curvedConnector3">
          <a:avLst>
            <a:gd name="adj1" fmla="val 769669"/>
          </a:avLst>
        </a:prstGeom>
        <a:ln w="19050"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242662</xdr:colOff>
      <xdr:row>18</xdr:row>
      <xdr:rowOff>87374</xdr:rowOff>
    </xdr:from>
    <xdr:to>
      <xdr:col>10</xdr:col>
      <xdr:colOff>311906</xdr:colOff>
      <xdr:row>18</xdr:row>
      <xdr:rowOff>138174</xdr:rowOff>
    </xdr:to>
    <xdr:cxnSp macro="">
      <xdr:nvCxnSpPr>
        <xdr:cNvPr id="10" name="Curved Connector 9">
          <a:extLst>
            <a:ext uri="{FF2B5EF4-FFF2-40B4-BE49-F238E27FC236}">
              <a16:creationId xmlns:a16="http://schemas.microsoft.com/office/drawing/2014/main" id="{C107B6E8-2332-09DA-FE5C-4403DBC1D9F8}"/>
            </a:ext>
          </a:extLst>
        </xdr:cNvPr>
        <xdr:cNvCxnSpPr>
          <a:stCxn id="5" idx="5"/>
          <a:endCxn id="53" idx="3"/>
        </xdr:cNvCxnSpPr>
      </xdr:nvCxnSpPr>
      <xdr:spPr>
        <a:xfrm rot="16200000" flipH="1">
          <a:off x="8134351" y="3320885"/>
          <a:ext cx="50800" cy="898977"/>
        </a:xfrm>
        <a:prstGeom prst="curvedConnector3">
          <a:avLst>
            <a:gd name="adj1" fmla="val 769669"/>
          </a:avLst>
        </a:prstGeom>
        <a:ln w="19050"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427567</xdr:colOff>
      <xdr:row>12</xdr:row>
      <xdr:rowOff>97366</xdr:rowOff>
    </xdr:from>
    <xdr:to>
      <xdr:col>10</xdr:col>
      <xdr:colOff>199345</xdr:colOff>
      <xdr:row>14</xdr:row>
      <xdr:rowOff>33752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DB4C0B65-E345-4F4A-B8ED-88E1E1AF25FD}"/>
            </a:ext>
          </a:extLst>
        </xdr:cNvPr>
        <xdr:cNvSpPr txBox="1"/>
      </xdr:nvSpPr>
      <xdr:spPr>
        <a:xfrm>
          <a:off x="7895167" y="2535766"/>
          <a:ext cx="601511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600"/>
            <a:t>K_13</a:t>
          </a:r>
        </a:p>
      </xdr:txBody>
    </xdr:sp>
    <xdr:clientData/>
  </xdr:twoCellAnchor>
  <xdr:twoCellAnchor>
    <xdr:from>
      <xdr:col>9</xdr:col>
      <xdr:colOff>389467</xdr:colOff>
      <xdr:row>20</xdr:row>
      <xdr:rowOff>33866</xdr:rowOff>
    </xdr:from>
    <xdr:to>
      <xdr:col>10</xdr:col>
      <xdr:colOff>161245</xdr:colOff>
      <xdr:row>21</xdr:row>
      <xdr:rowOff>173452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CF46D1A-A7C2-E743-B458-D77AA4089A92}"/>
            </a:ext>
          </a:extLst>
        </xdr:cNvPr>
        <xdr:cNvSpPr txBox="1"/>
      </xdr:nvSpPr>
      <xdr:spPr>
        <a:xfrm>
          <a:off x="7857067" y="4097866"/>
          <a:ext cx="601511" cy="342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600"/>
            <a:t>K_31</a:t>
          </a:r>
        </a:p>
      </xdr:txBody>
    </xdr:sp>
    <xdr:clientData/>
  </xdr:twoCellAnchor>
  <xdr:oneCellAnchor>
    <xdr:from>
      <xdr:col>14</xdr:col>
      <xdr:colOff>481452</xdr:colOff>
      <xdr:row>19</xdr:row>
      <xdr:rowOff>6817</xdr:rowOff>
    </xdr:from>
    <xdr:ext cx="1989391" cy="56502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5CFFC-BCEC-A041-B264-19F3144ABF37}"/>
                </a:ext>
              </a:extLst>
            </xdr:cNvPr>
            <xdr:cNvSpPr txBox="1"/>
          </xdr:nvSpPr>
          <xdr:spPr>
            <a:xfrm>
              <a:off x="12097719" y="3867617"/>
              <a:ext cx="1989391" cy="5650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4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13</m:t>
                        </m:r>
                      </m:sub>
                    </m:sSub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𝐾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31</m:t>
                            </m:r>
                          </m:sub>
                        </m:sSub>
                        <m:nary>
                          <m:naryPr>
                            <m:limLoc m:val="undOvr"/>
                            <m:subHide m:val="on"/>
                            <m:supHide m:val="on"/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naryPr>
                          <m:sub/>
                          <m:sup/>
                          <m:e>
                            <m:sSub>
                              <m:sSubPr>
                                <m:ctrlP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𝑉</m:t>
                                </m:r>
                              </m:e>
                              <m:sub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sub>
                            </m:sSub>
                          </m:e>
                        </m:nary>
                      </m:e>
                    </m:nary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5CFFC-BCEC-A041-B264-19F3144ABF37}"/>
                </a:ext>
              </a:extLst>
            </xdr:cNvPr>
            <xdr:cNvSpPr txBox="1"/>
          </xdr:nvSpPr>
          <xdr:spPr>
            <a:xfrm>
              <a:off x="12097719" y="3867617"/>
              <a:ext cx="1989391" cy="5650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400" b="0" i="0">
                  <a:latin typeface="Cambria Math" panose="02040503050406030204" pitchFamily="18" charset="0"/>
                </a:rPr>
                <a:t>𝑉_3=𝐾_13 ∫1▒〖𝑉_1−𝐾_31 ∫1▒𝑉_3 〗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10</xdr:col>
      <xdr:colOff>13547</xdr:colOff>
      <xdr:row>22</xdr:row>
      <xdr:rowOff>193040</xdr:rowOff>
    </xdr:from>
    <xdr:ext cx="1010148" cy="311496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8EE0BBF-33D7-657C-3069-34C2A2D6844E}"/>
            </a:ext>
          </a:extLst>
        </xdr:cNvPr>
        <xdr:cNvSpPr txBox="1"/>
      </xdr:nvSpPr>
      <xdr:spPr>
        <a:xfrm>
          <a:off x="8310880" y="4663440"/>
          <a:ext cx="1010148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/>
            <a:t>Elimination</a:t>
          </a:r>
          <a:endParaRPr lang="en-US" sz="1100"/>
        </a:p>
      </xdr:txBody>
    </xdr:sp>
    <xdr:clientData/>
  </xdr:oneCellAnchor>
  <xdr:twoCellAnchor editAs="oneCell">
    <xdr:from>
      <xdr:col>30</xdr:col>
      <xdr:colOff>321733</xdr:colOff>
      <xdr:row>22</xdr:row>
      <xdr:rowOff>16933</xdr:rowOff>
    </xdr:from>
    <xdr:to>
      <xdr:col>34</xdr:col>
      <xdr:colOff>284480</xdr:colOff>
      <xdr:row>27</xdr:row>
      <xdr:rowOff>124599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7FFB359-7BD1-64D2-7FA6-019EDC187A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13733" y="4487333"/>
          <a:ext cx="3281680" cy="1259133"/>
        </a:xfrm>
        <a:prstGeom prst="rect">
          <a:avLst/>
        </a:prstGeom>
      </xdr:spPr>
    </xdr:pic>
    <xdr:clientData/>
  </xdr:twoCellAnchor>
  <xdr:twoCellAnchor editAs="oneCell">
    <xdr:from>
      <xdr:col>7</xdr:col>
      <xdr:colOff>667926</xdr:colOff>
      <xdr:row>62</xdr:row>
      <xdr:rowOff>105753</xdr:rowOff>
    </xdr:from>
    <xdr:to>
      <xdr:col>11</xdr:col>
      <xdr:colOff>538574</xdr:colOff>
      <xdr:row>74</xdr:row>
      <xdr:rowOff>37873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0C99C9-36FE-7646-54E8-7C35FFCF4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6059" y="13042820"/>
          <a:ext cx="3189582" cy="2370520"/>
        </a:xfrm>
        <a:prstGeom prst="rect">
          <a:avLst/>
        </a:prstGeom>
      </xdr:spPr>
    </xdr:pic>
    <xdr:clientData/>
  </xdr:twoCellAnchor>
  <xdr:twoCellAnchor editAs="oneCell">
    <xdr:from>
      <xdr:col>11</xdr:col>
      <xdr:colOff>562092</xdr:colOff>
      <xdr:row>64</xdr:row>
      <xdr:rowOff>86549</xdr:rowOff>
    </xdr:from>
    <xdr:to>
      <xdr:col>17</xdr:col>
      <xdr:colOff>251466</xdr:colOff>
      <xdr:row>73</xdr:row>
      <xdr:rowOff>82695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65BEDFE-F3B5-4A4A-B40D-90BC8873E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89159" y="13430016"/>
          <a:ext cx="4667774" cy="182494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537634</xdr:colOff>
      <xdr:row>37</xdr:row>
      <xdr:rowOff>185447</xdr:rowOff>
    </xdr:from>
    <xdr:to>
      <xdr:col>17</xdr:col>
      <xdr:colOff>613834</xdr:colOff>
      <xdr:row>62</xdr:row>
      <xdr:rowOff>103512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F3CF8FA-654C-7B47-9D45-087FBB636B9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29</xdr:col>
      <xdr:colOff>288687</xdr:colOff>
      <xdr:row>2</xdr:row>
      <xdr:rowOff>102370</xdr:rowOff>
    </xdr:from>
    <xdr:to>
      <xdr:col>36</xdr:col>
      <xdr:colOff>818650</xdr:colOff>
      <xdr:row>19</xdr:row>
      <xdr:rowOff>148367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898A2B2B-981E-034F-92B0-5B07114E29D4}"/>
            </a:ext>
          </a:extLst>
        </xdr:cNvPr>
        <xdr:cNvGrpSpPr/>
      </xdr:nvGrpSpPr>
      <xdr:grpSpPr>
        <a:xfrm>
          <a:off x="24583787" y="508770"/>
          <a:ext cx="6397363" cy="3500397"/>
          <a:chOff x="6092587" y="889770"/>
          <a:chExt cx="6308463" cy="3500397"/>
        </a:xfrm>
      </xdr:grpSpPr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" name="Rounded Rectangle 5">
                <a:extLst>
                  <a:ext uri="{FF2B5EF4-FFF2-40B4-BE49-F238E27FC236}">
                    <a16:creationId xmlns:a16="http://schemas.microsoft.com/office/drawing/2014/main" id="{C42BEDD5-4CE8-1EF0-8002-FC695007D6F3}"/>
                  </a:ext>
                </a:extLst>
              </xdr:cNvPr>
              <xdr:cNvSpPr/>
            </xdr:nvSpPr>
            <xdr:spPr>
              <a:xfrm>
                <a:off x="10298545" y="2780147"/>
                <a:ext cx="586894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/>
                      </m:nary>
                      <m:r>
                        <m:rPr>
                          <m:sty m:val="p"/>
                        </m:rPr>
                        <a:rPr lang="en-US" sz="1100" b="0" i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</a:rPr>
                        <m:t>dt</m:t>
                      </m:r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6" name="Rounded Rectangle 5">
                <a:extLst>
                  <a:ext uri="{FF2B5EF4-FFF2-40B4-BE49-F238E27FC236}">
                    <a16:creationId xmlns:a16="http://schemas.microsoft.com/office/drawing/2014/main" id="{C42BEDD5-4CE8-1EF0-8002-FC695007D6F3}"/>
                  </a:ext>
                </a:extLst>
              </xdr:cNvPr>
              <xdr:cNvSpPr/>
            </xdr:nvSpPr>
            <xdr:spPr>
              <a:xfrm>
                <a:off x="10298545" y="2780147"/>
                <a:ext cx="586894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∫1</a:t>
                </a: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 dt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sp macro="" textlink="">
        <xdr:nvSpPr>
          <xdr:cNvPr id="7" name="Oval 6">
            <a:extLst>
              <a:ext uri="{FF2B5EF4-FFF2-40B4-BE49-F238E27FC236}">
                <a16:creationId xmlns:a16="http://schemas.microsoft.com/office/drawing/2014/main" id="{4E3AFAA2-C855-115F-D906-10BB63BF8611}"/>
              </a:ext>
            </a:extLst>
          </xdr:cNvPr>
          <xdr:cNvSpPr/>
        </xdr:nvSpPr>
        <xdr:spPr>
          <a:xfrm>
            <a:off x="7568046" y="3719176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</a:t>
            </a:r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CCF8DAB4-093B-D3B4-54CC-E92647AD24B7}"/>
              </a:ext>
            </a:extLst>
          </xdr:cNvPr>
          <xdr:cNvSpPr txBox="1"/>
        </xdr:nvSpPr>
        <xdr:spPr>
          <a:xfrm>
            <a:off x="6571288" y="2155153"/>
            <a:ext cx="184731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endParaRPr lang="en-US" sz="1100"/>
          </a:p>
        </xdr:txBody>
      </xdr: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" name="Rounded Rectangle 8">
                <a:extLst>
                  <a:ext uri="{FF2B5EF4-FFF2-40B4-BE49-F238E27FC236}">
                    <a16:creationId xmlns:a16="http://schemas.microsoft.com/office/drawing/2014/main" id="{6FD1A289-0B4D-44F2-A718-F502D1049D6C}"/>
                  </a:ext>
                </a:extLst>
              </xdr:cNvPr>
              <xdr:cNvSpPr/>
            </xdr:nvSpPr>
            <xdr:spPr>
              <a:xfrm>
                <a:off x="7443355" y="1685637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/>
                      </m:nary>
                      <m:r>
                        <m:rPr>
                          <m:sty m:val="p"/>
                        </m:rPr>
                        <a:rPr lang="en-US" sz="1100" b="0" i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</a:rPr>
                        <m:t>dt</m:t>
                      </m:r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9" name="Rounded Rectangle 8">
                <a:extLst>
                  <a:ext uri="{FF2B5EF4-FFF2-40B4-BE49-F238E27FC236}">
                    <a16:creationId xmlns:a16="http://schemas.microsoft.com/office/drawing/2014/main" id="{6FD1A289-0B4D-44F2-A718-F502D1049D6C}"/>
                  </a:ext>
                </a:extLst>
              </xdr:cNvPr>
              <xdr:cNvSpPr/>
            </xdr:nvSpPr>
            <xdr:spPr>
              <a:xfrm>
                <a:off x="7443355" y="1685637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∫1</a:t>
                </a: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 dt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D593D319-D05C-8BBC-21DD-34F8B15B94AB}"/>
                  </a:ext>
                </a:extLst>
              </xdr:cNvPr>
              <xdr:cNvSpPr txBox="1"/>
            </xdr:nvSpPr>
            <xdr:spPr>
              <a:xfrm>
                <a:off x="7552653" y="3366656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12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D593D319-D05C-8BBC-21DD-34F8B15B94AB}"/>
                  </a:ext>
                </a:extLst>
              </xdr:cNvPr>
              <xdr:cNvSpPr txBox="1"/>
            </xdr:nvSpPr>
            <xdr:spPr>
              <a:xfrm>
                <a:off x="7552653" y="3366656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𝐾_12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" name="TextBox 10">
                <a:extLst>
                  <a:ext uri="{FF2B5EF4-FFF2-40B4-BE49-F238E27FC236}">
                    <a16:creationId xmlns:a16="http://schemas.microsoft.com/office/drawing/2014/main" id="{25D4D8A7-A2E4-C8FB-E3FB-928BA76C3DEB}"/>
                  </a:ext>
                </a:extLst>
              </xdr:cNvPr>
              <xdr:cNvSpPr txBox="1"/>
            </xdr:nvSpPr>
            <xdr:spPr>
              <a:xfrm>
                <a:off x="8712199" y="297565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21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" name="TextBox 10">
                <a:extLst>
                  <a:ext uri="{FF2B5EF4-FFF2-40B4-BE49-F238E27FC236}">
                    <a16:creationId xmlns:a16="http://schemas.microsoft.com/office/drawing/2014/main" id="{25D4D8A7-A2E4-C8FB-E3FB-928BA76C3DEB}"/>
                  </a:ext>
                </a:extLst>
              </xdr:cNvPr>
              <xdr:cNvSpPr txBox="1"/>
            </xdr:nvSpPr>
            <xdr:spPr>
              <a:xfrm>
                <a:off x="8712199" y="297565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𝐾_21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2" name="TextBox 11">
                <a:extLst>
                  <a:ext uri="{FF2B5EF4-FFF2-40B4-BE49-F238E27FC236}">
                    <a16:creationId xmlns:a16="http://schemas.microsoft.com/office/drawing/2014/main" id="{93C03C0C-2C51-B051-54D9-F5AFEFF0DC08}"/>
                  </a:ext>
                </a:extLst>
              </xdr:cNvPr>
              <xdr:cNvSpPr txBox="1"/>
            </xdr:nvSpPr>
            <xdr:spPr>
              <a:xfrm>
                <a:off x="7560347" y="421794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10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2" name="TextBox 11">
                <a:extLst>
                  <a:ext uri="{FF2B5EF4-FFF2-40B4-BE49-F238E27FC236}">
                    <a16:creationId xmlns:a16="http://schemas.microsoft.com/office/drawing/2014/main" id="{93C03C0C-2C51-B051-54D9-F5AFEFF0DC08}"/>
                  </a:ext>
                </a:extLst>
              </xdr:cNvPr>
              <xdr:cNvSpPr txBox="1"/>
            </xdr:nvSpPr>
            <xdr:spPr>
              <a:xfrm>
                <a:off x="7560347" y="421794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𝐾_10</a:t>
                </a:r>
                <a:endParaRPr lang="en-US" sz="1100"/>
              </a:p>
            </xdr:txBody>
          </xdr:sp>
        </mc:Fallback>
      </mc:AlternateContent>
      <xdr:cxnSp macro="">
        <xdr:nvCxnSpPr>
          <xdr:cNvPr id="13" name="Straight Arrow Connector 12">
            <a:extLst>
              <a:ext uri="{FF2B5EF4-FFF2-40B4-BE49-F238E27FC236}">
                <a16:creationId xmlns:a16="http://schemas.microsoft.com/office/drawing/2014/main" id="{19C9352F-1924-27F4-63A9-72AC8EB535CB}"/>
              </a:ext>
            </a:extLst>
          </xdr:cNvPr>
          <xdr:cNvCxnSpPr>
            <a:stCxn id="19" idx="6"/>
            <a:endCxn id="9" idx="1"/>
          </xdr:cNvCxnSpPr>
        </xdr:nvCxnSpPr>
        <xdr:spPr>
          <a:xfrm>
            <a:off x="7095067" y="1961958"/>
            <a:ext cx="348288" cy="3849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" name="Straight Arrow Connector 13">
            <a:extLst>
              <a:ext uri="{FF2B5EF4-FFF2-40B4-BE49-F238E27FC236}">
                <a16:creationId xmlns:a16="http://schemas.microsoft.com/office/drawing/2014/main" id="{7DAC295E-36CC-CC0F-5341-0EC8E3CD2E8C}"/>
              </a:ext>
            </a:extLst>
          </xdr:cNvPr>
          <xdr:cNvCxnSpPr>
            <a:stCxn id="10" idx="2"/>
            <a:endCxn id="7" idx="0"/>
          </xdr:cNvCxnSpPr>
        </xdr:nvCxnSpPr>
        <xdr:spPr>
          <a:xfrm>
            <a:off x="7706168" y="3541961"/>
            <a:ext cx="424" cy="177215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Arrow Connector 14">
            <a:extLst>
              <a:ext uri="{FF2B5EF4-FFF2-40B4-BE49-F238E27FC236}">
                <a16:creationId xmlns:a16="http://schemas.microsoft.com/office/drawing/2014/main" id="{03203AAA-376D-3B36-D9BE-AB75173C3AC7}"/>
              </a:ext>
            </a:extLst>
          </xdr:cNvPr>
          <xdr:cNvCxnSpPr>
            <a:stCxn id="12" idx="0"/>
            <a:endCxn id="7" idx="4"/>
          </xdr:cNvCxnSpPr>
        </xdr:nvCxnSpPr>
        <xdr:spPr>
          <a:xfrm flipH="1" flipV="1">
            <a:off x="7706592" y="4007043"/>
            <a:ext cx="2307" cy="21089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" name="Oval 15">
            <a:extLst>
              <a:ext uri="{FF2B5EF4-FFF2-40B4-BE49-F238E27FC236}">
                <a16:creationId xmlns:a16="http://schemas.microsoft.com/office/drawing/2014/main" id="{48930AF5-09EF-883E-EA4A-E3180EAC4D88}"/>
              </a:ext>
            </a:extLst>
          </xdr:cNvPr>
          <xdr:cNvSpPr/>
        </xdr:nvSpPr>
        <xdr:spPr>
          <a:xfrm>
            <a:off x="9811713" y="2921771"/>
            <a:ext cx="279015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+c</a:t>
            </a:r>
          </a:p>
        </xdr:txBody>
      </xdr: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7" name="TextBox 16">
                <a:extLst>
                  <a:ext uri="{FF2B5EF4-FFF2-40B4-BE49-F238E27FC236}">
                    <a16:creationId xmlns:a16="http://schemas.microsoft.com/office/drawing/2014/main" id="{7E6A7F9A-45A4-2B4F-C656-4E134CF84802}"/>
                  </a:ext>
                </a:extLst>
              </xdr:cNvPr>
              <xdr:cNvSpPr txBox="1"/>
            </xdr:nvSpPr>
            <xdr:spPr>
              <a:xfrm>
                <a:off x="9643919" y="2282151"/>
                <a:ext cx="299762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𝐹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(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𝑡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)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7" name="TextBox 16">
                <a:extLst>
                  <a:ext uri="{FF2B5EF4-FFF2-40B4-BE49-F238E27FC236}">
                    <a16:creationId xmlns:a16="http://schemas.microsoft.com/office/drawing/2014/main" id="{7E6A7F9A-45A4-2B4F-C656-4E134CF84802}"/>
                  </a:ext>
                </a:extLst>
              </xdr:cNvPr>
              <xdr:cNvSpPr txBox="1"/>
            </xdr:nvSpPr>
            <xdr:spPr>
              <a:xfrm>
                <a:off x="9643919" y="2282151"/>
                <a:ext cx="299762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𝐹(𝑡)</a:t>
                </a:r>
                <a:endParaRPr lang="en-US" sz="1100"/>
              </a:p>
            </xdr:txBody>
          </xdr:sp>
        </mc:Fallback>
      </mc:AlternateContent>
      <xdr:cxnSp macro="">
        <xdr:nvCxnSpPr>
          <xdr:cNvPr id="18" name="Straight Arrow Connector 17">
            <a:extLst>
              <a:ext uri="{FF2B5EF4-FFF2-40B4-BE49-F238E27FC236}">
                <a16:creationId xmlns:a16="http://schemas.microsoft.com/office/drawing/2014/main" id="{3D6A394C-AC62-A546-1180-6C95CAA189DE}"/>
              </a:ext>
            </a:extLst>
          </xdr:cNvPr>
          <xdr:cNvCxnSpPr>
            <a:stCxn id="16" idx="6"/>
            <a:endCxn id="6" idx="1"/>
          </xdr:cNvCxnSpPr>
        </xdr:nvCxnSpPr>
        <xdr:spPr>
          <a:xfrm flipV="1">
            <a:off x="10090728" y="3063396"/>
            <a:ext cx="207817" cy="3848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9" name="Oval 18">
            <a:extLst>
              <a:ext uri="{FF2B5EF4-FFF2-40B4-BE49-F238E27FC236}">
                <a16:creationId xmlns:a16="http://schemas.microsoft.com/office/drawing/2014/main" id="{24801BEB-02B5-D1CD-9306-F1717E54964F}"/>
              </a:ext>
            </a:extLst>
          </xdr:cNvPr>
          <xdr:cNvSpPr/>
        </xdr:nvSpPr>
        <xdr:spPr>
          <a:xfrm>
            <a:off x="6817976" y="1816485"/>
            <a:ext cx="277091" cy="290946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+c</a:t>
            </a:r>
          </a:p>
        </xdr:txBody>
      </xdr:sp>
      <xdr:sp macro="" textlink="">
        <xdr:nvSpPr>
          <xdr:cNvPr id="20" name="Oval 19">
            <a:extLst>
              <a:ext uri="{FF2B5EF4-FFF2-40B4-BE49-F238E27FC236}">
                <a16:creationId xmlns:a16="http://schemas.microsoft.com/office/drawing/2014/main" id="{0DC59D65-0F01-4C0A-3639-A871D76A9F33}"/>
              </a:ext>
            </a:extLst>
          </xdr:cNvPr>
          <xdr:cNvSpPr/>
        </xdr:nvSpPr>
        <xdr:spPr>
          <a:xfrm>
            <a:off x="8485909" y="3719175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</a:t>
            </a:r>
          </a:p>
        </xdr:txBody>
      </xdr:sp>
      <xdr:cxnSp macro="">
        <xdr:nvCxnSpPr>
          <xdr:cNvPr id="21" name="Elbow Connector 20">
            <a:extLst>
              <a:ext uri="{FF2B5EF4-FFF2-40B4-BE49-F238E27FC236}">
                <a16:creationId xmlns:a16="http://schemas.microsoft.com/office/drawing/2014/main" id="{59B1935F-9295-C7CC-C734-6BDC0D10A039}"/>
              </a:ext>
            </a:extLst>
          </xdr:cNvPr>
          <xdr:cNvCxnSpPr>
            <a:cxnSpLocks/>
            <a:stCxn id="7" idx="6"/>
            <a:endCxn id="20" idx="2"/>
          </xdr:cNvCxnSpPr>
        </xdr:nvCxnSpPr>
        <xdr:spPr>
          <a:xfrm flipV="1">
            <a:off x="7845137" y="3864648"/>
            <a:ext cx="640772" cy="1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" name="Elbow Connector 21">
            <a:extLst>
              <a:ext uri="{FF2B5EF4-FFF2-40B4-BE49-F238E27FC236}">
                <a16:creationId xmlns:a16="http://schemas.microsoft.com/office/drawing/2014/main" id="{CA8AD70E-3AE6-2C91-88DD-86E68799DB10}"/>
              </a:ext>
            </a:extLst>
          </xdr:cNvPr>
          <xdr:cNvCxnSpPr>
            <a:stCxn id="20" idx="6"/>
            <a:endCxn id="16" idx="4"/>
          </xdr:cNvCxnSpPr>
        </xdr:nvCxnSpPr>
        <xdr:spPr>
          <a:xfrm flipV="1">
            <a:off x="8763000" y="3209638"/>
            <a:ext cx="1189183" cy="655010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" name="Elbow Connector 22">
            <a:extLst>
              <a:ext uri="{FF2B5EF4-FFF2-40B4-BE49-F238E27FC236}">
                <a16:creationId xmlns:a16="http://schemas.microsoft.com/office/drawing/2014/main" id="{D12F2929-6089-79B8-FAF2-CB3B0974247A}"/>
              </a:ext>
            </a:extLst>
          </xdr:cNvPr>
          <xdr:cNvCxnSpPr>
            <a:cxnSpLocks/>
            <a:endCxn id="49" idx="1"/>
          </xdr:cNvCxnSpPr>
        </xdr:nvCxnSpPr>
        <xdr:spPr>
          <a:xfrm flipV="1">
            <a:off x="9956800" y="2364510"/>
            <a:ext cx="330200" cy="23090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4" name="Oval 23">
            <a:extLst>
              <a:ext uri="{FF2B5EF4-FFF2-40B4-BE49-F238E27FC236}">
                <a16:creationId xmlns:a16="http://schemas.microsoft.com/office/drawing/2014/main" id="{6CFA69AA-18C5-C951-FFD6-10CB782F146C}"/>
              </a:ext>
            </a:extLst>
          </xdr:cNvPr>
          <xdr:cNvSpPr/>
        </xdr:nvSpPr>
        <xdr:spPr>
          <a:xfrm>
            <a:off x="9249833" y="2921771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Xc</a:t>
            </a:r>
          </a:p>
        </xdr:txBody>
      </xdr:sp>
      <xdr:cxnSp macro="">
        <xdr:nvCxnSpPr>
          <xdr:cNvPr id="25" name="Straight Arrow Connector 24">
            <a:extLst>
              <a:ext uri="{FF2B5EF4-FFF2-40B4-BE49-F238E27FC236}">
                <a16:creationId xmlns:a16="http://schemas.microsoft.com/office/drawing/2014/main" id="{650A09A2-96E3-25D2-069D-29614BCE0E91}"/>
              </a:ext>
            </a:extLst>
          </xdr:cNvPr>
          <xdr:cNvCxnSpPr>
            <a:stCxn id="11" idx="3"/>
            <a:endCxn id="24" idx="2"/>
          </xdr:cNvCxnSpPr>
        </xdr:nvCxnSpPr>
        <xdr:spPr>
          <a:xfrm>
            <a:off x="9009302" y="3064843"/>
            <a:ext cx="240531" cy="2401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6" name="TextBox 25">
                <a:extLst>
                  <a:ext uri="{FF2B5EF4-FFF2-40B4-BE49-F238E27FC236}">
                    <a16:creationId xmlns:a16="http://schemas.microsoft.com/office/drawing/2014/main" id="{B81EDE74-498A-E423-AB0A-028D57CDA968}"/>
                  </a:ext>
                </a:extLst>
              </xdr:cNvPr>
              <xdr:cNvSpPr txBox="1"/>
            </xdr:nvSpPr>
            <xdr:spPr>
              <a:xfrm>
                <a:off x="11359571" y="2589956"/>
                <a:ext cx="769698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1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𝑽</m:t>
                          </m:r>
                        </m:e>
                        <m:sub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𝟏</m:t>
                          </m:r>
                        </m:sub>
                      </m:sSub>
                      <m:r>
                        <a:rPr lang="en-US" sz="1400" b="1" i="0">
                          <a:latin typeface="Cambria Math" panose="02040503050406030204" pitchFamily="18" charset="0"/>
                        </a:rPr>
                        <m:t>(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𝐢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−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𝟏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)</m:t>
                      </m:r>
                    </m:oMath>
                  </m:oMathPara>
                </a14:m>
                <a:endParaRPr lang="en-US" sz="1100" b="1"/>
              </a:p>
            </xdr:txBody>
          </xdr:sp>
        </mc:Choice>
        <mc:Fallback xmlns="">
          <xdr:sp macro="" textlink="">
            <xdr:nvSpPr>
              <xdr:cNvPr id="26" name="TextBox 25">
                <a:extLst>
                  <a:ext uri="{FF2B5EF4-FFF2-40B4-BE49-F238E27FC236}">
                    <a16:creationId xmlns:a16="http://schemas.microsoft.com/office/drawing/2014/main" id="{B81EDE74-498A-E423-AB0A-028D57CDA968}"/>
                  </a:ext>
                </a:extLst>
              </xdr:cNvPr>
              <xdr:cNvSpPr txBox="1"/>
            </xdr:nvSpPr>
            <xdr:spPr>
              <a:xfrm>
                <a:off x="11359571" y="2589956"/>
                <a:ext cx="769698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400" b="1" i="0">
                    <a:latin typeface="Cambria Math" panose="02040503050406030204" pitchFamily="18" charset="0"/>
                  </a:rPr>
                  <a:t>𝑽_𝟏 (𝐢−𝟏)</a:t>
                </a:r>
                <a:endParaRPr lang="en-US" sz="1100" b="1"/>
              </a:p>
            </xdr:txBody>
          </xdr:sp>
        </mc:Fallback>
      </mc:AlternateContent>
      <xdr:sp macro="" textlink="">
        <xdr:nvSpPr>
          <xdr:cNvPr id="27" name="Oval 26">
            <a:extLst>
              <a:ext uri="{FF2B5EF4-FFF2-40B4-BE49-F238E27FC236}">
                <a16:creationId xmlns:a16="http://schemas.microsoft.com/office/drawing/2014/main" id="{E7C82F9E-5C65-5C23-53C4-5E05B1C63B66}"/>
              </a:ext>
            </a:extLst>
          </xdr:cNvPr>
          <xdr:cNvSpPr/>
        </xdr:nvSpPr>
        <xdr:spPr>
          <a:xfrm>
            <a:off x="6819515" y="1273080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Xc</a:t>
            </a:r>
          </a:p>
        </xdr:txBody>
      </xdr: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8BC7D722-7C3C-29D6-09C6-121319563FAD}"/>
                  </a:ext>
                </a:extLst>
              </xdr:cNvPr>
              <xdr:cNvSpPr txBox="1"/>
            </xdr:nvSpPr>
            <xdr:spPr>
              <a:xfrm>
                <a:off x="6805660" y="2858656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21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8BC7D722-7C3C-29D6-09C6-121319563FAD}"/>
                  </a:ext>
                </a:extLst>
              </xdr:cNvPr>
              <xdr:cNvSpPr txBox="1"/>
            </xdr:nvSpPr>
            <xdr:spPr>
              <a:xfrm>
                <a:off x="6805660" y="2858656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𝐾_21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F619C473-045E-FEB3-44FF-B635E231C6B1}"/>
                  </a:ext>
                </a:extLst>
              </xdr:cNvPr>
              <xdr:cNvSpPr txBox="1"/>
            </xdr:nvSpPr>
            <xdr:spPr>
              <a:xfrm>
                <a:off x="8861905" y="1722200"/>
                <a:ext cx="853595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1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𝑽</m:t>
                          </m:r>
                        </m:e>
                        <m:sub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𝟐</m:t>
                          </m:r>
                        </m:sub>
                      </m:sSub>
                      <m:r>
                        <a:rPr lang="en-US" sz="1400" b="1" i="1">
                          <a:latin typeface="Cambria Math" panose="02040503050406030204" pitchFamily="18" charset="0"/>
                        </a:rPr>
                        <m:t>(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𝒊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−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𝟏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)</m:t>
                      </m:r>
                    </m:oMath>
                  </m:oMathPara>
                </a14:m>
                <a:endParaRPr lang="en-US" sz="1100" b="1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F619C473-045E-FEB3-44FF-B635E231C6B1}"/>
                  </a:ext>
                </a:extLst>
              </xdr:cNvPr>
              <xdr:cNvSpPr txBox="1"/>
            </xdr:nvSpPr>
            <xdr:spPr>
              <a:xfrm>
                <a:off x="8861905" y="1722200"/>
                <a:ext cx="853595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400" b="1" i="0">
                    <a:latin typeface="Cambria Math" panose="02040503050406030204" pitchFamily="18" charset="0"/>
                  </a:rPr>
                  <a:t>𝑽_𝟐 (𝒊−𝟏)</a:t>
                </a:r>
                <a:endParaRPr lang="en-US" sz="1100" b="1"/>
              </a:p>
            </xdr:txBody>
          </xdr:sp>
        </mc:Fallback>
      </mc:AlternateContent>
      <xdr:cxnSp macro="">
        <xdr:nvCxnSpPr>
          <xdr:cNvPr id="30" name="Elbow Connector 29">
            <a:extLst>
              <a:ext uri="{FF2B5EF4-FFF2-40B4-BE49-F238E27FC236}">
                <a16:creationId xmlns:a16="http://schemas.microsoft.com/office/drawing/2014/main" id="{C38BA748-95BB-5B97-9811-4DBF6038BC33}"/>
              </a:ext>
            </a:extLst>
          </xdr:cNvPr>
          <xdr:cNvCxnSpPr>
            <a:stCxn id="41" idx="3"/>
            <a:endCxn id="27" idx="6"/>
          </xdr:cNvCxnSpPr>
        </xdr:nvCxnSpPr>
        <xdr:spPr>
          <a:xfrm flipH="1" flipV="1">
            <a:off x="7096606" y="1417014"/>
            <a:ext cx="5304444" cy="1637606"/>
          </a:xfrm>
          <a:prstGeom prst="bentConnector3">
            <a:avLst>
              <a:gd name="adj1" fmla="val -431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1" name="TextBox 30">
                <a:extLst>
                  <a:ext uri="{FF2B5EF4-FFF2-40B4-BE49-F238E27FC236}">
                    <a16:creationId xmlns:a16="http://schemas.microsoft.com/office/drawing/2014/main" id="{4C84B565-65C5-D893-E5C4-D40FF746CF41}"/>
                  </a:ext>
                </a:extLst>
              </xdr:cNvPr>
              <xdr:cNvSpPr txBox="1"/>
            </xdr:nvSpPr>
            <xdr:spPr>
              <a:xfrm>
                <a:off x="6796425" y="889770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12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1" name="TextBox 30">
                <a:extLst>
                  <a:ext uri="{FF2B5EF4-FFF2-40B4-BE49-F238E27FC236}">
                    <a16:creationId xmlns:a16="http://schemas.microsoft.com/office/drawing/2014/main" id="{4C84B565-65C5-D893-E5C4-D40FF746CF41}"/>
                  </a:ext>
                </a:extLst>
              </xdr:cNvPr>
              <xdr:cNvSpPr txBox="1"/>
            </xdr:nvSpPr>
            <xdr:spPr>
              <a:xfrm>
                <a:off x="6796425" y="889770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𝐾_12</a:t>
                </a:r>
                <a:endParaRPr lang="en-US" sz="1100"/>
              </a:p>
            </xdr:txBody>
          </xdr:sp>
        </mc:Fallback>
      </mc:AlternateContent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23CEC67A-D880-3A66-15AA-3A13E213BA16}"/>
              </a:ext>
            </a:extLst>
          </xdr:cNvPr>
          <xdr:cNvCxnSpPr>
            <a:stCxn id="31" idx="2"/>
            <a:endCxn id="27" idx="0"/>
          </xdr:cNvCxnSpPr>
        </xdr:nvCxnSpPr>
        <xdr:spPr>
          <a:xfrm>
            <a:off x="6949940" y="1065076"/>
            <a:ext cx="8121" cy="208004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3" name="Straight Arrow Connector 32">
            <a:extLst>
              <a:ext uri="{FF2B5EF4-FFF2-40B4-BE49-F238E27FC236}">
                <a16:creationId xmlns:a16="http://schemas.microsoft.com/office/drawing/2014/main" id="{7297E498-29C3-1248-6D9F-5057959C45DE}"/>
              </a:ext>
            </a:extLst>
          </xdr:cNvPr>
          <xdr:cNvCxnSpPr>
            <a:stCxn id="24" idx="6"/>
            <a:endCxn id="16" idx="2"/>
          </xdr:cNvCxnSpPr>
        </xdr:nvCxnSpPr>
        <xdr:spPr>
          <a:xfrm>
            <a:off x="9526924" y="3067244"/>
            <a:ext cx="284789" cy="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4" name="Straight Arrow Connector 33">
            <a:extLst>
              <a:ext uri="{FF2B5EF4-FFF2-40B4-BE49-F238E27FC236}">
                <a16:creationId xmlns:a16="http://schemas.microsoft.com/office/drawing/2014/main" id="{581D1944-95C3-5841-41F6-B05F0566435D}"/>
              </a:ext>
            </a:extLst>
          </xdr:cNvPr>
          <xdr:cNvCxnSpPr>
            <a:stCxn id="27" idx="4"/>
            <a:endCxn id="19" idx="0"/>
          </xdr:cNvCxnSpPr>
        </xdr:nvCxnSpPr>
        <xdr:spPr>
          <a:xfrm flipH="1">
            <a:off x="6956522" y="1560947"/>
            <a:ext cx="1539" cy="255538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5" name="Oval 34">
            <a:extLst>
              <a:ext uri="{FF2B5EF4-FFF2-40B4-BE49-F238E27FC236}">
                <a16:creationId xmlns:a16="http://schemas.microsoft.com/office/drawing/2014/main" id="{D1F4A9F0-13BC-EC88-89C0-E96FD2CD574F}"/>
              </a:ext>
            </a:extLst>
          </xdr:cNvPr>
          <xdr:cNvSpPr/>
        </xdr:nvSpPr>
        <xdr:spPr>
          <a:xfrm>
            <a:off x="6819516" y="2358353"/>
            <a:ext cx="277091" cy="290945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Xc</a:t>
            </a:r>
          </a:p>
        </xdr:txBody>
      </xdr:sp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0CE8B826-4A0B-46D4-F973-1C8E03448553}"/>
              </a:ext>
            </a:extLst>
          </xdr:cNvPr>
          <xdr:cNvCxnSpPr>
            <a:stCxn id="28" idx="0"/>
            <a:endCxn id="35" idx="4"/>
          </xdr:cNvCxnSpPr>
        </xdr:nvCxnSpPr>
        <xdr:spPr>
          <a:xfrm flipV="1">
            <a:off x="6954212" y="2649298"/>
            <a:ext cx="3850" cy="209358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Elbow Connector 36">
            <a:extLst>
              <a:ext uri="{FF2B5EF4-FFF2-40B4-BE49-F238E27FC236}">
                <a16:creationId xmlns:a16="http://schemas.microsoft.com/office/drawing/2014/main" id="{41CA1C6D-E6C4-FD7B-AC67-D930BEB87B26}"/>
              </a:ext>
            </a:extLst>
          </xdr:cNvPr>
          <xdr:cNvCxnSpPr>
            <a:stCxn id="39" idx="2"/>
            <a:endCxn id="35" idx="6"/>
          </xdr:cNvCxnSpPr>
        </xdr:nvCxnSpPr>
        <xdr:spPr>
          <a:xfrm rot="5400000">
            <a:off x="7672726" y="1548246"/>
            <a:ext cx="379460" cy="1531696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8" name="Straight Arrow Connector 37">
            <a:extLst>
              <a:ext uri="{FF2B5EF4-FFF2-40B4-BE49-F238E27FC236}">
                <a16:creationId xmlns:a16="http://schemas.microsoft.com/office/drawing/2014/main" id="{D826E09D-5904-1B08-6E0C-477BEE9E82AC}"/>
              </a:ext>
            </a:extLst>
          </xdr:cNvPr>
          <xdr:cNvCxnSpPr>
            <a:stCxn id="35" idx="0"/>
            <a:endCxn id="19" idx="4"/>
          </xdr:cNvCxnSpPr>
        </xdr:nvCxnSpPr>
        <xdr:spPr>
          <a:xfrm flipH="1" flipV="1">
            <a:off x="6956522" y="2107431"/>
            <a:ext cx="1540" cy="250922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Rounded Rectangle 38">
                <a:extLst>
                  <a:ext uri="{FF2B5EF4-FFF2-40B4-BE49-F238E27FC236}">
                    <a16:creationId xmlns:a16="http://schemas.microsoft.com/office/drawing/2014/main" id="{DD0B38B7-78AE-26ED-3DAC-D4CC6052A6C8}"/>
                  </a:ext>
                </a:extLst>
              </xdr:cNvPr>
              <xdr:cNvSpPr/>
            </xdr:nvSpPr>
            <xdr:spPr>
              <a:xfrm>
                <a:off x="8408939" y="1810329"/>
                <a:ext cx="438727" cy="314036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p>
                        <m:sSupPr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sSupPr>
                        <m:e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𝑍</m:t>
                          </m:r>
                        </m:e>
                        <m:sup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−1</m:t>
                          </m:r>
                        </m:sup>
                      </m:sSup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Rounded Rectangle 38">
                <a:extLst>
                  <a:ext uri="{FF2B5EF4-FFF2-40B4-BE49-F238E27FC236}">
                    <a16:creationId xmlns:a16="http://schemas.microsoft.com/office/drawing/2014/main" id="{DD0B38B7-78AE-26ED-3DAC-D4CC6052A6C8}"/>
                  </a:ext>
                </a:extLst>
              </xdr:cNvPr>
              <xdr:cNvSpPr/>
            </xdr:nvSpPr>
            <xdr:spPr>
              <a:xfrm>
                <a:off x="8408939" y="1810329"/>
                <a:ext cx="438727" cy="314036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𝑍^(−1)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cxnSp macro="">
        <xdr:nvCxnSpPr>
          <xdr:cNvPr id="40" name="Straight Arrow Connector 39">
            <a:extLst>
              <a:ext uri="{FF2B5EF4-FFF2-40B4-BE49-F238E27FC236}">
                <a16:creationId xmlns:a16="http://schemas.microsoft.com/office/drawing/2014/main" id="{FA64B85A-1EA1-22F9-86C4-2D9079D3DA82}"/>
              </a:ext>
            </a:extLst>
          </xdr:cNvPr>
          <xdr:cNvCxnSpPr>
            <a:stCxn id="9" idx="3"/>
            <a:endCxn id="39" idx="1"/>
          </xdr:cNvCxnSpPr>
        </xdr:nvCxnSpPr>
        <xdr:spPr>
          <a:xfrm>
            <a:off x="8028325" y="1965807"/>
            <a:ext cx="380614" cy="154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41" name="Rounded Rectangle 40">
                <a:extLst>
                  <a:ext uri="{FF2B5EF4-FFF2-40B4-BE49-F238E27FC236}">
                    <a16:creationId xmlns:a16="http://schemas.microsoft.com/office/drawing/2014/main" id="{6DAF1D82-25F5-5227-C119-5C2CDA586B37}"/>
                  </a:ext>
                </a:extLst>
              </xdr:cNvPr>
              <xdr:cNvSpPr/>
            </xdr:nvSpPr>
            <xdr:spPr>
              <a:xfrm>
                <a:off x="11959783" y="2946940"/>
                <a:ext cx="441267" cy="215360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p>
                        <m:sSupPr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sSupPr>
                        <m:e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𝑍</m:t>
                          </m:r>
                        </m:e>
                        <m:sup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−1</m:t>
                          </m:r>
                        </m:sup>
                      </m:sSup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41" name="Rounded Rectangle 40">
                <a:extLst>
                  <a:ext uri="{FF2B5EF4-FFF2-40B4-BE49-F238E27FC236}">
                    <a16:creationId xmlns:a16="http://schemas.microsoft.com/office/drawing/2014/main" id="{6DAF1D82-25F5-5227-C119-5C2CDA586B37}"/>
                  </a:ext>
                </a:extLst>
              </xdr:cNvPr>
              <xdr:cNvSpPr/>
            </xdr:nvSpPr>
            <xdr:spPr>
              <a:xfrm>
                <a:off x="11959783" y="2946940"/>
                <a:ext cx="441267" cy="215360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𝑍^(−1)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cxnSp macro="">
        <xdr:nvCxnSpPr>
          <xdr:cNvPr id="42" name="Elbow Connector 41">
            <a:extLst>
              <a:ext uri="{FF2B5EF4-FFF2-40B4-BE49-F238E27FC236}">
                <a16:creationId xmlns:a16="http://schemas.microsoft.com/office/drawing/2014/main" id="{0A8A7047-A933-E76B-1290-5ACBA097974A}"/>
              </a:ext>
            </a:extLst>
          </xdr:cNvPr>
          <xdr:cNvCxnSpPr>
            <a:stCxn id="6" idx="3"/>
            <a:endCxn id="50" idx="2"/>
          </xdr:cNvCxnSpPr>
        </xdr:nvCxnSpPr>
        <xdr:spPr>
          <a:xfrm flipV="1">
            <a:off x="10885439" y="3060702"/>
            <a:ext cx="264007" cy="1155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3" name="Elbow Connector 42">
            <a:extLst>
              <a:ext uri="{FF2B5EF4-FFF2-40B4-BE49-F238E27FC236}">
                <a16:creationId xmlns:a16="http://schemas.microsoft.com/office/drawing/2014/main" id="{D3380115-724D-E35C-07AF-629C413742D3}"/>
              </a:ext>
            </a:extLst>
          </xdr:cNvPr>
          <xdr:cNvCxnSpPr>
            <a:stCxn id="41" idx="3"/>
            <a:endCxn id="20" idx="4"/>
          </xdr:cNvCxnSpPr>
        </xdr:nvCxnSpPr>
        <xdr:spPr>
          <a:xfrm flipH="1">
            <a:off x="8624455" y="3054620"/>
            <a:ext cx="3776595" cy="952422"/>
          </a:xfrm>
          <a:prstGeom prst="bentConnector4">
            <a:avLst>
              <a:gd name="adj1" fmla="val -6053"/>
              <a:gd name="adj2" fmla="val 124002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4" name="Elbow Connector 43">
            <a:extLst>
              <a:ext uri="{FF2B5EF4-FFF2-40B4-BE49-F238E27FC236}">
                <a16:creationId xmlns:a16="http://schemas.microsoft.com/office/drawing/2014/main" id="{5BADF8CD-5F6A-BE54-19BD-383DE2A3F99A}"/>
              </a:ext>
            </a:extLst>
          </xdr:cNvPr>
          <xdr:cNvCxnSpPr>
            <a:stCxn id="39" idx="3"/>
            <a:endCxn id="24" idx="0"/>
          </xdr:cNvCxnSpPr>
        </xdr:nvCxnSpPr>
        <xdr:spPr>
          <a:xfrm>
            <a:off x="8847666" y="1967347"/>
            <a:ext cx="540713" cy="954424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Oval 44">
            <a:extLst>
              <a:ext uri="{FF2B5EF4-FFF2-40B4-BE49-F238E27FC236}">
                <a16:creationId xmlns:a16="http://schemas.microsoft.com/office/drawing/2014/main" id="{D4FBB0D9-6D5E-1BA8-CF3B-B3788F0126FC}"/>
              </a:ext>
            </a:extLst>
          </xdr:cNvPr>
          <xdr:cNvSpPr/>
        </xdr:nvSpPr>
        <xdr:spPr>
          <a:xfrm>
            <a:off x="8377905" y="3143591"/>
            <a:ext cx="505268" cy="35177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400">
                <a:solidFill>
                  <a:schemeClr val="tx1"/>
                </a:solidFill>
              </a:rPr>
              <a:t>-1</a:t>
            </a:r>
          </a:p>
        </xdr:txBody>
      </xdr:sp>
      <xdr:cxnSp macro="">
        <xdr:nvCxnSpPr>
          <xdr:cNvPr id="46" name="Straight Arrow Connector 45">
            <a:extLst>
              <a:ext uri="{FF2B5EF4-FFF2-40B4-BE49-F238E27FC236}">
                <a16:creationId xmlns:a16="http://schemas.microsoft.com/office/drawing/2014/main" id="{7295FF97-46A5-1A2F-2145-EDEA8E9603E3}"/>
              </a:ext>
            </a:extLst>
          </xdr:cNvPr>
          <xdr:cNvCxnSpPr>
            <a:stCxn id="45" idx="4"/>
            <a:endCxn id="20" idx="0"/>
          </xdr:cNvCxnSpPr>
        </xdr:nvCxnSpPr>
        <xdr:spPr>
          <a:xfrm flipH="1">
            <a:off x="8624455" y="3495368"/>
            <a:ext cx="6084" cy="22380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7" name="Oval 46">
            <a:extLst>
              <a:ext uri="{FF2B5EF4-FFF2-40B4-BE49-F238E27FC236}">
                <a16:creationId xmlns:a16="http://schemas.microsoft.com/office/drawing/2014/main" id="{90537879-3771-B081-91A7-2EDD155B6185}"/>
              </a:ext>
            </a:extLst>
          </xdr:cNvPr>
          <xdr:cNvSpPr/>
        </xdr:nvSpPr>
        <xdr:spPr>
          <a:xfrm>
            <a:off x="6092587" y="2330791"/>
            <a:ext cx="511413" cy="35177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400">
                <a:solidFill>
                  <a:schemeClr val="tx1"/>
                </a:solidFill>
              </a:rPr>
              <a:t>-1</a:t>
            </a:r>
          </a:p>
        </xdr:txBody>
      </xdr:sp>
      <xdr:cxnSp macro="">
        <xdr:nvCxnSpPr>
          <xdr:cNvPr id="48" name="Straight Arrow Connector 47">
            <a:extLst>
              <a:ext uri="{FF2B5EF4-FFF2-40B4-BE49-F238E27FC236}">
                <a16:creationId xmlns:a16="http://schemas.microsoft.com/office/drawing/2014/main" id="{74D40CBE-DB64-E784-2F22-ACD6278FC8DB}"/>
              </a:ext>
            </a:extLst>
          </xdr:cNvPr>
          <xdr:cNvCxnSpPr>
            <a:stCxn id="47" idx="6"/>
            <a:endCxn id="35" idx="2"/>
          </xdr:cNvCxnSpPr>
        </xdr:nvCxnSpPr>
        <xdr:spPr>
          <a:xfrm flipV="1">
            <a:off x="6604000" y="2503825"/>
            <a:ext cx="215516" cy="2854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49" name="Rounded Rectangle 48">
                <a:extLst>
                  <a:ext uri="{FF2B5EF4-FFF2-40B4-BE49-F238E27FC236}">
                    <a16:creationId xmlns:a16="http://schemas.microsoft.com/office/drawing/2014/main" id="{64193340-4CEA-396B-4F7E-E2C8AEB36774}"/>
                  </a:ext>
                </a:extLst>
              </xdr:cNvPr>
              <xdr:cNvSpPr/>
            </xdr:nvSpPr>
            <xdr:spPr>
              <a:xfrm>
                <a:off x="10287000" y="2082800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/>
                      </m:nary>
                      <m:r>
                        <m:rPr>
                          <m:sty m:val="p"/>
                        </m:rPr>
                        <a:rPr lang="en-US" sz="1100" b="0" i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</a:rPr>
                        <m:t>dt</m:t>
                      </m:r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49" name="Rounded Rectangle 48">
                <a:extLst>
                  <a:ext uri="{FF2B5EF4-FFF2-40B4-BE49-F238E27FC236}">
                    <a16:creationId xmlns:a16="http://schemas.microsoft.com/office/drawing/2014/main" id="{64193340-4CEA-396B-4F7E-E2C8AEB36774}"/>
                  </a:ext>
                </a:extLst>
              </xdr:cNvPr>
              <xdr:cNvSpPr/>
            </xdr:nvSpPr>
            <xdr:spPr>
              <a:xfrm>
                <a:off x="10287000" y="2082800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∫1</a:t>
                </a: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 dt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sp macro="" textlink="">
        <xdr:nvSpPr>
          <xdr:cNvPr id="50" name="Oval 49">
            <a:extLst>
              <a:ext uri="{FF2B5EF4-FFF2-40B4-BE49-F238E27FC236}">
                <a16:creationId xmlns:a16="http://schemas.microsoft.com/office/drawing/2014/main" id="{C34275DD-2B95-2B96-1450-A928A584F0F5}"/>
              </a:ext>
            </a:extLst>
          </xdr:cNvPr>
          <xdr:cNvSpPr/>
        </xdr:nvSpPr>
        <xdr:spPr>
          <a:xfrm>
            <a:off x="11149446" y="2916768"/>
            <a:ext cx="279015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+c</a:t>
            </a:r>
          </a:p>
        </xdr:txBody>
      </xdr:sp>
      <xdr:cxnSp macro="">
        <xdr:nvCxnSpPr>
          <xdr:cNvPr id="51" name="Elbow Connector 50">
            <a:extLst>
              <a:ext uri="{FF2B5EF4-FFF2-40B4-BE49-F238E27FC236}">
                <a16:creationId xmlns:a16="http://schemas.microsoft.com/office/drawing/2014/main" id="{FE303EDB-6E38-4B7B-D61D-5AD2C10B5C21}"/>
              </a:ext>
            </a:extLst>
          </xdr:cNvPr>
          <xdr:cNvCxnSpPr>
            <a:stCxn id="49" idx="3"/>
            <a:endCxn id="50" idx="0"/>
          </xdr:cNvCxnSpPr>
        </xdr:nvCxnSpPr>
        <xdr:spPr>
          <a:xfrm>
            <a:off x="10871970" y="2364510"/>
            <a:ext cx="416984" cy="552258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2" name="Straight Arrow Connector 51">
            <a:extLst>
              <a:ext uri="{FF2B5EF4-FFF2-40B4-BE49-F238E27FC236}">
                <a16:creationId xmlns:a16="http://schemas.microsoft.com/office/drawing/2014/main" id="{A8AE9225-E72E-74E8-63F1-AEBD5131A784}"/>
              </a:ext>
            </a:extLst>
          </xdr:cNvPr>
          <xdr:cNvCxnSpPr>
            <a:stCxn id="50" idx="6"/>
            <a:endCxn id="41" idx="1"/>
          </xdr:cNvCxnSpPr>
        </xdr:nvCxnSpPr>
        <xdr:spPr>
          <a:xfrm flipV="1">
            <a:off x="11428461" y="3054620"/>
            <a:ext cx="531322" cy="6082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182419</xdr:colOff>
      <xdr:row>11</xdr:row>
      <xdr:rowOff>117122</xdr:rowOff>
    </xdr:from>
    <xdr:to>
      <xdr:col>21</xdr:col>
      <xdr:colOff>254000</xdr:colOff>
      <xdr:row>23</xdr:row>
      <xdr:rowOff>141111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76B48732-3C13-C873-EF75-2322AF7F2636}"/>
            </a:ext>
          </a:extLst>
        </xdr:cNvPr>
        <xdr:cNvGrpSpPr/>
      </xdr:nvGrpSpPr>
      <xdr:grpSpPr>
        <a:xfrm>
          <a:off x="12742719" y="2352322"/>
          <a:ext cx="5100781" cy="2462389"/>
          <a:chOff x="11804377" y="2159632"/>
          <a:chExt cx="4441985" cy="1783355"/>
        </a:xfrm>
      </xdr:grpSpPr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" name="TextBox 2">
                <a:extLst>
                  <a:ext uri="{FF2B5EF4-FFF2-40B4-BE49-F238E27FC236}">
                    <a16:creationId xmlns:a16="http://schemas.microsoft.com/office/drawing/2014/main" id="{8F3025EF-CDEC-294A-8590-EDCB9CDB3407}"/>
                  </a:ext>
                </a:extLst>
              </xdr:cNvPr>
              <xdr:cNvSpPr txBox="1"/>
            </xdr:nvSpPr>
            <xdr:spPr>
              <a:xfrm>
                <a:off x="11971142" y="2760480"/>
                <a:ext cx="1944828" cy="56502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𝑉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2</m:t>
                          </m:r>
                        </m:sub>
                      </m:sSub>
                      <m:r>
                        <a:rPr lang="en-US" sz="1400" b="0" i="1">
                          <a:latin typeface="Cambria Math" panose="02040503050406030204" pitchFamily="18" charset="0"/>
                        </a:rPr>
                        <m:t>=</m:t>
                      </m:r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12</m:t>
                          </m:r>
                        </m:sub>
                      </m:sSub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𝑉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−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21</m:t>
                              </m:r>
                            </m:sub>
                          </m:sSub>
                          <m:nary>
                            <m:naryPr>
                              <m:limLoc m:val="undOvr"/>
                              <m:subHide m:val="on"/>
                              <m:supHide m:val="on"/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naryPr>
                            <m:sub/>
                            <m:sup/>
                            <m:e>
                              <m:sSub>
                                <m:sSubPr>
                                  <m:ctrlP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</m:ctrlPr>
                                </m:sSubPr>
                                <m:e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𝑉</m:t>
                                  </m:r>
                                </m:e>
                                <m:sub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2</m:t>
                                  </m:r>
                                </m:sub>
                              </m:sSub>
                            </m:e>
                          </m:nary>
                        </m:e>
                      </m:nary>
                    </m:oMath>
                  </m:oMathPara>
                </a14:m>
                <a:endParaRPr lang="en-US" sz="1400"/>
              </a:p>
            </xdr:txBody>
          </xdr:sp>
        </mc:Choice>
        <mc:Fallback xmlns="">
          <xdr:sp macro="" textlink="">
            <xdr:nvSpPr>
              <xdr:cNvPr id="3" name="TextBox 2">
                <a:extLst>
                  <a:ext uri="{FF2B5EF4-FFF2-40B4-BE49-F238E27FC236}">
                    <a16:creationId xmlns:a16="http://schemas.microsoft.com/office/drawing/2014/main" id="{8F3025EF-CDEC-294A-8590-EDCB9CDB3407}"/>
                  </a:ext>
                </a:extLst>
              </xdr:cNvPr>
              <xdr:cNvSpPr txBox="1"/>
            </xdr:nvSpPr>
            <xdr:spPr>
              <a:xfrm>
                <a:off x="11971142" y="2760480"/>
                <a:ext cx="1944828" cy="56502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400" b="0" i="0">
                    <a:latin typeface="Cambria Math" panose="02040503050406030204" pitchFamily="18" charset="0"/>
                  </a:rPr>
                  <a:t>𝑉_2=𝐾_12 ∫1▒〖𝑉_1−𝐾_21 ∫1▒𝑉_2 〗</a:t>
                </a:r>
                <a:endParaRPr lang="en-US" sz="14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4" name="TextBox 3">
                <a:extLst>
                  <a:ext uri="{FF2B5EF4-FFF2-40B4-BE49-F238E27FC236}">
                    <a16:creationId xmlns:a16="http://schemas.microsoft.com/office/drawing/2014/main" id="{3897768B-BF06-E741-9636-6F82D754B82B}"/>
                  </a:ext>
                </a:extLst>
              </xdr:cNvPr>
              <xdr:cNvSpPr txBox="1"/>
            </xdr:nvSpPr>
            <xdr:spPr>
              <a:xfrm>
                <a:off x="11804377" y="2159632"/>
                <a:ext cx="4441985" cy="784189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𝑉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1</m:t>
                          </m:r>
                        </m:sub>
                      </m:sSub>
                      <m:r>
                        <a:rPr lang="en-US" sz="1400" b="0" i="1">
                          <a:latin typeface="Cambria Math" panose="02040503050406030204" pitchFamily="18" charset="0"/>
                        </a:rPr>
                        <m:t>=</m:t>
                      </m:r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𝐹</m:t>
                          </m:r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−(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10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+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12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+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13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)</m:t>
                          </m:r>
                          <m:nary>
                            <m:naryPr>
                              <m:limLoc m:val="undOvr"/>
                              <m:subHide m:val="on"/>
                              <m:supHide m:val="on"/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naryPr>
                            <m:sub/>
                            <m:sup/>
                            <m:e>
                              <m:sSub>
                                <m:sSubPr>
                                  <m:ctrlP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</m:ctrlPr>
                                </m:sSubPr>
                                <m:e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𝑉</m:t>
                                  </m:r>
                                </m:e>
                                <m:sub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1</m:t>
                                  </m:r>
                                </m:sub>
                              </m:sSub>
                            </m:e>
                          </m:nary>
                        </m:e>
                      </m:nary>
                      <m:r>
                        <a:rPr lang="en-US" sz="1400" b="0" i="1">
                          <a:latin typeface="Cambria Math" panose="02040503050406030204" pitchFamily="18" charset="0"/>
                        </a:rPr>
                        <m:t>+</m:t>
                      </m:r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21</m:t>
                          </m:r>
                        </m:sub>
                      </m:sSub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𝑉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2</m:t>
                              </m:r>
                            </m:sub>
                          </m:sSub>
                        </m:e>
                      </m:nary>
                      <m:r>
                        <a:rPr lang="en-US" sz="1400" b="0" i="1">
                          <a:latin typeface="Cambria Math" panose="02040503050406030204" pitchFamily="18" charset="0"/>
                        </a:rPr>
                        <m:t>+</m:t>
                      </m:r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31</m:t>
                          </m:r>
                        </m:sub>
                      </m:sSub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𝑉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3</m:t>
                              </m:r>
                            </m:sub>
                          </m:sSub>
                        </m:e>
                      </m:nary>
                    </m:oMath>
                  </m:oMathPara>
                </a14:m>
                <a:endParaRPr lang="en-US" sz="1400"/>
              </a:p>
              <a:p>
                <a:endParaRPr lang="en-US" sz="1400"/>
              </a:p>
            </xdr:txBody>
          </xdr:sp>
        </mc:Choice>
        <mc:Fallback xmlns="">
          <xdr:sp macro="" textlink="">
            <xdr:nvSpPr>
              <xdr:cNvPr id="4" name="TextBox 3">
                <a:extLst>
                  <a:ext uri="{FF2B5EF4-FFF2-40B4-BE49-F238E27FC236}">
                    <a16:creationId xmlns:a16="http://schemas.microsoft.com/office/drawing/2014/main" id="{3897768B-BF06-E741-9636-6F82D754B82B}"/>
                  </a:ext>
                </a:extLst>
              </xdr:cNvPr>
              <xdr:cNvSpPr txBox="1"/>
            </xdr:nvSpPr>
            <xdr:spPr>
              <a:xfrm>
                <a:off x="11804377" y="2159632"/>
                <a:ext cx="4441985" cy="784189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400" b="0" i="0">
                    <a:latin typeface="Cambria Math" panose="02040503050406030204" pitchFamily="18" charset="0"/>
                  </a:rPr>
                  <a:t>𝑉_1=∫1▒〖𝐹−(𝐾_10+𝐾_12+𝐾_13)∫1▒𝑉_1 〗+𝐾_21 ∫1▒𝑉_2 +𝐾_31 ∫1▒𝑉_3 </a:t>
                </a:r>
                <a:endParaRPr lang="en-US" sz="1400"/>
              </a:p>
              <a:p>
                <a:endParaRPr lang="en-US" sz="14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8" name="TextBox 67">
                <a:extLst>
                  <a:ext uri="{FF2B5EF4-FFF2-40B4-BE49-F238E27FC236}">
                    <a16:creationId xmlns:a16="http://schemas.microsoft.com/office/drawing/2014/main" id="{7E5748B4-BB6E-7449-A689-28F94374A389}"/>
                  </a:ext>
                </a:extLst>
              </xdr:cNvPr>
              <xdr:cNvSpPr txBox="1"/>
            </xdr:nvSpPr>
            <xdr:spPr>
              <a:xfrm>
                <a:off x="11972130" y="3377961"/>
                <a:ext cx="1989391" cy="56502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𝑉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3</m:t>
                          </m:r>
                        </m:sub>
                      </m:sSub>
                      <m:r>
                        <a:rPr lang="en-US" sz="1400" b="0" i="1">
                          <a:latin typeface="Cambria Math" panose="02040503050406030204" pitchFamily="18" charset="0"/>
                        </a:rPr>
                        <m:t>=</m:t>
                      </m:r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13</m:t>
                          </m:r>
                        </m:sub>
                      </m:sSub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𝑉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−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31</m:t>
                              </m:r>
                            </m:sub>
                          </m:sSub>
                          <m:nary>
                            <m:naryPr>
                              <m:limLoc m:val="undOvr"/>
                              <m:subHide m:val="on"/>
                              <m:supHide m:val="on"/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naryPr>
                            <m:sub/>
                            <m:sup/>
                            <m:e>
                              <m:sSub>
                                <m:sSubPr>
                                  <m:ctrlP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</m:ctrlPr>
                                </m:sSubPr>
                                <m:e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𝑉</m:t>
                                  </m:r>
                                </m:e>
                                <m:sub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3</m:t>
                                  </m:r>
                                </m:sub>
                              </m:sSub>
                            </m:e>
                          </m:nary>
                        </m:e>
                      </m:nary>
                    </m:oMath>
                  </m:oMathPara>
                </a14:m>
                <a:endParaRPr lang="en-US" sz="1400"/>
              </a:p>
            </xdr:txBody>
          </xdr:sp>
        </mc:Choice>
        <mc:Fallback xmlns="">
          <xdr:sp macro="" textlink="">
            <xdr:nvSpPr>
              <xdr:cNvPr id="68" name="TextBox 67">
                <a:extLst>
                  <a:ext uri="{FF2B5EF4-FFF2-40B4-BE49-F238E27FC236}">
                    <a16:creationId xmlns:a16="http://schemas.microsoft.com/office/drawing/2014/main" id="{7E5748B4-BB6E-7449-A689-28F94374A389}"/>
                  </a:ext>
                </a:extLst>
              </xdr:cNvPr>
              <xdr:cNvSpPr txBox="1"/>
            </xdr:nvSpPr>
            <xdr:spPr>
              <a:xfrm>
                <a:off x="11972130" y="3377961"/>
                <a:ext cx="1989391" cy="56502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400" b="0" i="0">
                    <a:latin typeface="Cambria Math" panose="02040503050406030204" pitchFamily="18" charset="0"/>
                  </a:rPr>
                  <a:t>𝑉_3=𝐾_13 ∫1▒〖𝑉_1−𝐾_31 ∫1▒𝑉_3 〗</a:t>
                </a:r>
                <a:endParaRPr lang="en-US" sz="1400"/>
              </a:p>
            </xdr:txBody>
          </xdr:sp>
        </mc:Fallback>
      </mc:AlternateContent>
    </xdr:grpSp>
    <xdr:clientData/>
  </xdr:twoCellAnchor>
  <xdr:twoCellAnchor>
    <xdr:from>
      <xdr:col>9</xdr:col>
      <xdr:colOff>234245</xdr:colOff>
      <xdr:row>9</xdr:row>
      <xdr:rowOff>101600</xdr:rowOff>
    </xdr:from>
    <xdr:to>
      <xdr:col>13</xdr:col>
      <xdr:colOff>640646</xdr:colOff>
      <xdr:row>24</xdr:row>
      <xdr:rowOff>24759</xdr:rowOff>
    </xdr:to>
    <xdr:grpSp>
      <xdr:nvGrpSpPr>
        <xdr:cNvPr id="75" name="Group 74">
          <a:extLst>
            <a:ext uri="{FF2B5EF4-FFF2-40B4-BE49-F238E27FC236}">
              <a16:creationId xmlns:a16="http://schemas.microsoft.com/office/drawing/2014/main" id="{A056E543-8BA9-267F-D58A-4EB8222435AC}"/>
            </a:ext>
          </a:extLst>
        </xdr:cNvPr>
        <xdr:cNvGrpSpPr/>
      </xdr:nvGrpSpPr>
      <xdr:grpSpPr>
        <a:xfrm>
          <a:off x="7765345" y="1930400"/>
          <a:ext cx="3759201" cy="2971159"/>
          <a:chOff x="7049911" y="1964266"/>
          <a:chExt cx="3736623" cy="2886492"/>
        </a:xfrm>
      </xdr:grpSpPr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399971A5-FCAA-5C4C-85F4-882C1E7C2999}"/>
              </a:ext>
            </a:extLst>
          </xdr:cNvPr>
          <xdr:cNvGrpSpPr/>
        </xdr:nvGrpSpPr>
        <xdr:grpSpPr>
          <a:xfrm>
            <a:off x="8520290" y="1964266"/>
            <a:ext cx="2266244" cy="2542822"/>
            <a:chOff x="13665200" y="2133600"/>
            <a:chExt cx="2247900" cy="2616200"/>
          </a:xfrm>
        </xdr:grpSpPr>
        <xdr:sp macro="" textlink="">
          <xdr:nvSpPr>
            <xdr:cNvPr id="54" name="Oval 53">
              <a:extLst>
                <a:ext uri="{FF2B5EF4-FFF2-40B4-BE49-F238E27FC236}">
                  <a16:creationId xmlns:a16="http://schemas.microsoft.com/office/drawing/2014/main" id="{DB9A7DF7-7DF5-423E-B220-ACFDE8DA9FFA}"/>
                </a:ext>
              </a:extLst>
            </xdr:cNvPr>
            <xdr:cNvSpPr/>
          </xdr:nvSpPr>
          <xdr:spPr>
            <a:xfrm>
              <a:off x="13665200" y="3263900"/>
              <a:ext cx="800100" cy="762000"/>
            </a:xfrm>
            <a:prstGeom prst="ellipse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2000"/>
                <a:t>V1</a:t>
              </a:r>
            </a:p>
          </xdr:txBody>
        </xdr:sp>
        <xdr:sp macro="" textlink="">
          <xdr:nvSpPr>
            <xdr:cNvPr id="55" name="Oval 54">
              <a:extLst>
                <a:ext uri="{FF2B5EF4-FFF2-40B4-BE49-F238E27FC236}">
                  <a16:creationId xmlns:a16="http://schemas.microsoft.com/office/drawing/2014/main" id="{DDD5BAD9-DFB1-C8A7-C644-C9698B0FA828}"/>
                </a:ext>
              </a:extLst>
            </xdr:cNvPr>
            <xdr:cNvSpPr/>
          </xdr:nvSpPr>
          <xdr:spPr>
            <a:xfrm>
              <a:off x="15113000" y="3263900"/>
              <a:ext cx="800100" cy="762000"/>
            </a:xfrm>
            <a:prstGeom prst="ellipse">
              <a:avLst/>
            </a:prstGeom>
            <a:solidFill>
              <a:schemeClr val="accent2">
                <a:lumMod val="75000"/>
              </a:schemeClr>
            </a:solidFill>
            <a:ln>
              <a:solidFill>
                <a:srgbClr val="FFC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2000"/>
                <a:t>V2</a:t>
              </a:r>
            </a:p>
          </xdr:txBody>
        </xdr:sp>
        <xdr:cxnSp macro="">
          <xdr:nvCxnSpPr>
            <xdr:cNvPr id="56" name="Straight Arrow Connector 55">
              <a:extLst>
                <a:ext uri="{FF2B5EF4-FFF2-40B4-BE49-F238E27FC236}">
                  <a16:creationId xmlns:a16="http://schemas.microsoft.com/office/drawing/2014/main" id="{C7C2E118-4C84-607A-82DB-8A400E5BB610}"/>
                </a:ext>
              </a:extLst>
            </xdr:cNvPr>
            <xdr:cNvCxnSpPr>
              <a:endCxn id="54" idx="0"/>
            </xdr:cNvCxnSpPr>
          </xdr:nvCxnSpPr>
          <xdr:spPr>
            <a:xfrm flipH="1">
              <a:off x="14065250" y="2476500"/>
              <a:ext cx="6350" cy="787400"/>
            </a:xfrm>
            <a:prstGeom prst="straightConnector1">
              <a:avLst/>
            </a:prstGeom>
            <a:ln w="19050">
              <a:tailEnd type="triangle" w="lg" len="lg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09C3A44-9AA9-BE1D-5B52-FE1AB019B451}"/>
                </a:ext>
              </a:extLst>
            </xdr:cNvPr>
            <xdr:cNvSpPr txBox="1"/>
          </xdr:nvSpPr>
          <xdr:spPr>
            <a:xfrm>
              <a:off x="13830300" y="2133600"/>
              <a:ext cx="580928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600"/>
                <a:t>Flow</a:t>
              </a:r>
            </a:p>
          </xdr:txBody>
        </xdr:sp>
        <xdr:cxnSp macro="">
          <xdr:nvCxnSpPr>
            <xdr:cNvPr id="58" name="Curved Connector 57">
              <a:extLst>
                <a:ext uri="{FF2B5EF4-FFF2-40B4-BE49-F238E27FC236}">
                  <a16:creationId xmlns:a16="http://schemas.microsoft.com/office/drawing/2014/main" id="{1858E9CE-EF20-704A-763A-56CA8EE02891}"/>
                </a:ext>
              </a:extLst>
            </xdr:cNvPr>
            <xdr:cNvCxnSpPr>
              <a:stCxn id="54" idx="7"/>
              <a:endCxn id="55" idx="1"/>
            </xdr:cNvCxnSpPr>
          </xdr:nvCxnSpPr>
          <xdr:spPr>
            <a:xfrm rot="5400000" flipH="1" flipV="1">
              <a:off x="14789150" y="2934470"/>
              <a:ext cx="12700" cy="882044"/>
            </a:xfrm>
            <a:prstGeom prst="curvedConnector3">
              <a:avLst>
                <a:gd name="adj1" fmla="val 2678677"/>
              </a:avLst>
            </a:prstGeom>
            <a:ln w="15875">
              <a:tailEnd type="triangle" w="lg" len="lg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8D254AA6-E912-1A75-52DE-0039367A9A9E}"/>
                </a:ext>
              </a:extLst>
            </xdr:cNvPr>
            <xdr:cNvSpPr txBox="1"/>
          </xdr:nvSpPr>
          <xdr:spPr>
            <a:xfrm>
              <a:off x="14516100" y="2705100"/>
              <a:ext cx="601511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600"/>
                <a:t>K_12</a:t>
              </a:r>
            </a:p>
          </xdr:txBody>
        </xdr:sp>
        <xdr:cxnSp macro="">
          <xdr:nvCxnSpPr>
            <xdr:cNvPr id="60" name="Curved Connector 59">
              <a:extLst>
                <a:ext uri="{FF2B5EF4-FFF2-40B4-BE49-F238E27FC236}">
                  <a16:creationId xmlns:a16="http://schemas.microsoft.com/office/drawing/2014/main" id="{B584ECDA-82DE-5D73-5FF2-8E30DC24E86A}"/>
                </a:ext>
              </a:extLst>
            </xdr:cNvPr>
            <xdr:cNvCxnSpPr>
              <a:stCxn id="54" idx="5"/>
              <a:endCxn id="55" idx="3"/>
            </xdr:cNvCxnSpPr>
          </xdr:nvCxnSpPr>
          <xdr:spPr>
            <a:xfrm rot="16200000" flipH="1">
              <a:off x="14789150" y="3473286"/>
              <a:ext cx="12700" cy="882044"/>
            </a:xfrm>
            <a:prstGeom prst="curvedConnector3">
              <a:avLst>
                <a:gd name="adj1" fmla="val 2678677"/>
              </a:avLst>
            </a:prstGeom>
            <a:ln w="19050">
              <a:headEnd type="triangle" w="lg" len="lg"/>
              <a:tailEnd type="none" w="lg" len="lg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3BB4C41-C94F-E717-A839-4B69D7DDFF22}"/>
                </a:ext>
              </a:extLst>
            </xdr:cNvPr>
            <xdr:cNvSpPr txBox="1"/>
          </xdr:nvSpPr>
          <xdr:spPr>
            <a:xfrm>
              <a:off x="14605000" y="4267200"/>
              <a:ext cx="601511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600"/>
                <a:t>K_21</a:t>
              </a:r>
            </a:p>
          </xdr:txBody>
        </xdr:sp>
        <xdr:cxnSp macro="">
          <xdr:nvCxnSpPr>
            <xdr:cNvPr id="62" name="Straight Arrow Connector 61">
              <a:extLst>
                <a:ext uri="{FF2B5EF4-FFF2-40B4-BE49-F238E27FC236}">
                  <a16:creationId xmlns:a16="http://schemas.microsoft.com/office/drawing/2014/main" id="{AD0BFE77-618B-E320-18FB-6F26C73C1613}"/>
                </a:ext>
              </a:extLst>
            </xdr:cNvPr>
            <xdr:cNvCxnSpPr>
              <a:stCxn id="54" idx="4"/>
            </xdr:cNvCxnSpPr>
          </xdr:nvCxnSpPr>
          <xdr:spPr>
            <a:xfrm>
              <a:off x="14065250" y="4025900"/>
              <a:ext cx="6350" cy="723900"/>
            </a:xfrm>
            <a:prstGeom prst="straightConnector1">
              <a:avLst/>
            </a:prstGeom>
            <a:ln w="19050">
              <a:tailEnd type="triangle" w="lg" len="lg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9CF0FA07-E41D-8042-BE18-D8C093762A88}"/>
              </a:ext>
            </a:extLst>
          </xdr:cNvPr>
          <xdr:cNvSpPr/>
        </xdr:nvSpPr>
        <xdr:spPr>
          <a:xfrm>
            <a:off x="7049911" y="3009899"/>
            <a:ext cx="807156" cy="745067"/>
          </a:xfrm>
          <a:prstGeom prst="ellipse">
            <a:avLst/>
          </a:prstGeom>
          <a:solidFill>
            <a:srgbClr val="00B050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2000"/>
              <a:t>V3</a:t>
            </a:r>
          </a:p>
        </xdr:txBody>
      </xdr:sp>
      <xdr:cxnSp macro="">
        <xdr:nvCxnSpPr>
          <xdr:cNvPr id="64" name="Curved Connector 63">
            <a:extLst>
              <a:ext uri="{FF2B5EF4-FFF2-40B4-BE49-F238E27FC236}">
                <a16:creationId xmlns:a16="http://schemas.microsoft.com/office/drawing/2014/main" id="{573BBC23-984A-8442-ACA8-130501DD61E1}"/>
              </a:ext>
            </a:extLst>
          </xdr:cNvPr>
          <xdr:cNvCxnSpPr>
            <a:stCxn id="54" idx="1"/>
            <a:endCxn id="63" idx="7"/>
          </xdr:cNvCxnSpPr>
        </xdr:nvCxnSpPr>
        <xdr:spPr>
          <a:xfrm rot="16200000" flipV="1">
            <a:off x="8163984" y="2693169"/>
            <a:ext cx="45156" cy="901800"/>
          </a:xfrm>
          <a:prstGeom prst="curvedConnector3">
            <a:avLst>
              <a:gd name="adj1" fmla="val 769669"/>
            </a:avLst>
          </a:prstGeom>
          <a:ln w="19050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5" name="Curved Connector 64">
            <a:extLst>
              <a:ext uri="{FF2B5EF4-FFF2-40B4-BE49-F238E27FC236}">
                <a16:creationId xmlns:a16="http://schemas.microsoft.com/office/drawing/2014/main" id="{D6571CC0-48B9-0F4C-8A74-2371910F7BE7}"/>
              </a:ext>
            </a:extLst>
          </xdr:cNvPr>
          <xdr:cNvCxnSpPr>
            <a:stCxn id="63" idx="5"/>
            <a:endCxn id="54" idx="3"/>
          </xdr:cNvCxnSpPr>
        </xdr:nvCxnSpPr>
        <xdr:spPr>
          <a:xfrm rot="16200000" flipH="1">
            <a:off x="8161162" y="3217874"/>
            <a:ext cx="50800" cy="901800"/>
          </a:xfrm>
          <a:prstGeom prst="curvedConnector3">
            <a:avLst>
              <a:gd name="adj1" fmla="val 769669"/>
            </a:avLst>
          </a:prstGeom>
          <a:ln w="19050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66" name="TextBox 65">
            <a:extLst>
              <a:ext uri="{FF2B5EF4-FFF2-40B4-BE49-F238E27FC236}">
                <a16:creationId xmlns:a16="http://schemas.microsoft.com/office/drawing/2014/main" id="{D67BB4CB-FAE0-D04D-85C3-3446761BC067}"/>
              </a:ext>
            </a:extLst>
          </xdr:cNvPr>
          <xdr:cNvSpPr txBox="1"/>
        </xdr:nvSpPr>
        <xdr:spPr>
          <a:xfrm>
            <a:off x="7920567" y="2468033"/>
            <a:ext cx="604334" cy="33149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600"/>
              <a:t>K_13</a:t>
            </a:r>
          </a:p>
        </xdr:txBody>
      </xdr: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4602CF2F-2B6A-464D-8544-51A1E8190B52}"/>
              </a:ext>
            </a:extLst>
          </xdr:cNvPr>
          <xdr:cNvSpPr txBox="1"/>
        </xdr:nvSpPr>
        <xdr:spPr>
          <a:xfrm>
            <a:off x="7882467" y="3984977"/>
            <a:ext cx="604334" cy="33714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600"/>
              <a:t>K_31</a:t>
            </a:r>
          </a:p>
        </xdr:txBody>
      </xdr:sp>
      <xdr:sp macro="" textlink="">
        <xdr:nvSpPr>
          <xdr:cNvPr id="69" name="TextBox 68">
            <a:extLst>
              <a:ext uri="{FF2B5EF4-FFF2-40B4-BE49-F238E27FC236}">
                <a16:creationId xmlns:a16="http://schemas.microsoft.com/office/drawing/2014/main" id="{D7FD781A-4706-6649-8B80-2459D914F8C6}"/>
              </a:ext>
            </a:extLst>
          </xdr:cNvPr>
          <xdr:cNvSpPr txBox="1"/>
        </xdr:nvSpPr>
        <xdr:spPr>
          <a:xfrm>
            <a:off x="8339103" y="4539262"/>
            <a:ext cx="1010148" cy="31149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400"/>
              <a:t>Elimination</a:t>
            </a:r>
            <a:endParaRPr lang="en-US" sz="1100"/>
          </a:p>
        </xdr:txBody>
      </xdr:sp>
    </xdr:grpSp>
    <xdr:clientData/>
  </xdr:twoCellAnchor>
  <xdr:twoCellAnchor editAs="oneCell">
    <xdr:from>
      <xdr:col>30</xdr:col>
      <xdr:colOff>321733</xdr:colOff>
      <xdr:row>22</xdr:row>
      <xdr:rowOff>16933</xdr:rowOff>
    </xdr:from>
    <xdr:to>
      <xdr:col>34</xdr:col>
      <xdr:colOff>284480</xdr:colOff>
      <xdr:row>27</xdr:row>
      <xdr:rowOff>188099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676E8662-C847-D546-83A6-99A3E7D5A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86733" y="4487333"/>
          <a:ext cx="3264747" cy="1250666"/>
        </a:xfrm>
        <a:prstGeom prst="rect">
          <a:avLst/>
        </a:prstGeom>
      </xdr:spPr>
    </xdr:pic>
    <xdr:clientData/>
  </xdr:twoCellAnchor>
  <xdr:twoCellAnchor editAs="oneCell">
    <xdr:from>
      <xdr:col>7</xdr:col>
      <xdr:colOff>447793</xdr:colOff>
      <xdr:row>74</xdr:row>
      <xdr:rowOff>105753</xdr:rowOff>
    </xdr:from>
    <xdr:to>
      <xdr:col>11</xdr:col>
      <xdr:colOff>318441</xdr:colOff>
      <xdr:row>86</xdr:row>
      <xdr:rowOff>37872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E1A6487A-4B3D-104D-8F10-C32E9070C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5926" y="15345753"/>
          <a:ext cx="3189582" cy="2370520"/>
        </a:xfrm>
        <a:prstGeom prst="rect">
          <a:avLst/>
        </a:prstGeom>
      </xdr:spPr>
    </xdr:pic>
    <xdr:clientData/>
  </xdr:twoCellAnchor>
  <xdr:twoCellAnchor editAs="oneCell">
    <xdr:from>
      <xdr:col>11</xdr:col>
      <xdr:colOff>494358</xdr:colOff>
      <xdr:row>75</xdr:row>
      <xdr:rowOff>154282</xdr:rowOff>
    </xdr:from>
    <xdr:to>
      <xdr:col>17</xdr:col>
      <xdr:colOff>183732</xdr:colOff>
      <xdr:row>84</xdr:row>
      <xdr:rowOff>150428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6C38034-0CB3-1B49-A860-AC99DEF16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1425" y="15597482"/>
          <a:ext cx="4667774" cy="1824946"/>
        </a:xfrm>
        <a:prstGeom prst="rect">
          <a:avLst/>
        </a:prstGeom>
      </xdr:spPr>
    </xdr:pic>
    <xdr:clientData/>
  </xdr:twoCellAnchor>
  <xdr:twoCellAnchor editAs="oneCell">
    <xdr:from>
      <xdr:col>27</xdr:col>
      <xdr:colOff>682388</xdr:colOff>
      <xdr:row>30</xdr:row>
      <xdr:rowOff>151642</xdr:rowOff>
    </xdr:from>
    <xdr:to>
      <xdr:col>37</xdr:col>
      <xdr:colOff>89090</xdr:colOff>
      <xdr:row>67</xdr:row>
      <xdr:rowOff>183867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366874EC-68BF-19CE-B090-5E4A11BF3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01194" y="6577463"/>
          <a:ext cx="7747000" cy="77470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537634</xdr:colOff>
      <xdr:row>37</xdr:row>
      <xdr:rowOff>185447</xdr:rowOff>
    </xdr:from>
    <xdr:to>
      <xdr:col>17</xdr:col>
      <xdr:colOff>613834</xdr:colOff>
      <xdr:row>62</xdr:row>
      <xdr:rowOff>103512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66000CC-B13A-D64C-BC87-6772119F3F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29</xdr:col>
      <xdr:colOff>288687</xdr:colOff>
      <xdr:row>2</xdr:row>
      <xdr:rowOff>102370</xdr:rowOff>
    </xdr:from>
    <xdr:to>
      <xdr:col>36</xdr:col>
      <xdr:colOff>818650</xdr:colOff>
      <xdr:row>19</xdr:row>
      <xdr:rowOff>148367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EF3802F0-A52A-FF45-81B3-1E7E8B6C7F8C}"/>
            </a:ext>
          </a:extLst>
        </xdr:cNvPr>
        <xdr:cNvGrpSpPr/>
      </xdr:nvGrpSpPr>
      <xdr:grpSpPr>
        <a:xfrm>
          <a:off x="24825087" y="508770"/>
          <a:ext cx="6456630" cy="3500397"/>
          <a:chOff x="6092587" y="889770"/>
          <a:chExt cx="6308463" cy="3500397"/>
        </a:xfrm>
      </xdr:grpSpPr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4" name="Rounded Rectangle 3">
                <a:extLst>
                  <a:ext uri="{FF2B5EF4-FFF2-40B4-BE49-F238E27FC236}">
                    <a16:creationId xmlns:a16="http://schemas.microsoft.com/office/drawing/2014/main" id="{0157EEF9-8F4D-62F8-F2D1-9133ABC13BDE}"/>
                  </a:ext>
                </a:extLst>
              </xdr:cNvPr>
              <xdr:cNvSpPr/>
            </xdr:nvSpPr>
            <xdr:spPr>
              <a:xfrm>
                <a:off x="10298545" y="2780147"/>
                <a:ext cx="586894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/>
                      </m:nary>
                      <m:r>
                        <m:rPr>
                          <m:sty m:val="p"/>
                        </m:rPr>
                        <a:rPr lang="en-US" sz="1100" b="0" i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</a:rPr>
                        <m:t>dt</m:t>
                      </m:r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4" name="Rounded Rectangle 3">
                <a:extLst>
                  <a:ext uri="{FF2B5EF4-FFF2-40B4-BE49-F238E27FC236}">
                    <a16:creationId xmlns:a16="http://schemas.microsoft.com/office/drawing/2014/main" id="{0157EEF9-8F4D-62F8-F2D1-9133ABC13BDE}"/>
                  </a:ext>
                </a:extLst>
              </xdr:cNvPr>
              <xdr:cNvSpPr/>
            </xdr:nvSpPr>
            <xdr:spPr>
              <a:xfrm>
                <a:off x="10298545" y="2780147"/>
                <a:ext cx="586894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∫1</a:t>
                </a: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 dt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sp macro="" textlink="">
        <xdr:nvSpPr>
          <xdr:cNvPr id="5" name="Oval 4">
            <a:extLst>
              <a:ext uri="{FF2B5EF4-FFF2-40B4-BE49-F238E27FC236}">
                <a16:creationId xmlns:a16="http://schemas.microsoft.com/office/drawing/2014/main" id="{C3B28FFF-B4AE-90D0-52B9-BD0085A028A4}"/>
              </a:ext>
            </a:extLst>
          </xdr:cNvPr>
          <xdr:cNvSpPr/>
        </xdr:nvSpPr>
        <xdr:spPr>
          <a:xfrm>
            <a:off x="7568046" y="3719176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</a:t>
            </a:r>
          </a:p>
        </xdr:txBody>
      </xdr:sp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1136F711-710B-CC61-DB84-0D0E250FA2A2}"/>
              </a:ext>
            </a:extLst>
          </xdr:cNvPr>
          <xdr:cNvSpPr txBox="1"/>
        </xdr:nvSpPr>
        <xdr:spPr>
          <a:xfrm>
            <a:off x="6571288" y="2155153"/>
            <a:ext cx="184731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endParaRPr lang="en-US" sz="1100"/>
          </a:p>
        </xdr:txBody>
      </xdr: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Rounded Rectangle 6">
                <a:extLst>
                  <a:ext uri="{FF2B5EF4-FFF2-40B4-BE49-F238E27FC236}">
                    <a16:creationId xmlns:a16="http://schemas.microsoft.com/office/drawing/2014/main" id="{6BB5BF67-A188-E762-0D59-EFC715E241E3}"/>
                  </a:ext>
                </a:extLst>
              </xdr:cNvPr>
              <xdr:cNvSpPr/>
            </xdr:nvSpPr>
            <xdr:spPr>
              <a:xfrm>
                <a:off x="7443355" y="1685637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/>
                      </m:nary>
                      <m:r>
                        <m:rPr>
                          <m:sty m:val="p"/>
                        </m:rPr>
                        <a:rPr lang="en-US" sz="1100" b="0" i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</a:rPr>
                        <m:t>dt</m:t>
                      </m:r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7" name="Rounded Rectangle 6">
                <a:extLst>
                  <a:ext uri="{FF2B5EF4-FFF2-40B4-BE49-F238E27FC236}">
                    <a16:creationId xmlns:a16="http://schemas.microsoft.com/office/drawing/2014/main" id="{6BB5BF67-A188-E762-0D59-EFC715E241E3}"/>
                  </a:ext>
                </a:extLst>
              </xdr:cNvPr>
              <xdr:cNvSpPr/>
            </xdr:nvSpPr>
            <xdr:spPr>
              <a:xfrm>
                <a:off x="7443355" y="1685637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∫1</a:t>
                </a: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 dt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E4832D62-667B-0505-555E-9BF6D131BD2F}"/>
                  </a:ext>
                </a:extLst>
              </xdr:cNvPr>
              <xdr:cNvSpPr txBox="1"/>
            </xdr:nvSpPr>
            <xdr:spPr>
              <a:xfrm>
                <a:off x="7552653" y="3366656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12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E4832D62-667B-0505-555E-9BF6D131BD2F}"/>
                  </a:ext>
                </a:extLst>
              </xdr:cNvPr>
              <xdr:cNvSpPr txBox="1"/>
            </xdr:nvSpPr>
            <xdr:spPr>
              <a:xfrm>
                <a:off x="7552653" y="3366656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𝐾_12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" name="TextBox 8">
                <a:extLst>
                  <a:ext uri="{FF2B5EF4-FFF2-40B4-BE49-F238E27FC236}">
                    <a16:creationId xmlns:a16="http://schemas.microsoft.com/office/drawing/2014/main" id="{BC717BD9-20E9-0F49-96CC-08D925706908}"/>
                  </a:ext>
                </a:extLst>
              </xdr:cNvPr>
              <xdr:cNvSpPr txBox="1"/>
            </xdr:nvSpPr>
            <xdr:spPr>
              <a:xfrm>
                <a:off x="8712199" y="297565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21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9" name="TextBox 8">
                <a:extLst>
                  <a:ext uri="{FF2B5EF4-FFF2-40B4-BE49-F238E27FC236}">
                    <a16:creationId xmlns:a16="http://schemas.microsoft.com/office/drawing/2014/main" id="{BC717BD9-20E9-0F49-96CC-08D925706908}"/>
                  </a:ext>
                </a:extLst>
              </xdr:cNvPr>
              <xdr:cNvSpPr txBox="1"/>
            </xdr:nvSpPr>
            <xdr:spPr>
              <a:xfrm>
                <a:off x="8712199" y="297565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𝐾_21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BD212E31-6A20-9478-6DE6-55FF142D37F1}"/>
                  </a:ext>
                </a:extLst>
              </xdr:cNvPr>
              <xdr:cNvSpPr txBox="1"/>
            </xdr:nvSpPr>
            <xdr:spPr>
              <a:xfrm>
                <a:off x="7560347" y="421794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10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0" name="TextBox 9">
                <a:extLst>
                  <a:ext uri="{FF2B5EF4-FFF2-40B4-BE49-F238E27FC236}">
                    <a16:creationId xmlns:a16="http://schemas.microsoft.com/office/drawing/2014/main" id="{BD212E31-6A20-9478-6DE6-55FF142D37F1}"/>
                  </a:ext>
                </a:extLst>
              </xdr:cNvPr>
              <xdr:cNvSpPr txBox="1"/>
            </xdr:nvSpPr>
            <xdr:spPr>
              <a:xfrm>
                <a:off x="7560347" y="4217940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𝐾_10</a:t>
                </a:r>
                <a:endParaRPr lang="en-US" sz="1100"/>
              </a:p>
            </xdr:txBody>
          </xdr:sp>
        </mc:Fallback>
      </mc:AlternateContent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FA3255E3-4BEE-6931-4104-1ECCFC0D48DA}"/>
              </a:ext>
            </a:extLst>
          </xdr:cNvPr>
          <xdr:cNvCxnSpPr>
            <a:stCxn id="17" idx="6"/>
            <a:endCxn id="7" idx="1"/>
          </xdr:cNvCxnSpPr>
        </xdr:nvCxnSpPr>
        <xdr:spPr>
          <a:xfrm>
            <a:off x="7095067" y="1961958"/>
            <a:ext cx="348288" cy="3849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AF2E5180-7C25-8BE4-1B1B-ADBDC466CB01}"/>
              </a:ext>
            </a:extLst>
          </xdr:cNvPr>
          <xdr:cNvCxnSpPr>
            <a:stCxn id="8" idx="2"/>
            <a:endCxn id="5" idx="0"/>
          </xdr:cNvCxnSpPr>
        </xdr:nvCxnSpPr>
        <xdr:spPr>
          <a:xfrm>
            <a:off x="7706168" y="3541961"/>
            <a:ext cx="424" cy="177215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" name="Straight Arrow Connector 12">
            <a:extLst>
              <a:ext uri="{FF2B5EF4-FFF2-40B4-BE49-F238E27FC236}">
                <a16:creationId xmlns:a16="http://schemas.microsoft.com/office/drawing/2014/main" id="{E5581508-AD90-A06C-209D-FC66016AB20F}"/>
              </a:ext>
            </a:extLst>
          </xdr:cNvPr>
          <xdr:cNvCxnSpPr>
            <a:stCxn id="10" idx="0"/>
            <a:endCxn id="5" idx="4"/>
          </xdr:cNvCxnSpPr>
        </xdr:nvCxnSpPr>
        <xdr:spPr>
          <a:xfrm flipH="1" flipV="1">
            <a:off x="7706592" y="4007043"/>
            <a:ext cx="2307" cy="21089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4" name="Oval 13">
            <a:extLst>
              <a:ext uri="{FF2B5EF4-FFF2-40B4-BE49-F238E27FC236}">
                <a16:creationId xmlns:a16="http://schemas.microsoft.com/office/drawing/2014/main" id="{FE616AA0-992E-969E-DE03-C45BFF13F07C}"/>
              </a:ext>
            </a:extLst>
          </xdr:cNvPr>
          <xdr:cNvSpPr/>
        </xdr:nvSpPr>
        <xdr:spPr>
          <a:xfrm>
            <a:off x="9811713" y="2921771"/>
            <a:ext cx="279015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+c</a:t>
            </a:r>
          </a:p>
        </xdr:txBody>
      </xdr: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" name="TextBox 14">
                <a:extLst>
                  <a:ext uri="{FF2B5EF4-FFF2-40B4-BE49-F238E27FC236}">
                    <a16:creationId xmlns:a16="http://schemas.microsoft.com/office/drawing/2014/main" id="{B921FD79-5C77-2F3D-1303-C40506376FE0}"/>
                  </a:ext>
                </a:extLst>
              </xdr:cNvPr>
              <xdr:cNvSpPr txBox="1"/>
            </xdr:nvSpPr>
            <xdr:spPr>
              <a:xfrm>
                <a:off x="9643919" y="2282151"/>
                <a:ext cx="299762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𝐹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(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𝑡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)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" name="TextBox 14">
                <a:extLst>
                  <a:ext uri="{FF2B5EF4-FFF2-40B4-BE49-F238E27FC236}">
                    <a16:creationId xmlns:a16="http://schemas.microsoft.com/office/drawing/2014/main" id="{B921FD79-5C77-2F3D-1303-C40506376FE0}"/>
                  </a:ext>
                </a:extLst>
              </xdr:cNvPr>
              <xdr:cNvSpPr txBox="1"/>
            </xdr:nvSpPr>
            <xdr:spPr>
              <a:xfrm>
                <a:off x="9643919" y="2282151"/>
                <a:ext cx="299762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𝐹(𝑡)</a:t>
                </a:r>
                <a:endParaRPr lang="en-US" sz="1100"/>
              </a:p>
            </xdr:txBody>
          </xdr:sp>
        </mc:Fallback>
      </mc:AlternateContent>
      <xdr:cxnSp macro="">
        <xdr:nvCxnSpPr>
          <xdr:cNvPr id="16" name="Straight Arrow Connector 15">
            <a:extLst>
              <a:ext uri="{FF2B5EF4-FFF2-40B4-BE49-F238E27FC236}">
                <a16:creationId xmlns:a16="http://schemas.microsoft.com/office/drawing/2014/main" id="{16C03DAC-62F5-D420-C372-172FBE84E738}"/>
              </a:ext>
            </a:extLst>
          </xdr:cNvPr>
          <xdr:cNvCxnSpPr>
            <a:stCxn id="14" idx="6"/>
            <a:endCxn id="4" idx="1"/>
          </xdr:cNvCxnSpPr>
        </xdr:nvCxnSpPr>
        <xdr:spPr>
          <a:xfrm flipV="1">
            <a:off x="10090728" y="3063396"/>
            <a:ext cx="207817" cy="3848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7" name="Oval 16">
            <a:extLst>
              <a:ext uri="{FF2B5EF4-FFF2-40B4-BE49-F238E27FC236}">
                <a16:creationId xmlns:a16="http://schemas.microsoft.com/office/drawing/2014/main" id="{9C12F89A-ABFB-C235-A8E4-4D19E93B866C}"/>
              </a:ext>
            </a:extLst>
          </xdr:cNvPr>
          <xdr:cNvSpPr/>
        </xdr:nvSpPr>
        <xdr:spPr>
          <a:xfrm>
            <a:off x="6817976" y="1816485"/>
            <a:ext cx="277091" cy="290946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+c</a:t>
            </a:r>
          </a:p>
        </xdr:txBody>
      </xdr:sp>
      <xdr:sp macro="" textlink="">
        <xdr:nvSpPr>
          <xdr:cNvPr id="18" name="Oval 17">
            <a:extLst>
              <a:ext uri="{FF2B5EF4-FFF2-40B4-BE49-F238E27FC236}">
                <a16:creationId xmlns:a16="http://schemas.microsoft.com/office/drawing/2014/main" id="{FDEDF1CD-6E6E-2166-CF84-0719E12F20DF}"/>
              </a:ext>
            </a:extLst>
          </xdr:cNvPr>
          <xdr:cNvSpPr/>
        </xdr:nvSpPr>
        <xdr:spPr>
          <a:xfrm>
            <a:off x="8485909" y="3719175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</a:t>
            </a:r>
          </a:p>
        </xdr:txBody>
      </xdr:sp>
      <xdr:cxnSp macro="">
        <xdr:nvCxnSpPr>
          <xdr:cNvPr id="19" name="Elbow Connector 18">
            <a:extLst>
              <a:ext uri="{FF2B5EF4-FFF2-40B4-BE49-F238E27FC236}">
                <a16:creationId xmlns:a16="http://schemas.microsoft.com/office/drawing/2014/main" id="{31D7B6B3-14D8-AA17-F2DC-01A8B438FA35}"/>
              </a:ext>
            </a:extLst>
          </xdr:cNvPr>
          <xdr:cNvCxnSpPr>
            <a:cxnSpLocks/>
            <a:stCxn id="5" idx="6"/>
            <a:endCxn id="18" idx="2"/>
          </xdr:cNvCxnSpPr>
        </xdr:nvCxnSpPr>
        <xdr:spPr>
          <a:xfrm flipV="1">
            <a:off x="7845137" y="3864648"/>
            <a:ext cx="640772" cy="1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Elbow Connector 19">
            <a:extLst>
              <a:ext uri="{FF2B5EF4-FFF2-40B4-BE49-F238E27FC236}">
                <a16:creationId xmlns:a16="http://schemas.microsoft.com/office/drawing/2014/main" id="{CFA1B49D-A566-99EE-8345-8FE65556E043}"/>
              </a:ext>
            </a:extLst>
          </xdr:cNvPr>
          <xdr:cNvCxnSpPr>
            <a:stCxn id="18" idx="6"/>
            <a:endCxn id="14" idx="4"/>
          </xdr:cNvCxnSpPr>
        </xdr:nvCxnSpPr>
        <xdr:spPr>
          <a:xfrm flipV="1">
            <a:off x="8763000" y="3209638"/>
            <a:ext cx="1189183" cy="655010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" name="Elbow Connector 20">
            <a:extLst>
              <a:ext uri="{FF2B5EF4-FFF2-40B4-BE49-F238E27FC236}">
                <a16:creationId xmlns:a16="http://schemas.microsoft.com/office/drawing/2014/main" id="{945A6118-44CA-0FDB-4561-5E317B1905D1}"/>
              </a:ext>
            </a:extLst>
          </xdr:cNvPr>
          <xdr:cNvCxnSpPr>
            <a:cxnSpLocks/>
            <a:endCxn id="47" idx="1"/>
          </xdr:cNvCxnSpPr>
        </xdr:nvCxnSpPr>
        <xdr:spPr>
          <a:xfrm flipV="1">
            <a:off x="9956800" y="2364510"/>
            <a:ext cx="330200" cy="23090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2" name="Oval 21">
            <a:extLst>
              <a:ext uri="{FF2B5EF4-FFF2-40B4-BE49-F238E27FC236}">
                <a16:creationId xmlns:a16="http://schemas.microsoft.com/office/drawing/2014/main" id="{2CF31202-9032-8AFB-3579-3E700C483919}"/>
              </a:ext>
            </a:extLst>
          </xdr:cNvPr>
          <xdr:cNvSpPr/>
        </xdr:nvSpPr>
        <xdr:spPr>
          <a:xfrm>
            <a:off x="9249833" y="2921771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Xc</a:t>
            </a:r>
          </a:p>
        </xdr:txBody>
      </xdr:sp>
      <xdr:cxnSp macro="">
        <xdr:nvCxnSpPr>
          <xdr:cNvPr id="23" name="Straight Arrow Connector 22">
            <a:extLst>
              <a:ext uri="{FF2B5EF4-FFF2-40B4-BE49-F238E27FC236}">
                <a16:creationId xmlns:a16="http://schemas.microsoft.com/office/drawing/2014/main" id="{4FB471B5-EF86-02E1-266D-DE563BB13E4B}"/>
              </a:ext>
            </a:extLst>
          </xdr:cNvPr>
          <xdr:cNvCxnSpPr>
            <a:stCxn id="9" idx="3"/>
            <a:endCxn id="22" idx="2"/>
          </xdr:cNvCxnSpPr>
        </xdr:nvCxnSpPr>
        <xdr:spPr>
          <a:xfrm>
            <a:off x="9009302" y="3064843"/>
            <a:ext cx="240531" cy="2401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4" name="TextBox 23">
                <a:extLst>
                  <a:ext uri="{FF2B5EF4-FFF2-40B4-BE49-F238E27FC236}">
                    <a16:creationId xmlns:a16="http://schemas.microsoft.com/office/drawing/2014/main" id="{5D8E170D-F421-ED49-05C3-2A7447AE8A35}"/>
                  </a:ext>
                </a:extLst>
              </xdr:cNvPr>
              <xdr:cNvSpPr txBox="1"/>
            </xdr:nvSpPr>
            <xdr:spPr>
              <a:xfrm>
                <a:off x="11359571" y="2589956"/>
                <a:ext cx="769698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1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𝑽</m:t>
                          </m:r>
                        </m:e>
                        <m:sub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𝟏</m:t>
                          </m:r>
                        </m:sub>
                      </m:sSub>
                      <m:r>
                        <a:rPr lang="en-US" sz="1400" b="1" i="0">
                          <a:latin typeface="Cambria Math" panose="02040503050406030204" pitchFamily="18" charset="0"/>
                        </a:rPr>
                        <m:t>(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𝐢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−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𝟏</m:t>
                      </m:r>
                      <m:r>
                        <a:rPr lang="en-US" sz="1400" b="1" i="0">
                          <a:latin typeface="Cambria Math" panose="02040503050406030204" pitchFamily="18" charset="0"/>
                        </a:rPr>
                        <m:t>)</m:t>
                      </m:r>
                    </m:oMath>
                  </m:oMathPara>
                </a14:m>
                <a:endParaRPr lang="en-US" sz="1100" b="1"/>
              </a:p>
            </xdr:txBody>
          </xdr:sp>
        </mc:Choice>
        <mc:Fallback xmlns="">
          <xdr:sp macro="" textlink="">
            <xdr:nvSpPr>
              <xdr:cNvPr id="24" name="TextBox 23">
                <a:extLst>
                  <a:ext uri="{FF2B5EF4-FFF2-40B4-BE49-F238E27FC236}">
                    <a16:creationId xmlns:a16="http://schemas.microsoft.com/office/drawing/2014/main" id="{5D8E170D-F421-ED49-05C3-2A7447AE8A35}"/>
                  </a:ext>
                </a:extLst>
              </xdr:cNvPr>
              <xdr:cNvSpPr txBox="1"/>
            </xdr:nvSpPr>
            <xdr:spPr>
              <a:xfrm>
                <a:off x="11359571" y="2589956"/>
                <a:ext cx="769698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400" b="1" i="0">
                    <a:latin typeface="Cambria Math" panose="02040503050406030204" pitchFamily="18" charset="0"/>
                  </a:rPr>
                  <a:t>𝑽_𝟏 (𝐢−𝟏)</a:t>
                </a:r>
                <a:endParaRPr lang="en-US" sz="1100" b="1"/>
              </a:p>
            </xdr:txBody>
          </xdr:sp>
        </mc:Fallback>
      </mc:AlternateContent>
      <xdr:sp macro="" textlink="">
        <xdr:nvSpPr>
          <xdr:cNvPr id="25" name="Oval 24">
            <a:extLst>
              <a:ext uri="{FF2B5EF4-FFF2-40B4-BE49-F238E27FC236}">
                <a16:creationId xmlns:a16="http://schemas.microsoft.com/office/drawing/2014/main" id="{F5D1EA56-F281-5884-8A40-9300715BABCE}"/>
              </a:ext>
            </a:extLst>
          </xdr:cNvPr>
          <xdr:cNvSpPr/>
        </xdr:nvSpPr>
        <xdr:spPr>
          <a:xfrm>
            <a:off x="6819515" y="1273080"/>
            <a:ext cx="277091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Xc</a:t>
            </a:r>
          </a:p>
        </xdr:txBody>
      </xdr: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6" name="TextBox 25">
                <a:extLst>
                  <a:ext uri="{FF2B5EF4-FFF2-40B4-BE49-F238E27FC236}">
                    <a16:creationId xmlns:a16="http://schemas.microsoft.com/office/drawing/2014/main" id="{77D80B71-6145-232B-B459-E6C870ED4476}"/>
                  </a:ext>
                </a:extLst>
              </xdr:cNvPr>
              <xdr:cNvSpPr txBox="1"/>
            </xdr:nvSpPr>
            <xdr:spPr>
              <a:xfrm>
                <a:off x="6805660" y="2858656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21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6" name="TextBox 25">
                <a:extLst>
                  <a:ext uri="{FF2B5EF4-FFF2-40B4-BE49-F238E27FC236}">
                    <a16:creationId xmlns:a16="http://schemas.microsoft.com/office/drawing/2014/main" id="{77D80B71-6145-232B-B459-E6C870ED4476}"/>
                  </a:ext>
                </a:extLst>
              </xdr:cNvPr>
              <xdr:cNvSpPr txBox="1"/>
            </xdr:nvSpPr>
            <xdr:spPr>
              <a:xfrm>
                <a:off x="6805660" y="2858656"/>
                <a:ext cx="297103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𝐾_21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7" name="TextBox 26">
                <a:extLst>
                  <a:ext uri="{FF2B5EF4-FFF2-40B4-BE49-F238E27FC236}">
                    <a16:creationId xmlns:a16="http://schemas.microsoft.com/office/drawing/2014/main" id="{C166C898-9EB9-0412-7605-D3903F691B74}"/>
                  </a:ext>
                </a:extLst>
              </xdr:cNvPr>
              <xdr:cNvSpPr txBox="1"/>
            </xdr:nvSpPr>
            <xdr:spPr>
              <a:xfrm>
                <a:off x="8861905" y="1722200"/>
                <a:ext cx="853595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1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𝑽</m:t>
                          </m:r>
                        </m:e>
                        <m:sub>
                          <m:r>
                            <a:rPr lang="en-US" sz="1400" b="1" i="1">
                              <a:latin typeface="Cambria Math" panose="02040503050406030204" pitchFamily="18" charset="0"/>
                            </a:rPr>
                            <m:t>𝟐</m:t>
                          </m:r>
                        </m:sub>
                      </m:sSub>
                      <m:r>
                        <a:rPr lang="en-US" sz="1400" b="1" i="1">
                          <a:latin typeface="Cambria Math" panose="02040503050406030204" pitchFamily="18" charset="0"/>
                        </a:rPr>
                        <m:t>(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𝒊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−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𝟏</m:t>
                      </m:r>
                      <m:r>
                        <a:rPr lang="en-US" sz="1400" b="1" i="1">
                          <a:latin typeface="Cambria Math" panose="02040503050406030204" pitchFamily="18" charset="0"/>
                        </a:rPr>
                        <m:t>)</m:t>
                      </m:r>
                    </m:oMath>
                  </m:oMathPara>
                </a14:m>
                <a:endParaRPr lang="en-US" sz="1100" b="1"/>
              </a:p>
            </xdr:txBody>
          </xdr:sp>
        </mc:Choice>
        <mc:Fallback xmlns="">
          <xdr:sp macro="" textlink="">
            <xdr:nvSpPr>
              <xdr:cNvPr id="27" name="TextBox 26">
                <a:extLst>
                  <a:ext uri="{FF2B5EF4-FFF2-40B4-BE49-F238E27FC236}">
                    <a16:creationId xmlns:a16="http://schemas.microsoft.com/office/drawing/2014/main" id="{C166C898-9EB9-0412-7605-D3903F691B74}"/>
                  </a:ext>
                </a:extLst>
              </xdr:cNvPr>
              <xdr:cNvSpPr txBox="1"/>
            </xdr:nvSpPr>
            <xdr:spPr>
              <a:xfrm>
                <a:off x="8861905" y="1722200"/>
                <a:ext cx="853595" cy="21916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400" b="1" i="0">
                    <a:latin typeface="Cambria Math" panose="02040503050406030204" pitchFamily="18" charset="0"/>
                  </a:rPr>
                  <a:t>𝑽_𝟐 (𝒊−𝟏)</a:t>
                </a:r>
                <a:endParaRPr lang="en-US" sz="1100" b="1"/>
              </a:p>
            </xdr:txBody>
          </xdr:sp>
        </mc:Fallback>
      </mc:AlternateContent>
      <xdr:cxnSp macro="">
        <xdr:nvCxnSpPr>
          <xdr:cNvPr id="28" name="Elbow Connector 27">
            <a:extLst>
              <a:ext uri="{FF2B5EF4-FFF2-40B4-BE49-F238E27FC236}">
                <a16:creationId xmlns:a16="http://schemas.microsoft.com/office/drawing/2014/main" id="{F80B6E4A-5BED-06C0-B493-48C3526A282D}"/>
              </a:ext>
            </a:extLst>
          </xdr:cNvPr>
          <xdr:cNvCxnSpPr>
            <a:stCxn id="39" idx="3"/>
            <a:endCxn id="25" idx="6"/>
          </xdr:cNvCxnSpPr>
        </xdr:nvCxnSpPr>
        <xdr:spPr>
          <a:xfrm flipH="1" flipV="1">
            <a:off x="7096606" y="1417014"/>
            <a:ext cx="5304444" cy="1637606"/>
          </a:xfrm>
          <a:prstGeom prst="bentConnector3">
            <a:avLst>
              <a:gd name="adj1" fmla="val -431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C0DC42AD-CC32-B5C1-DBF2-CD3C8D18337D}"/>
                  </a:ext>
                </a:extLst>
              </xdr:cNvPr>
              <xdr:cNvSpPr txBox="1"/>
            </xdr:nvSpPr>
            <xdr:spPr>
              <a:xfrm>
                <a:off x="6796425" y="889770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10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100" b="0" i="1">
                              <a:latin typeface="Cambria Math" panose="02040503050406030204" pitchFamily="18" charset="0"/>
                            </a:rPr>
                            <m:t>12</m:t>
                          </m:r>
                        </m:sub>
                      </m:sSub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C0DC42AD-CC32-B5C1-DBF2-CD3C8D18337D}"/>
                  </a:ext>
                </a:extLst>
              </xdr:cNvPr>
              <xdr:cNvSpPr txBox="1"/>
            </xdr:nvSpPr>
            <xdr:spPr>
              <a:xfrm>
                <a:off x="6796425" y="889770"/>
                <a:ext cx="307029" cy="172227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/>
                <a:r>
                  <a:rPr lang="en-US" sz="1100" b="0" i="0">
                    <a:latin typeface="Cambria Math" panose="02040503050406030204" pitchFamily="18" charset="0"/>
                  </a:rPr>
                  <a:t>𝐾_12</a:t>
                </a:r>
                <a:endParaRPr lang="en-US" sz="1100"/>
              </a:p>
            </xdr:txBody>
          </xdr:sp>
        </mc:Fallback>
      </mc:AlternateContent>
      <xdr:cxnSp macro="">
        <xdr:nvCxnSpPr>
          <xdr:cNvPr id="30" name="Straight Arrow Connector 29">
            <a:extLst>
              <a:ext uri="{FF2B5EF4-FFF2-40B4-BE49-F238E27FC236}">
                <a16:creationId xmlns:a16="http://schemas.microsoft.com/office/drawing/2014/main" id="{084284CB-01EC-591A-7A8A-265511729F15}"/>
              </a:ext>
            </a:extLst>
          </xdr:cNvPr>
          <xdr:cNvCxnSpPr>
            <a:stCxn id="29" idx="2"/>
            <a:endCxn id="25" idx="0"/>
          </xdr:cNvCxnSpPr>
        </xdr:nvCxnSpPr>
        <xdr:spPr>
          <a:xfrm>
            <a:off x="6949940" y="1065076"/>
            <a:ext cx="8121" cy="208004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7D2FFED3-BD20-E7AC-7069-5CCCC001E9CD}"/>
              </a:ext>
            </a:extLst>
          </xdr:cNvPr>
          <xdr:cNvCxnSpPr>
            <a:stCxn id="22" idx="6"/>
            <a:endCxn id="14" idx="2"/>
          </xdr:cNvCxnSpPr>
        </xdr:nvCxnSpPr>
        <xdr:spPr>
          <a:xfrm>
            <a:off x="9526924" y="3067244"/>
            <a:ext cx="284789" cy="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998AF0F0-A47A-AAAC-1F1E-E19FCFBEDCF8}"/>
              </a:ext>
            </a:extLst>
          </xdr:cNvPr>
          <xdr:cNvCxnSpPr>
            <a:stCxn id="25" idx="4"/>
            <a:endCxn id="17" idx="0"/>
          </xdr:cNvCxnSpPr>
        </xdr:nvCxnSpPr>
        <xdr:spPr>
          <a:xfrm flipH="1">
            <a:off x="6956522" y="1560947"/>
            <a:ext cx="1539" cy="255538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3" name="Oval 32">
            <a:extLst>
              <a:ext uri="{FF2B5EF4-FFF2-40B4-BE49-F238E27FC236}">
                <a16:creationId xmlns:a16="http://schemas.microsoft.com/office/drawing/2014/main" id="{397CF180-6A24-14E7-FA2C-734250BB1231}"/>
              </a:ext>
            </a:extLst>
          </xdr:cNvPr>
          <xdr:cNvSpPr/>
        </xdr:nvSpPr>
        <xdr:spPr>
          <a:xfrm>
            <a:off x="6819516" y="2358353"/>
            <a:ext cx="277091" cy="290945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Xc</a:t>
            </a:r>
          </a:p>
        </xdr:txBody>
      </xdr:sp>
      <xdr:cxnSp macro="">
        <xdr:nvCxnSpPr>
          <xdr:cNvPr id="34" name="Straight Arrow Connector 33">
            <a:extLst>
              <a:ext uri="{FF2B5EF4-FFF2-40B4-BE49-F238E27FC236}">
                <a16:creationId xmlns:a16="http://schemas.microsoft.com/office/drawing/2014/main" id="{208A79BD-700F-70FF-1F13-E0F8207740A4}"/>
              </a:ext>
            </a:extLst>
          </xdr:cNvPr>
          <xdr:cNvCxnSpPr>
            <a:stCxn id="26" idx="0"/>
            <a:endCxn id="33" idx="4"/>
          </xdr:cNvCxnSpPr>
        </xdr:nvCxnSpPr>
        <xdr:spPr>
          <a:xfrm flipV="1">
            <a:off x="6954212" y="2649298"/>
            <a:ext cx="3850" cy="209358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5" name="Elbow Connector 34">
            <a:extLst>
              <a:ext uri="{FF2B5EF4-FFF2-40B4-BE49-F238E27FC236}">
                <a16:creationId xmlns:a16="http://schemas.microsoft.com/office/drawing/2014/main" id="{B5DAD25E-CB7E-0BC3-B8F8-65E0F18ACA03}"/>
              </a:ext>
            </a:extLst>
          </xdr:cNvPr>
          <xdr:cNvCxnSpPr>
            <a:stCxn id="37" idx="2"/>
            <a:endCxn id="33" idx="6"/>
          </xdr:cNvCxnSpPr>
        </xdr:nvCxnSpPr>
        <xdr:spPr>
          <a:xfrm rot="5400000">
            <a:off x="7672726" y="1548246"/>
            <a:ext cx="379460" cy="1531696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5D4C26F3-65DA-0D5A-7A5D-4BBDBB0A94E0}"/>
              </a:ext>
            </a:extLst>
          </xdr:cNvPr>
          <xdr:cNvCxnSpPr>
            <a:stCxn id="33" idx="0"/>
            <a:endCxn id="17" idx="4"/>
          </xdr:cNvCxnSpPr>
        </xdr:nvCxnSpPr>
        <xdr:spPr>
          <a:xfrm flipH="1" flipV="1">
            <a:off x="6956522" y="2107431"/>
            <a:ext cx="1540" cy="250922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7" name="Rounded Rectangle 36">
                <a:extLst>
                  <a:ext uri="{FF2B5EF4-FFF2-40B4-BE49-F238E27FC236}">
                    <a16:creationId xmlns:a16="http://schemas.microsoft.com/office/drawing/2014/main" id="{BB53EA19-DBAE-827D-D6FE-81705D90E97B}"/>
                  </a:ext>
                </a:extLst>
              </xdr:cNvPr>
              <xdr:cNvSpPr/>
            </xdr:nvSpPr>
            <xdr:spPr>
              <a:xfrm>
                <a:off x="8408939" y="1810329"/>
                <a:ext cx="438727" cy="314036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p>
                        <m:sSupPr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sSupPr>
                        <m:e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𝑍</m:t>
                          </m:r>
                        </m:e>
                        <m:sup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−1</m:t>
                          </m:r>
                        </m:sup>
                      </m:sSup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37" name="Rounded Rectangle 36">
                <a:extLst>
                  <a:ext uri="{FF2B5EF4-FFF2-40B4-BE49-F238E27FC236}">
                    <a16:creationId xmlns:a16="http://schemas.microsoft.com/office/drawing/2014/main" id="{BB53EA19-DBAE-827D-D6FE-81705D90E97B}"/>
                  </a:ext>
                </a:extLst>
              </xdr:cNvPr>
              <xdr:cNvSpPr/>
            </xdr:nvSpPr>
            <xdr:spPr>
              <a:xfrm>
                <a:off x="8408939" y="1810329"/>
                <a:ext cx="438727" cy="314036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𝑍^(−1)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cxnSp macro="">
        <xdr:nvCxnSpPr>
          <xdr:cNvPr id="38" name="Straight Arrow Connector 37">
            <a:extLst>
              <a:ext uri="{FF2B5EF4-FFF2-40B4-BE49-F238E27FC236}">
                <a16:creationId xmlns:a16="http://schemas.microsoft.com/office/drawing/2014/main" id="{115BA019-1116-BA9F-173A-6FF1A39E6D3B}"/>
              </a:ext>
            </a:extLst>
          </xdr:cNvPr>
          <xdr:cNvCxnSpPr>
            <a:stCxn id="7" idx="3"/>
            <a:endCxn id="37" idx="1"/>
          </xdr:cNvCxnSpPr>
        </xdr:nvCxnSpPr>
        <xdr:spPr>
          <a:xfrm>
            <a:off x="8028325" y="1965807"/>
            <a:ext cx="380614" cy="154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Rounded Rectangle 38">
                <a:extLst>
                  <a:ext uri="{FF2B5EF4-FFF2-40B4-BE49-F238E27FC236}">
                    <a16:creationId xmlns:a16="http://schemas.microsoft.com/office/drawing/2014/main" id="{9A7B51CA-D6A8-6B5D-CEEB-2D37A8AF82B9}"/>
                  </a:ext>
                </a:extLst>
              </xdr:cNvPr>
              <xdr:cNvSpPr/>
            </xdr:nvSpPr>
            <xdr:spPr>
              <a:xfrm>
                <a:off x="11959783" y="2946940"/>
                <a:ext cx="441267" cy="215360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p>
                        <m:sSupPr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sSupPr>
                        <m:e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𝑍</m:t>
                          </m:r>
                        </m:e>
                        <m:sup>
                          <m:r>
                            <a:rPr lang="en-US" sz="1100" b="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  <m:t>−1</m:t>
                          </m:r>
                        </m:sup>
                      </m:sSup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Rounded Rectangle 38">
                <a:extLst>
                  <a:ext uri="{FF2B5EF4-FFF2-40B4-BE49-F238E27FC236}">
                    <a16:creationId xmlns:a16="http://schemas.microsoft.com/office/drawing/2014/main" id="{9A7B51CA-D6A8-6B5D-CEEB-2D37A8AF82B9}"/>
                  </a:ext>
                </a:extLst>
              </xdr:cNvPr>
              <xdr:cNvSpPr/>
            </xdr:nvSpPr>
            <xdr:spPr>
              <a:xfrm>
                <a:off x="11959783" y="2946940"/>
                <a:ext cx="441267" cy="215360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𝑍^(−1)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cxnSp macro="">
        <xdr:nvCxnSpPr>
          <xdr:cNvPr id="40" name="Elbow Connector 39">
            <a:extLst>
              <a:ext uri="{FF2B5EF4-FFF2-40B4-BE49-F238E27FC236}">
                <a16:creationId xmlns:a16="http://schemas.microsoft.com/office/drawing/2014/main" id="{18603E72-8ECF-76C5-455A-76739AC44E10}"/>
              </a:ext>
            </a:extLst>
          </xdr:cNvPr>
          <xdr:cNvCxnSpPr>
            <a:stCxn id="4" idx="3"/>
            <a:endCxn id="48" idx="2"/>
          </xdr:cNvCxnSpPr>
        </xdr:nvCxnSpPr>
        <xdr:spPr>
          <a:xfrm flipV="1">
            <a:off x="10885439" y="3060702"/>
            <a:ext cx="264007" cy="1155"/>
          </a:xfrm>
          <a:prstGeom prst="bentConnector3">
            <a:avLst>
              <a:gd name="adj1" fmla="val 50000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1" name="Elbow Connector 40">
            <a:extLst>
              <a:ext uri="{FF2B5EF4-FFF2-40B4-BE49-F238E27FC236}">
                <a16:creationId xmlns:a16="http://schemas.microsoft.com/office/drawing/2014/main" id="{3CBB86BF-D5AB-5ED9-C7C8-96CC25836245}"/>
              </a:ext>
            </a:extLst>
          </xdr:cNvPr>
          <xdr:cNvCxnSpPr>
            <a:stCxn id="39" idx="3"/>
            <a:endCxn id="18" idx="4"/>
          </xdr:cNvCxnSpPr>
        </xdr:nvCxnSpPr>
        <xdr:spPr>
          <a:xfrm flipH="1">
            <a:off x="8624455" y="3054620"/>
            <a:ext cx="3776595" cy="952422"/>
          </a:xfrm>
          <a:prstGeom prst="bentConnector4">
            <a:avLst>
              <a:gd name="adj1" fmla="val -6053"/>
              <a:gd name="adj2" fmla="val 124002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2" name="Elbow Connector 41">
            <a:extLst>
              <a:ext uri="{FF2B5EF4-FFF2-40B4-BE49-F238E27FC236}">
                <a16:creationId xmlns:a16="http://schemas.microsoft.com/office/drawing/2014/main" id="{49DCABD8-DF3A-B79E-335A-040F84B56A85}"/>
              </a:ext>
            </a:extLst>
          </xdr:cNvPr>
          <xdr:cNvCxnSpPr>
            <a:stCxn id="37" idx="3"/>
            <a:endCxn id="22" idx="0"/>
          </xdr:cNvCxnSpPr>
        </xdr:nvCxnSpPr>
        <xdr:spPr>
          <a:xfrm>
            <a:off x="8847666" y="1967347"/>
            <a:ext cx="540713" cy="954424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3" name="Oval 42">
            <a:extLst>
              <a:ext uri="{FF2B5EF4-FFF2-40B4-BE49-F238E27FC236}">
                <a16:creationId xmlns:a16="http://schemas.microsoft.com/office/drawing/2014/main" id="{645A5632-863B-A71E-9FA7-12D5FD96C907}"/>
              </a:ext>
            </a:extLst>
          </xdr:cNvPr>
          <xdr:cNvSpPr/>
        </xdr:nvSpPr>
        <xdr:spPr>
          <a:xfrm>
            <a:off x="8377905" y="3143591"/>
            <a:ext cx="505268" cy="35177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400">
                <a:solidFill>
                  <a:schemeClr val="tx1"/>
                </a:solidFill>
              </a:rPr>
              <a:t>-1</a:t>
            </a:r>
          </a:p>
        </xdr:txBody>
      </xdr:sp>
      <xdr:cxnSp macro="">
        <xdr:nvCxnSpPr>
          <xdr:cNvPr id="44" name="Straight Arrow Connector 43">
            <a:extLst>
              <a:ext uri="{FF2B5EF4-FFF2-40B4-BE49-F238E27FC236}">
                <a16:creationId xmlns:a16="http://schemas.microsoft.com/office/drawing/2014/main" id="{05D09CCC-17B3-78B8-2EE8-ADA5C7FD1D17}"/>
              </a:ext>
            </a:extLst>
          </xdr:cNvPr>
          <xdr:cNvCxnSpPr>
            <a:stCxn id="43" idx="4"/>
            <a:endCxn id="18" idx="0"/>
          </xdr:cNvCxnSpPr>
        </xdr:nvCxnSpPr>
        <xdr:spPr>
          <a:xfrm flipH="1">
            <a:off x="8624455" y="3495368"/>
            <a:ext cx="6084" cy="223807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Oval 44">
            <a:extLst>
              <a:ext uri="{FF2B5EF4-FFF2-40B4-BE49-F238E27FC236}">
                <a16:creationId xmlns:a16="http://schemas.microsoft.com/office/drawing/2014/main" id="{6FC07D44-69FC-BBCC-4184-2B1522FB0DD5}"/>
              </a:ext>
            </a:extLst>
          </xdr:cNvPr>
          <xdr:cNvSpPr/>
        </xdr:nvSpPr>
        <xdr:spPr>
          <a:xfrm>
            <a:off x="6092587" y="2330791"/>
            <a:ext cx="511413" cy="35177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400">
                <a:solidFill>
                  <a:schemeClr val="tx1"/>
                </a:solidFill>
              </a:rPr>
              <a:t>-1</a:t>
            </a:r>
          </a:p>
        </xdr:txBody>
      </xdr:sp>
      <xdr:cxnSp macro="">
        <xdr:nvCxnSpPr>
          <xdr:cNvPr id="46" name="Straight Arrow Connector 45">
            <a:extLst>
              <a:ext uri="{FF2B5EF4-FFF2-40B4-BE49-F238E27FC236}">
                <a16:creationId xmlns:a16="http://schemas.microsoft.com/office/drawing/2014/main" id="{110FA825-810F-33A3-AC82-1AA72A0EA0CB}"/>
              </a:ext>
            </a:extLst>
          </xdr:cNvPr>
          <xdr:cNvCxnSpPr>
            <a:stCxn id="45" idx="6"/>
            <a:endCxn id="33" idx="2"/>
          </xdr:cNvCxnSpPr>
        </xdr:nvCxnSpPr>
        <xdr:spPr>
          <a:xfrm flipV="1">
            <a:off x="6604000" y="2503825"/>
            <a:ext cx="215516" cy="2854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47" name="Rounded Rectangle 46">
                <a:extLst>
                  <a:ext uri="{FF2B5EF4-FFF2-40B4-BE49-F238E27FC236}">
                    <a16:creationId xmlns:a16="http://schemas.microsoft.com/office/drawing/2014/main" id="{2B2DF4ED-2526-0EB8-D9F2-564516CEB7F4}"/>
                  </a:ext>
                </a:extLst>
              </xdr:cNvPr>
              <xdr:cNvSpPr/>
            </xdr:nvSpPr>
            <xdr:spPr>
              <a:xfrm>
                <a:off x="10287000" y="2082800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100" i="1">
                              <a:solidFill>
                                <a:schemeClr val="tx1"/>
                              </a:solidFill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/>
                      </m:nary>
                      <m:r>
                        <m:rPr>
                          <m:sty m:val="p"/>
                        </m:rPr>
                        <a:rPr lang="en-US" sz="1100" b="0" i="0">
                          <a:solidFill>
                            <a:schemeClr val="tx1"/>
                          </a:solidFill>
                          <a:latin typeface="Cambria Math" panose="02040503050406030204" pitchFamily="18" charset="0"/>
                        </a:rPr>
                        <m:t>dt</m:t>
                      </m:r>
                    </m:oMath>
                  </m:oMathPara>
                </a14:m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Choice>
        <mc:Fallback xmlns="">
          <xdr:sp macro="" textlink="">
            <xdr:nvSpPr>
              <xdr:cNvPr id="47" name="Rounded Rectangle 46">
                <a:extLst>
                  <a:ext uri="{FF2B5EF4-FFF2-40B4-BE49-F238E27FC236}">
                    <a16:creationId xmlns:a16="http://schemas.microsoft.com/office/drawing/2014/main" id="{2B2DF4ED-2526-0EB8-D9F2-564516CEB7F4}"/>
                  </a:ext>
                </a:extLst>
              </xdr:cNvPr>
              <xdr:cNvSpPr/>
            </xdr:nvSpPr>
            <xdr:spPr>
              <a:xfrm>
                <a:off x="10287000" y="2082800"/>
                <a:ext cx="584970" cy="563419"/>
              </a:xfrm>
              <a:prstGeom prst="roundRect">
                <a:avLst/>
              </a:prstGeom>
              <a:noFill/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marR="0" lvl="0" indent="0" algn="l" defTabSz="91440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/>
                </a:pPr>
                <a:r>
                  <a:rPr lang="en-US" sz="110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∫1</a:t>
                </a:r>
                <a:r>
                  <a:rPr lang="en-US" sz="1100" b="0" i="0">
                    <a:solidFill>
                      <a:schemeClr val="tx1"/>
                    </a:solidFill>
                    <a:latin typeface="Cambria Math" panose="02040503050406030204" pitchFamily="18" charset="0"/>
                  </a:rPr>
                  <a:t> dt</a:t>
                </a:r>
                <a:endParaRPr lang="en-US" sz="1100">
                  <a:solidFill>
                    <a:schemeClr val="tx1"/>
                  </a:solidFill>
                </a:endParaRPr>
              </a:p>
              <a:p>
                <a:pPr algn="l"/>
                <a:endParaRPr lang="en-US" sz="1100"/>
              </a:p>
            </xdr:txBody>
          </xdr:sp>
        </mc:Fallback>
      </mc:AlternateContent>
      <xdr:sp macro="" textlink="">
        <xdr:nvSpPr>
          <xdr:cNvPr id="48" name="Oval 47">
            <a:extLst>
              <a:ext uri="{FF2B5EF4-FFF2-40B4-BE49-F238E27FC236}">
                <a16:creationId xmlns:a16="http://schemas.microsoft.com/office/drawing/2014/main" id="{83BF32D6-BF8A-6BD3-3CFB-F28624877D95}"/>
              </a:ext>
            </a:extLst>
          </xdr:cNvPr>
          <xdr:cNvSpPr/>
        </xdr:nvSpPr>
        <xdr:spPr>
          <a:xfrm>
            <a:off x="11149446" y="2916768"/>
            <a:ext cx="279015" cy="287867"/>
          </a:xfrm>
          <a:prstGeom prst="ellipse">
            <a:avLst/>
          </a:pr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600">
                <a:solidFill>
                  <a:schemeClr val="tx1"/>
                </a:solidFill>
              </a:rPr>
              <a:t>+c</a:t>
            </a:r>
          </a:p>
        </xdr:txBody>
      </xdr:sp>
      <xdr:cxnSp macro="">
        <xdr:nvCxnSpPr>
          <xdr:cNvPr id="49" name="Elbow Connector 48">
            <a:extLst>
              <a:ext uri="{FF2B5EF4-FFF2-40B4-BE49-F238E27FC236}">
                <a16:creationId xmlns:a16="http://schemas.microsoft.com/office/drawing/2014/main" id="{1E211FDB-BF3F-F857-A04D-D7A0CC0D2E09}"/>
              </a:ext>
            </a:extLst>
          </xdr:cNvPr>
          <xdr:cNvCxnSpPr>
            <a:stCxn id="47" idx="3"/>
            <a:endCxn id="48" idx="0"/>
          </xdr:cNvCxnSpPr>
        </xdr:nvCxnSpPr>
        <xdr:spPr>
          <a:xfrm>
            <a:off x="10871970" y="2364510"/>
            <a:ext cx="416984" cy="552258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0" name="Straight Arrow Connector 49">
            <a:extLst>
              <a:ext uri="{FF2B5EF4-FFF2-40B4-BE49-F238E27FC236}">
                <a16:creationId xmlns:a16="http://schemas.microsoft.com/office/drawing/2014/main" id="{7E86F384-E3F5-27A3-C581-47B24A1C6483}"/>
              </a:ext>
            </a:extLst>
          </xdr:cNvPr>
          <xdr:cNvCxnSpPr>
            <a:stCxn id="48" idx="6"/>
            <a:endCxn id="39" idx="1"/>
          </xdr:cNvCxnSpPr>
        </xdr:nvCxnSpPr>
        <xdr:spPr>
          <a:xfrm flipV="1">
            <a:off x="11428461" y="3054620"/>
            <a:ext cx="531322" cy="6082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182419</xdr:colOff>
      <xdr:row>11</xdr:row>
      <xdr:rowOff>117122</xdr:rowOff>
    </xdr:from>
    <xdr:to>
      <xdr:col>21</xdr:col>
      <xdr:colOff>254000</xdr:colOff>
      <xdr:row>23</xdr:row>
      <xdr:rowOff>141111</xdr:rowOff>
    </xdr:to>
    <xdr:grpSp>
      <xdr:nvGrpSpPr>
        <xdr:cNvPr id="51" name="Group 50">
          <a:extLst>
            <a:ext uri="{FF2B5EF4-FFF2-40B4-BE49-F238E27FC236}">
              <a16:creationId xmlns:a16="http://schemas.microsoft.com/office/drawing/2014/main" id="{8CCCB783-A77A-7A44-A3ED-BD0AB76B05AE}"/>
            </a:ext>
          </a:extLst>
        </xdr:cNvPr>
        <xdr:cNvGrpSpPr/>
      </xdr:nvGrpSpPr>
      <xdr:grpSpPr>
        <a:xfrm>
          <a:off x="12865486" y="2352322"/>
          <a:ext cx="5151581" cy="2462389"/>
          <a:chOff x="11804377" y="2159632"/>
          <a:chExt cx="4441985" cy="1783355"/>
        </a:xfrm>
      </xdr:grpSpPr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030D1755-7D9A-6729-5FC4-41ABC9D489C0}"/>
                  </a:ext>
                </a:extLst>
              </xdr:cNvPr>
              <xdr:cNvSpPr txBox="1"/>
            </xdr:nvSpPr>
            <xdr:spPr>
              <a:xfrm>
                <a:off x="11971142" y="2760480"/>
                <a:ext cx="1944828" cy="56502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𝑉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2</m:t>
                          </m:r>
                        </m:sub>
                      </m:sSub>
                      <m:r>
                        <a:rPr lang="en-US" sz="1400" b="0" i="1">
                          <a:latin typeface="Cambria Math" panose="02040503050406030204" pitchFamily="18" charset="0"/>
                        </a:rPr>
                        <m:t>=</m:t>
                      </m:r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12</m:t>
                          </m:r>
                        </m:sub>
                      </m:sSub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𝑉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−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21</m:t>
                              </m:r>
                            </m:sub>
                          </m:sSub>
                          <m:nary>
                            <m:naryPr>
                              <m:limLoc m:val="undOvr"/>
                              <m:subHide m:val="on"/>
                              <m:supHide m:val="on"/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naryPr>
                            <m:sub/>
                            <m:sup/>
                            <m:e>
                              <m:sSub>
                                <m:sSubPr>
                                  <m:ctrlP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</m:ctrlPr>
                                </m:sSubPr>
                                <m:e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𝑉</m:t>
                                  </m:r>
                                </m:e>
                                <m:sub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2</m:t>
                                  </m:r>
                                </m:sub>
                              </m:sSub>
                            </m:e>
                          </m:nary>
                        </m:e>
                      </m:nary>
                    </m:oMath>
                  </m:oMathPara>
                </a14:m>
                <a:endParaRPr lang="en-US" sz="1400"/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030D1755-7D9A-6729-5FC4-41ABC9D489C0}"/>
                  </a:ext>
                </a:extLst>
              </xdr:cNvPr>
              <xdr:cNvSpPr txBox="1"/>
            </xdr:nvSpPr>
            <xdr:spPr>
              <a:xfrm>
                <a:off x="11971142" y="2760480"/>
                <a:ext cx="1944828" cy="56502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400" b="0" i="0">
                    <a:latin typeface="Cambria Math" panose="02040503050406030204" pitchFamily="18" charset="0"/>
                  </a:rPr>
                  <a:t>𝑉_2=𝐾_12 ∫1▒〖𝑉_1−𝐾_21 ∫1▒𝑉_2 〗</a:t>
                </a:r>
                <a:endParaRPr lang="en-US" sz="14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3" name="TextBox 52">
                <a:extLst>
                  <a:ext uri="{FF2B5EF4-FFF2-40B4-BE49-F238E27FC236}">
                    <a16:creationId xmlns:a16="http://schemas.microsoft.com/office/drawing/2014/main" id="{C5930F25-BADF-D591-9871-550C6CD921D9}"/>
                  </a:ext>
                </a:extLst>
              </xdr:cNvPr>
              <xdr:cNvSpPr txBox="1"/>
            </xdr:nvSpPr>
            <xdr:spPr>
              <a:xfrm>
                <a:off x="11804377" y="2159632"/>
                <a:ext cx="4441985" cy="784189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𝑉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1</m:t>
                          </m:r>
                        </m:sub>
                      </m:sSub>
                      <m:r>
                        <a:rPr lang="en-US" sz="1400" b="0" i="1">
                          <a:latin typeface="Cambria Math" panose="02040503050406030204" pitchFamily="18" charset="0"/>
                        </a:rPr>
                        <m:t>=</m:t>
                      </m:r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𝐹</m:t>
                          </m:r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−(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10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+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12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+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13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)</m:t>
                          </m:r>
                          <m:nary>
                            <m:naryPr>
                              <m:limLoc m:val="undOvr"/>
                              <m:subHide m:val="on"/>
                              <m:supHide m:val="on"/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naryPr>
                            <m:sub/>
                            <m:sup/>
                            <m:e>
                              <m:sSub>
                                <m:sSubPr>
                                  <m:ctrlP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</m:ctrlPr>
                                </m:sSubPr>
                                <m:e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𝑉</m:t>
                                  </m:r>
                                </m:e>
                                <m:sub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1</m:t>
                                  </m:r>
                                </m:sub>
                              </m:sSub>
                            </m:e>
                          </m:nary>
                        </m:e>
                      </m:nary>
                      <m:r>
                        <a:rPr lang="en-US" sz="1400" b="0" i="1">
                          <a:latin typeface="Cambria Math" panose="02040503050406030204" pitchFamily="18" charset="0"/>
                        </a:rPr>
                        <m:t>+</m:t>
                      </m:r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21</m:t>
                          </m:r>
                        </m:sub>
                      </m:sSub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𝑉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2</m:t>
                              </m:r>
                            </m:sub>
                          </m:sSub>
                        </m:e>
                      </m:nary>
                      <m:r>
                        <a:rPr lang="en-US" sz="1400" b="0" i="1">
                          <a:latin typeface="Cambria Math" panose="02040503050406030204" pitchFamily="18" charset="0"/>
                        </a:rPr>
                        <m:t>+</m:t>
                      </m:r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31</m:t>
                          </m:r>
                        </m:sub>
                      </m:sSub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𝑉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3</m:t>
                              </m:r>
                            </m:sub>
                          </m:sSub>
                        </m:e>
                      </m:nary>
                    </m:oMath>
                  </m:oMathPara>
                </a14:m>
                <a:endParaRPr lang="en-US" sz="1400"/>
              </a:p>
              <a:p>
                <a:endParaRPr lang="en-US" sz="1400"/>
              </a:p>
            </xdr:txBody>
          </xdr:sp>
        </mc:Choice>
        <mc:Fallback xmlns="">
          <xdr:sp macro="" textlink="">
            <xdr:nvSpPr>
              <xdr:cNvPr id="53" name="TextBox 52">
                <a:extLst>
                  <a:ext uri="{FF2B5EF4-FFF2-40B4-BE49-F238E27FC236}">
                    <a16:creationId xmlns:a16="http://schemas.microsoft.com/office/drawing/2014/main" id="{C5930F25-BADF-D591-9871-550C6CD921D9}"/>
                  </a:ext>
                </a:extLst>
              </xdr:cNvPr>
              <xdr:cNvSpPr txBox="1"/>
            </xdr:nvSpPr>
            <xdr:spPr>
              <a:xfrm>
                <a:off x="11804377" y="2159632"/>
                <a:ext cx="4441985" cy="784189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400" b="0" i="0">
                    <a:latin typeface="Cambria Math" panose="02040503050406030204" pitchFamily="18" charset="0"/>
                  </a:rPr>
                  <a:t>𝑉_1=∫1▒〖𝐹−(𝐾_10+𝐾_12+𝐾_13)∫1▒𝑉_1 〗+𝐾_21 ∫1▒𝑉_2 +𝐾_31 ∫1▒𝑉_3 </a:t>
                </a:r>
                <a:endParaRPr lang="en-US" sz="1400"/>
              </a:p>
              <a:p>
                <a:endParaRPr lang="en-US" sz="14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4" name="TextBox 53">
                <a:extLst>
                  <a:ext uri="{FF2B5EF4-FFF2-40B4-BE49-F238E27FC236}">
                    <a16:creationId xmlns:a16="http://schemas.microsoft.com/office/drawing/2014/main" id="{F93743A6-DA98-EFE4-E781-CF66157BD88A}"/>
                  </a:ext>
                </a:extLst>
              </xdr:cNvPr>
              <xdr:cNvSpPr txBox="1"/>
            </xdr:nvSpPr>
            <xdr:spPr>
              <a:xfrm>
                <a:off x="11972130" y="3377961"/>
                <a:ext cx="1989391" cy="56502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𝑉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3</m:t>
                          </m:r>
                        </m:sub>
                      </m:sSub>
                      <m:r>
                        <a:rPr lang="en-US" sz="1400" b="0" i="1">
                          <a:latin typeface="Cambria Math" panose="02040503050406030204" pitchFamily="18" charset="0"/>
                        </a:rPr>
                        <m:t>=</m:t>
                      </m:r>
                      <m:sSub>
                        <m:sSubPr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sSubPr>
                        <m:e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𝐾</m:t>
                          </m:r>
                        </m:e>
                        <m: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13</m:t>
                          </m:r>
                        </m:sub>
                      </m:sSub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en-US" sz="1400" b="0" i="1">
                              <a:latin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𝑉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1</m:t>
                              </m:r>
                            </m:sub>
                          </m:sSub>
                          <m:r>
                            <a:rPr lang="en-US" sz="1400" b="0" i="1">
                              <a:latin typeface="Cambria Math" panose="02040503050406030204" pitchFamily="18" charset="0"/>
                            </a:rPr>
                            <m:t>−</m:t>
                          </m:r>
                          <m:sSub>
                            <m:sSubPr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sSubPr>
                            <m:e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𝐾</m:t>
                              </m:r>
                            </m:e>
                            <m:sub>
                              <m:r>
                                <a:rPr lang="en-US" sz="1400" b="0" i="1">
                                  <a:latin typeface="Cambria Math" panose="02040503050406030204" pitchFamily="18" charset="0"/>
                                </a:rPr>
                                <m:t>31</m:t>
                              </m:r>
                            </m:sub>
                          </m:sSub>
                          <m:nary>
                            <m:naryPr>
                              <m:limLoc m:val="undOvr"/>
                              <m:subHide m:val="on"/>
                              <m:supHide m:val="on"/>
                              <m:ctrlPr>
                                <a:rPr lang="en-US" sz="1400" b="0" i="1">
                                  <a:latin typeface="Cambria Math" panose="02040503050406030204" pitchFamily="18" charset="0"/>
                                </a:rPr>
                              </m:ctrlPr>
                            </m:naryPr>
                            <m:sub/>
                            <m:sup/>
                            <m:e>
                              <m:sSub>
                                <m:sSubPr>
                                  <m:ctrlP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</m:ctrlPr>
                                </m:sSubPr>
                                <m:e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𝑉</m:t>
                                  </m:r>
                                </m:e>
                                <m:sub>
                                  <m:r>
                                    <a:rPr lang="en-US" sz="1400" b="0" i="1">
                                      <a:latin typeface="Cambria Math" panose="02040503050406030204" pitchFamily="18" charset="0"/>
                                    </a:rPr>
                                    <m:t>3</m:t>
                                  </m:r>
                                </m:sub>
                              </m:sSub>
                            </m:e>
                          </m:nary>
                        </m:e>
                      </m:nary>
                    </m:oMath>
                  </m:oMathPara>
                </a14:m>
                <a:endParaRPr lang="en-US" sz="1400"/>
              </a:p>
            </xdr:txBody>
          </xdr:sp>
        </mc:Choice>
        <mc:Fallback xmlns="">
          <xdr:sp macro="" textlink="">
            <xdr:nvSpPr>
              <xdr:cNvPr id="54" name="TextBox 53">
                <a:extLst>
                  <a:ext uri="{FF2B5EF4-FFF2-40B4-BE49-F238E27FC236}">
                    <a16:creationId xmlns:a16="http://schemas.microsoft.com/office/drawing/2014/main" id="{F93743A6-DA98-EFE4-E781-CF66157BD88A}"/>
                  </a:ext>
                </a:extLst>
              </xdr:cNvPr>
              <xdr:cNvSpPr txBox="1"/>
            </xdr:nvSpPr>
            <xdr:spPr>
              <a:xfrm>
                <a:off x="11972130" y="3377961"/>
                <a:ext cx="1989391" cy="56502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lIns="0" tIns="0" rIns="0" bIns="0" rtlCol="0" anchor="t">
                <a:spAutoFit/>
              </a:bodyPr>
              <a:lstStyle/>
              <a:p>
                <a:pPr/>
                <a:r>
                  <a:rPr lang="en-US" sz="1400" b="0" i="0">
                    <a:latin typeface="Cambria Math" panose="02040503050406030204" pitchFamily="18" charset="0"/>
                  </a:rPr>
                  <a:t>𝑉_3=𝐾_13 ∫1▒〖𝑉_1−𝐾_31 ∫1▒𝑉_3 〗</a:t>
                </a:r>
                <a:endParaRPr lang="en-US" sz="1400"/>
              </a:p>
            </xdr:txBody>
          </xdr:sp>
        </mc:Fallback>
      </mc:AlternateContent>
    </xdr:grpSp>
    <xdr:clientData/>
  </xdr:twoCellAnchor>
  <xdr:twoCellAnchor>
    <xdr:from>
      <xdr:col>9</xdr:col>
      <xdr:colOff>234245</xdr:colOff>
      <xdr:row>9</xdr:row>
      <xdr:rowOff>101600</xdr:rowOff>
    </xdr:from>
    <xdr:to>
      <xdr:col>13</xdr:col>
      <xdr:colOff>640646</xdr:colOff>
      <xdr:row>24</xdr:row>
      <xdr:rowOff>24759</xdr:rowOff>
    </xdr:to>
    <xdr:grpSp>
      <xdr:nvGrpSpPr>
        <xdr:cNvPr id="55" name="Group 54">
          <a:extLst>
            <a:ext uri="{FF2B5EF4-FFF2-40B4-BE49-F238E27FC236}">
              <a16:creationId xmlns:a16="http://schemas.microsoft.com/office/drawing/2014/main" id="{4FDF5617-FBF8-3242-A9E1-EFF27CB7C0AA}"/>
            </a:ext>
          </a:extLst>
        </xdr:cNvPr>
        <xdr:cNvGrpSpPr/>
      </xdr:nvGrpSpPr>
      <xdr:grpSpPr>
        <a:xfrm>
          <a:off x="7837312" y="1930400"/>
          <a:ext cx="3793067" cy="2971159"/>
          <a:chOff x="7049911" y="1964266"/>
          <a:chExt cx="3736623" cy="2886492"/>
        </a:xfrm>
      </xdr:grpSpPr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437F9856-D996-67E7-9FFC-320D04BC2625}"/>
              </a:ext>
            </a:extLst>
          </xdr:cNvPr>
          <xdr:cNvGrpSpPr/>
        </xdr:nvGrpSpPr>
        <xdr:grpSpPr>
          <a:xfrm>
            <a:off x="8520290" y="1964266"/>
            <a:ext cx="2266244" cy="2542822"/>
            <a:chOff x="13665200" y="2133600"/>
            <a:chExt cx="2247900" cy="2616200"/>
          </a:xfrm>
        </xdr:grpSpPr>
        <xdr:sp macro="" textlink="">
          <xdr:nvSpPr>
            <xdr:cNvPr id="63" name="Oval 62">
              <a:extLst>
                <a:ext uri="{FF2B5EF4-FFF2-40B4-BE49-F238E27FC236}">
                  <a16:creationId xmlns:a16="http://schemas.microsoft.com/office/drawing/2014/main" id="{FB740930-BD24-B6AC-B74A-E89071A5B5D5}"/>
                </a:ext>
              </a:extLst>
            </xdr:cNvPr>
            <xdr:cNvSpPr/>
          </xdr:nvSpPr>
          <xdr:spPr>
            <a:xfrm>
              <a:off x="13665200" y="3263900"/>
              <a:ext cx="800100" cy="762000"/>
            </a:xfrm>
            <a:prstGeom prst="ellipse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2000"/>
                <a:t>V1</a:t>
              </a:r>
            </a:p>
          </xdr:txBody>
        </xdr:sp>
        <xdr:sp macro="" textlink="">
          <xdr:nvSpPr>
            <xdr:cNvPr id="64" name="Oval 63">
              <a:extLst>
                <a:ext uri="{FF2B5EF4-FFF2-40B4-BE49-F238E27FC236}">
                  <a16:creationId xmlns:a16="http://schemas.microsoft.com/office/drawing/2014/main" id="{8DBF4C53-8D04-5712-6EC2-45C434B942AB}"/>
                </a:ext>
              </a:extLst>
            </xdr:cNvPr>
            <xdr:cNvSpPr/>
          </xdr:nvSpPr>
          <xdr:spPr>
            <a:xfrm>
              <a:off x="15113000" y="3263900"/>
              <a:ext cx="800100" cy="762000"/>
            </a:xfrm>
            <a:prstGeom prst="ellipse">
              <a:avLst/>
            </a:prstGeom>
            <a:solidFill>
              <a:schemeClr val="accent2">
                <a:lumMod val="75000"/>
              </a:schemeClr>
            </a:solidFill>
            <a:ln>
              <a:solidFill>
                <a:srgbClr val="FFC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2000"/>
                <a:t>V2</a:t>
              </a:r>
            </a:p>
          </xdr:txBody>
        </xdr:sp>
        <xdr:cxnSp macro="">
          <xdr:nvCxnSpPr>
            <xdr:cNvPr id="65" name="Straight Arrow Connector 64">
              <a:extLst>
                <a:ext uri="{FF2B5EF4-FFF2-40B4-BE49-F238E27FC236}">
                  <a16:creationId xmlns:a16="http://schemas.microsoft.com/office/drawing/2014/main" id="{40FD2383-9117-26E6-16C1-C5FDEB747372}"/>
                </a:ext>
              </a:extLst>
            </xdr:cNvPr>
            <xdr:cNvCxnSpPr>
              <a:endCxn id="63" idx="0"/>
            </xdr:cNvCxnSpPr>
          </xdr:nvCxnSpPr>
          <xdr:spPr>
            <a:xfrm flipH="1">
              <a:off x="14065250" y="2476500"/>
              <a:ext cx="6350" cy="787400"/>
            </a:xfrm>
            <a:prstGeom prst="straightConnector1">
              <a:avLst/>
            </a:prstGeom>
            <a:ln w="19050">
              <a:tailEnd type="triangle" w="lg" len="lg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7FA3B6A-1752-F9AB-71AA-28632295F9D4}"/>
                </a:ext>
              </a:extLst>
            </xdr:cNvPr>
            <xdr:cNvSpPr txBox="1"/>
          </xdr:nvSpPr>
          <xdr:spPr>
            <a:xfrm>
              <a:off x="13830300" y="2133600"/>
              <a:ext cx="580928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600"/>
                <a:t>Flow</a:t>
              </a:r>
            </a:p>
          </xdr:txBody>
        </xdr:sp>
        <xdr:cxnSp macro="">
          <xdr:nvCxnSpPr>
            <xdr:cNvPr id="67" name="Curved Connector 66">
              <a:extLst>
                <a:ext uri="{FF2B5EF4-FFF2-40B4-BE49-F238E27FC236}">
                  <a16:creationId xmlns:a16="http://schemas.microsoft.com/office/drawing/2014/main" id="{11050FF9-F56F-62DA-176C-C44F3C3EA289}"/>
                </a:ext>
              </a:extLst>
            </xdr:cNvPr>
            <xdr:cNvCxnSpPr>
              <a:stCxn id="63" idx="7"/>
              <a:endCxn id="64" idx="1"/>
            </xdr:cNvCxnSpPr>
          </xdr:nvCxnSpPr>
          <xdr:spPr>
            <a:xfrm rot="5400000" flipH="1" flipV="1">
              <a:off x="14789150" y="2934470"/>
              <a:ext cx="12700" cy="882044"/>
            </a:xfrm>
            <a:prstGeom prst="curvedConnector3">
              <a:avLst>
                <a:gd name="adj1" fmla="val 2678677"/>
              </a:avLst>
            </a:prstGeom>
            <a:ln w="15875">
              <a:tailEnd type="triangle" w="lg" len="lg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86406BA7-A2CB-8E8E-7D81-D2A21677C97B}"/>
                </a:ext>
              </a:extLst>
            </xdr:cNvPr>
            <xdr:cNvSpPr txBox="1"/>
          </xdr:nvSpPr>
          <xdr:spPr>
            <a:xfrm>
              <a:off x="14516100" y="2705100"/>
              <a:ext cx="601511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600"/>
                <a:t>K_12</a:t>
              </a:r>
            </a:p>
          </xdr:txBody>
        </xdr:sp>
        <xdr:cxnSp macro="">
          <xdr:nvCxnSpPr>
            <xdr:cNvPr id="69" name="Curved Connector 68">
              <a:extLst>
                <a:ext uri="{FF2B5EF4-FFF2-40B4-BE49-F238E27FC236}">
                  <a16:creationId xmlns:a16="http://schemas.microsoft.com/office/drawing/2014/main" id="{0AC24BA2-F374-3A20-30DA-836929262C10}"/>
                </a:ext>
              </a:extLst>
            </xdr:cNvPr>
            <xdr:cNvCxnSpPr>
              <a:stCxn id="63" idx="5"/>
              <a:endCxn id="64" idx="3"/>
            </xdr:cNvCxnSpPr>
          </xdr:nvCxnSpPr>
          <xdr:spPr>
            <a:xfrm rot="16200000" flipH="1">
              <a:off x="14789150" y="3473286"/>
              <a:ext cx="12700" cy="882044"/>
            </a:xfrm>
            <a:prstGeom prst="curvedConnector3">
              <a:avLst>
                <a:gd name="adj1" fmla="val 2678677"/>
              </a:avLst>
            </a:prstGeom>
            <a:ln w="19050">
              <a:headEnd type="triangle" w="lg" len="lg"/>
              <a:tailEnd type="none" w="lg" len="lg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DB1B397F-4342-7C1B-2278-A4B4501B7558}"/>
                </a:ext>
              </a:extLst>
            </xdr:cNvPr>
            <xdr:cNvSpPr txBox="1"/>
          </xdr:nvSpPr>
          <xdr:spPr>
            <a:xfrm>
              <a:off x="14605000" y="4267200"/>
              <a:ext cx="601511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600"/>
                <a:t>K_21</a:t>
              </a:r>
            </a:p>
          </xdr:txBody>
        </xdr:sp>
        <xdr:cxnSp macro="">
          <xdr:nvCxnSpPr>
            <xdr:cNvPr id="71" name="Straight Arrow Connector 70">
              <a:extLst>
                <a:ext uri="{FF2B5EF4-FFF2-40B4-BE49-F238E27FC236}">
                  <a16:creationId xmlns:a16="http://schemas.microsoft.com/office/drawing/2014/main" id="{8B81045D-9801-8044-4AE7-8207653A7848}"/>
                </a:ext>
              </a:extLst>
            </xdr:cNvPr>
            <xdr:cNvCxnSpPr>
              <a:stCxn id="63" idx="4"/>
            </xdr:cNvCxnSpPr>
          </xdr:nvCxnSpPr>
          <xdr:spPr>
            <a:xfrm>
              <a:off x="14065250" y="4025900"/>
              <a:ext cx="6350" cy="723900"/>
            </a:xfrm>
            <a:prstGeom prst="straightConnector1">
              <a:avLst/>
            </a:prstGeom>
            <a:ln w="19050">
              <a:tailEnd type="triangle" w="lg" len="lg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57" name="Oval 56">
            <a:extLst>
              <a:ext uri="{FF2B5EF4-FFF2-40B4-BE49-F238E27FC236}">
                <a16:creationId xmlns:a16="http://schemas.microsoft.com/office/drawing/2014/main" id="{D4344B90-6EFA-22A4-8B35-F34F2B04ACAC}"/>
              </a:ext>
            </a:extLst>
          </xdr:cNvPr>
          <xdr:cNvSpPr/>
        </xdr:nvSpPr>
        <xdr:spPr>
          <a:xfrm>
            <a:off x="7049911" y="3009899"/>
            <a:ext cx="807156" cy="745067"/>
          </a:xfrm>
          <a:prstGeom prst="ellipse">
            <a:avLst/>
          </a:prstGeom>
          <a:solidFill>
            <a:srgbClr val="00B050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2000"/>
              <a:t>V3</a:t>
            </a:r>
          </a:p>
        </xdr:txBody>
      </xdr:sp>
      <xdr:cxnSp macro="">
        <xdr:nvCxnSpPr>
          <xdr:cNvPr id="58" name="Curved Connector 57">
            <a:extLst>
              <a:ext uri="{FF2B5EF4-FFF2-40B4-BE49-F238E27FC236}">
                <a16:creationId xmlns:a16="http://schemas.microsoft.com/office/drawing/2014/main" id="{4EE70284-2766-82F6-F47B-7256F5E9729F}"/>
              </a:ext>
            </a:extLst>
          </xdr:cNvPr>
          <xdr:cNvCxnSpPr>
            <a:stCxn id="63" idx="1"/>
            <a:endCxn id="57" idx="7"/>
          </xdr:cNvCxnSpPr>
        </xdr:nvCxnSpPr>
        <xdr:spPr>
          <a:xfrm rot="16200000" flipV="1">
            <a:off x="8163984" y="2693169"/>
            <a:ext cx="45156" cy="901800"/>
          </a:xfrm>
          <a:prstGeom prst="curvedConnector3">
            <a:avLst>
              <a:gd name="adj1" fmla="val 769669"/>
            </a:avLst>
          </a:prstGeom>
          <a:ln w="19050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9" name="Curved Connector 58">
            <a:extLst>
              <a:ext uri="{FF2B5EF4-FFF2-40B4-BE49-F238E27FC236}">
                <a16:creationId xmlns:a16="http://schemas.microsoft.com/office/drawing/2014/main" id="{C67350AF-FC46-C6CC-E78F-2C0FE437F4C0}"/>
              </a:ext>
            </a:extLst>
          </xdr:cNvPr>
          <xdr:cNvCxnSpPr>
            <a:stCxn id="57" idx="5"/>
            <a:endCxn id="63" idx="3"/>
          </xdr:cNvCxnSpPr>
        </xdr:nvCxnSpPr>
        <xdr:spPr>
          <a:xfrm rot="16200000" flipH="1">
            <a:off x="8161162" y="3217874"/>
            <a:ext cx="50800" cy="901800"/>
          </a:xfrm>
          <a:prstGeom prst="curvedConnector3">
            <a:avLst>
              <a:gd name="adj1" fmla="val 769669"/>
            </a:avLst>
          </a:prstGeom>
          <a:ln w="19050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60" name="TextBox 59">
            <a:extLst>
              <a:ext uri="{FF2B5EF4-FFF2-40B4-BE49-F238E27FC236}">
                <a16:creationId xmlns:a16="http://schemas.microsoft.com/office/drawing/2014/main" id="{E856CD07-F846-7740-D8A6-628431D1DEFD}"/>
              </a:ext>
            </a:extLst>
          </xdr:cNvPr>
          <xdr:cNvSpPr txBox="1"/>
        </xdr:nvSpPr>
        <xdr:spPr>
          <a:xfrm>
            <a:off x="7920567" y="2468033"/>
            <a:ext cx="604334" cy="33149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600"/>
              <a:t>K_13</a:t>
            </a:r>
          </a:p>
        </xdr:txBody>
      </xdr: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5B097DAF-71FB-32DA-2094-936D50A766D7}"/>
              </a:ext>
            </a:extLst>
          </xdr:cNvPr>
          <xdr:cNvSpPr txBox="1"/>
        </xdr:nvSpPr>
        <xdr:spPr>
          <a:xfrm>
            <a:off x="7882467" y="3984977"/>
            <a:ext cx="604334" cy="33714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1600"/>
              <a:t>K_31</a:t>
            </a:r>
          </a:p>
        </xdr:txBody>
      </xdr:sp>
      <xdr:sp macro="" textlink="">
        <xdr:nvSpPr>
          <xdr:cNvPr id="62" name="TextBox 61">
            <a:extLst>
              <a:ext uri="{FF2B5EF4-FFF2-40B4-BE49-F238E27FC236}">
                <a16:creationId xmlns:a16="http://schemas.microsoft.com/office/drawing/2014/main" id="{78E53FCA-5597-EAA4-F32D-B0F005D9335D}"/>
              </a:ext>
            </a:extLst>
          </xdr:cNvPr>
          <xdr:cNvSpPr txBox="1"/>
        </xdr:nvSpPr>
        <xdr:spPr>
          <a:xfrm>
            <a:off x="8339103" y="4539262"/>
            <a:ext cx="1010148" cy="31149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400"/>
              <a:t>Elimination</a:t>
            </a:r>
            <a:endParaRPr lang="en-US" sz="1100"/>
          </a:p>
        </xdr:txBody>
      </xdr:sp>
    </xdr:grpSp>
    <xdr:clientData/>
  </xdr:twoCellAnchor>
  <xdr:twoCellAnchor editAs="oneCell">
    <xdr:from>
      <xdr:col>30</xdr:col>
      <xdr:colOff>321733</xdr:colOff>
      <xdr:row>22</xdr:row>
      <xdr:rowOff>16933</xdr:rowOff>
    </xdr:from>
    <xdr:to>
      <xdr:col>34</xdr:col>
      <xdr:colOff>284480</xdr:colOff>
      <xdr:row>27</xdr:row>
      <xdr:rowOff>188099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AD201E6-318C-474A-B48F-63E8A1FB4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86733" y="4487333"/>
          <a:ext cx="3264747" cy="1250666"/>
        </a:xfrm>
        <a:prstGeom prst="rect">
          <a:avLst/>
        </a:prstGeom>
      </xdr:spPr>
    </xdr:pic>
    <xdr:clientData/>
  </xdr:twoCellAnchor>
  <xdr:twoCellAnchor editAs="oneCell">
    <xdr:from>
      <xdr:col>7</xdr:col>
      <xdr:colOff>447793</xdr:colOff>
      <xdr:row>74</xdr:row>
      <xdr:rowOff>105753</xdr:rowOff>
    </xdr:from>
    <xdr:to>
      <xdr:col>11</xdr:col>
      <xdr:colOff>318441</xdr:colOff>
      <xdr:row>86</xdr:row>
      <xdr:rowOff>37872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57C0810A-7CED-2D44-9EC4-CB5BFAC15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6293" y="15396553"/>
          <a:ext cx="3172648" cy="2370519"/>
        </a:xfrm>
        <a:prstGeom prst="rect">
          <a:avLst/>
        </a:prstGeom>
      </xdr:spPr>
    </xdr:pic>
    <xdr:clientData/>
  </xdr:twoCellAnchor>
  <xdr:twoCellAnchor editAs="oneCell">
    <xdr:from>
      <xdr:col>11</xdr:col>
      <xdr:colOff>494358</xdr:colOff>
      <xdr:row>75</xdr:row>
      <xdr:rowOff>154282</xdr:rowOff>
    </xdr:from>
    <xdr:to>
      <xdr:col>17</xdr:col>
      <xdr:colOff>183732</xdr:colOff>
      <xdr:row>84</xdr:row>
      <xdr:rowOff>150428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D5B907A-8AA5-0640-9891-BDB0DB6D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74858" y="15648282"/>
          <a:ext cx="4642374" cy="1824946"/>
        </a:xfrm>
        <a:prstGeom prst="rect">
          <a:avLst/>
        </a:prstGeom>
      </xdr:spPr>
    </xdr:pic>
    <xdr:clientData/>
  </xdr:twoCellAnchor>
  <xdr:twoCellAnchor editAs="oneCell">
    <xdr:from>
      <xdr:col>27</xdr:col>
      <xdr:colOff>682388</xdr:colOff>
      <xdr:row>30</xdr:row>
      <xdr:rowOff>151642</xdr:rowOff>
    </xdr:from>
    <xdr:to>
      <xdr:col>37</xdr:col>
      <xdr:colOff>89090</xdr:colOff>
      <xdr:row>67</xdr:row>
      <xdr:rowOff>183867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9381E23-05EC-BC47-883A-BBF9B0416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70888" y="6501642"/>
          <a:ext cx="7661702" cy="75506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139700</xdr:colOff>
      <xdr:row>17</xdr:row>
      <xdr:rowOff>88900</xdr:rowOff>
    </xdr:from>
    <xdr:to>
      <xdr:col>20</xdr:col>
      <xdr:colOff>482600</xdr:colOff>
      <xdr:row>54</xdr:row>
      <xdr:rowOff>21197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0C229A-E09E-EB4C-96E6-FD2CD295B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0" y="3962400"/>
          <a:ext cx="7772400" cy="76665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8467</xdr:rowOff>
    </xdr:from>
    <xdr:to>
      <xdr:col>7</xdr:col>
      <xdr:colOff>537389</xdr:colOff>
      <xdr:row>123</xdr:row>
      <xdr:rowOff>110068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42213EA-6F40-4D43-A169-95D465AB2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756467"/>
          <a:ext cx="7784856" cy="10058401"/>
        </a:xfrm>
        <a:prstGeom prst="rect">
          <a:avLst/>
        </a:prstGeom>
      </xdr:spPr>
    </xdr:pic>
    <xdr:clientData/>
  </xdr:twoCellAnchor>
  <xdr:twoCellAnchor editAs="oneCell">
    <xdr:from>
      <xdr:col>3</xdr:col>
      <xdr:colOff>963447</xdr:colOff>
      <xdr:row>16</xdr:row>
      <xdr:rowOff>87586</xdr:rowOff>
    </xdr:from>
    <xdr:to>
      <xdr:col>7</xdr:col>
      <xdr:colOff>397639</xdr:colOff>
      <xdr:row>21</xdr:row>
      <xdr:rowOff>228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01601BA-545A-19B9-4E7D-85FAF2FEA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0775" y="3799052"/>
          <a:ext cx="3101865" cy="949078"/>
        </a:xfrm>
        <a:prstGeom prst="rect">
          <a:avLst/>
        </a:prstGeom>
      </xdr:spPr>
    </xdr:pic>
    <xdr:clientData/>
  </xdr:twoCellAnchor>
  <xdr:twoCellAnchor>
    <xdr:from>
      <xdr:col>3</xdr:col>
      <xdr:colOff>217214</xdr:colOff>
      <xdr:row>20</xdr:row>
      <xdr:rowOff>134882</xdr:rowOff>
    </xdr:from>
    <xdr:to>
      <xdr:col>18</xdr:col>
      <xdr:colOff>127000</xdr:colOff>
      <xdr:row>21</xdr:row>
      <xdr:rowOff>190500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90487BE4-08EF-E3F2-6CDA-B5171FD4AF66}"/>
            </a:ext>
          </a:extLst>
        </xdr:cNvPr>
        <xdr:cNvCxnSpPr/>
      </xdr:nvCxnSpPr>
      <xdr:spPr>
        <a:xfrm>
          <a:off x="3760514" y="4617982"/>
          <a:ext cx="12673286" cy="258818"/>
        </a:xfrm>
        <a:prstGeom prst="straightConnector1">
          <a:avLst/>
        </a:prstGeom>
        <a:ln>
          <a:headEnd type="triangle" w="lg" len="lg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139700</xdr:colOff>
      <xdr:row>21</xdr:row>
      <xdr:rowOff>177800</xdr:rowOff>
    </xdr:from>
    <xdr:to>
      <xdr:col>20</xdr:col>
      <xdr:colOff>12700</xdr:colOff>
      <xdr:row>23</xdr:row>
      <xdr:rowOff>12700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D8C249FC-4686-AAD7-EFE3-8EBBD76CA783}"/>
            </a:ext>
          </a:extLst>
        </xdr:cNvPr>
        <xdr:cNvSpPr/>
      </xdr:nvSpPr>
      <xdr:spPr>
        <a:xfrm>
          <a:off x="16446500" y="4864100"/>
          <a:ext cx="1524000" cy="254000"/>
        </a:xfrm>
        <a:prstGeom prst="rect">
          <a:avLst/>
        </a:prstGeom>
        <a:solidFill>
          <a:srgbClr val="FFFF00">
            <a:alpha val="29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52114</xdr:colOff>
      <xdr:row>25</xdr:row>
      <xdr:rowOff>160282</xdr:rowOff>
    </xdr:from>
    <xdr:to>
      <xdr:col>14</xdr:col>
      <xdr:colOff>622300</xdr:colOff>
      <xdr:row>31</xdr:row>
      <xdr:rowOff>152400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A680A0E8-8CC9-4F49-A195-1A2B3B715F67}"/>
            </a:ext>
          </a:extLst>
        </xdr:cNvPr>
        <xdr:cNvCxnSpPr/>
      </xdr:nvCxnSpPr>
      <xdr:spPr>
        <a:xfrm>
          <a:off x="4801914" y="5748282"/>
          <a:ext cx="8825186" cy="1312918"/>
        </a:xfrm>
        <a:prstGeom prst="straightConnector1">
          <a:avLst/>
        </a:prstGeom>
        <a:ln>
          <a:headEnd type="triangle" w="lg" len="lg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169334</xdr:colOff>
      <xdr:row>0</xdr:row>
      <xdr:rowOff>0</xdr:rowOff>
    </xdr:from>
    <xdr:to>
      <xdr:col>22</xdr:col>
      <xdr:colOff>558800</xdr:colOff>
      <xdr:row>20</xdr:row>
      <xdr:rowOff>66375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816C5F0-A3DC-AF4B-9916-1F8898291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24934" y="0"/>
          <a:ext cx="7027333" cy="46214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215900</xdr:colOff>
      <xdr:row>27</xdr:row>
      <xdr:rowOff>177800</xdr:rowOff>
    </xdr:from>
    <xdr:to>
      <xdr:col>29</xdr:col>
      <xdr:colOff>393700</xdr:colOff>
      <xdr:row>32</xdr:row>
      <xdr:rowOff>88900</xdr:rowOff>
    </xdr:to>
    <xdr:pic>
      <xdr:nvPicPr>
        <xdr:cNvPr id="12" name="Graphic 11" descr="Man outline">
          <a:extLst>
            <a:ext uri="{FF2B5EF4-FFF2-40B4-BE49-F238E27FC236}">
              <a16:creationId xmlns:a16="http://schemas.microsoft.com/office/drawing/2014/main" id="{22807B50-CF18-F67D-68C4-10E44C9E7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4777700" y="6223000"/>
          <a:ext cx="1003300" cy="952500"/>
        </a:xfrm>
        <a:prstGeom prst="rect">
          <a:avLst/>
        </a:prstGeom>
      </xdr:spPr>
    </xdr:pic>
    <xdr:clientData/>
  </xdr:twoCellAnchor>
  <xdr:twoCellAnchor>
    <xdr:from>
      <xdr:col>25</xdr:col>
      <xdr:colOff>762000</xdr:colOff>
      <xdr:row>32</xdr:row>
      <xdr:rowOff>139700</xdr:rowOff>
    </xdr:from>
    <xdr:to>
      <xdr:col>28</xdr:col>
      <xdr:colOff>673100</xdr:colOff>
      <xdr:row>46</xdr:row>
      <xdr:rowOff>0</xdr:rowOff>
    </xdr:to>
    <xdr:sp macro="" textlink="">
      <xdr:nvSpPr>
        <xdr:cNvPr id="47" name="Rounded Rectangle 46">
          <a:extLst>
            <a:ext uri="{FF2B5EF4-FFF2-40B4-BE49-F238E27FC236}">
              <a16:creationId xmlns:a16="http://schemas.microsoft.com/office/drawing/2014/main" id="{0059365A-D800-A64B-8E13-C6AFE39F208C}"/>
            </a:ext>
          </a:extLst>
        </xdr:cNvPr>
        <xdr:cNvSpPr/>
      </xdr:nvSpPr>
      <xdr:spPr>
        <a:xfrm>
          <a:off x="22847300" y="7226300"/>
          <a:ext cx="2387600" cy="2730500"/>
        </a:xfrm>
        <a:custGeom>
          <a:avLst/>
          <a:gdLst>
            <a:gd name="connsiteX0" fmla="*/ 0 w 2387600"/>
            <a:gd name="connsiteY0" fmla="*/ 397941 h 2730500"/>
            <a:gd name="connsiteX1" fmla="*/ 397941 w 2387600"/>
            <a:gd name="connsiteY1" fmla="*/ 0 h 2730500"/>
            <a:gd name="connsiteX2" fmla="*/ 912596 w 2387600"/>
            <a:gd name="connsiteY2" fmla="*/ 0 h 2730500"/>
            <a:gd name="connsiteX3" fmla="*/ 1395418 w 2387600"/>
            <a:gd name="connsiteY3" fmla="*/ 0 h 2730500"/>
            <a:gd name="connsiteX4" fmla="*/ 1989659 w 2387600"/>
            <a:gd name="connsiteY4" fmla="*/ 0 h 2730500"/>
            <a:gd name="connsiteX5" fmla="*/ 2387600 w 2387600"/>
            <a:gd name="connsiteY5" fmla="*/ 397941 h 2730500"/>
            <a:gd name="connsiteX6" fmla="*/ 2387600 w 2387600"/>
            <a:gd name="connsiteY6" fmla="*/ 900942 h 2730500"/>
            <a:gd name="connsiteX7" fmla="*/ 2387600 w 2387600"/>
            <a:gd name="connsiteY7" fmla="*/ 1345904 h 2730500"/>
            <a:gd name="connsiteX8" fmla="*/ 2387600 w 2387600"/>
            <a:gd name="connsiteY8" fmla="*/ 1810212 h 2730500"/>
            <a:gd name="connsiteX9" fmla="*/ 2387600 w 2387600"/>
            <a:gd name="connsiteY9" fmla="*/ 2332559 h 2730500"/>
            <a:gd name="connsiteX10" fmla="*/ 1989659 w 2387600"/>
            <a:gd name="connsiteY10" fmla="*/ 2730500 h 2730500"/>
            <a:gd name="connsiteX11" fmla="*/ 1490921 w 2387600"/>
            <a:gd name="connsiteY11" fmla="*/ 2730500 h 2730500"/>
            <a:gd name="connsiteX12" fmla="*/ 928514 w 2387600"/>
            <a:gd name="connsiteY12" fmla="*/ 2730500 h 2730500"/>
            <a:gd name="connsiteX13" fmla="*/ 397941 w 2387600"/>
            <a:gd name="connsiteY13" fmla="*/ 2730500 h 2730500"/>
            <a:gd name="connsiteX14" fmla="*/ 0 w 2387600"/>
            <a:gd name="connsiteY14" fmla="*/ 2332559 h 2730500"/>
            <a:gd name="connsiteX15" fmla="*/ 0 w 2387600"/>
            <a:gd name="connsiteY15" fmla="*/ 1810212 h 2730500"/>
            <a:gd name="connsiteX16" fmla="*/ 0 w 2387600"/>
            <a:gd name="connsiteY16" fmla="*/ 1365250 h 2730500"/>
            <a:gd name="connsiteX17" fmla="*/ 0 w 2387600"/>
            <a:gd name="connsiteY17" fmla="*/ 881596 h 2730500"/>
            <a:gd name="connsiteX18" fmla="*/ 0 w 2387600"/>
            <a:gd name="connsiteY18" fmla="*/ 397941 h 2730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</a:cxnLst>
          <a:rect l="l" t="t" r="r" b="b"/>
          <a:pathLst>
            <a:path w="2387600" h="2730500" fill="none" extrusionOk="0">
              <a:moveTo>
                <a:pt x="0" y="397941"/>
              </a:moveTo>
              <a:cubicBezTo>
                <a:pt x="-46853" y="147106"/>
                <a:pt x="199223" y="32442"/>
                <a:pt x="397941" y="0"/>
              </a:cubicBezTo>
              <a:cubicBezTo>
                <a:pt x="650792" y="-15374"/>
                <a:pt x="805322" y="42551"/>
                <a:pt x="912596" y="0"/>
              </a:cubicBezTo>
              <a:cubicBezTo>
                <a:pt x="1019871" y="-42551"/>
                <a:pt x="1200893" y="39512"/>
                <a:pt x="1395418" y="0"/>
              </a:cubicBezTo>
              <a:cubicBezTo>
                <a:pt x="1589943" y="-39512"/>
                <a:pt x="1778194" y="40626"/>
                <a:pt x="1989659" y="0"/>
              </a:cubicBezTo>
              <a:cubicBezTo>
                <a:pt x="2168061" y="5787"/>
                <a:pt x="2407116" y="175417"/>
                <a:pt x="2387600" y="397941"/>
              </a:cubicBezTo>
              <a:cubicBezTo>
                <a:pt x="2395329" y="636088"/>
                <a:pt x="2333050" y="686327"/>
                <a:pt x="2387600" y="900942"/>
              </a:cubicBezTo>
              <a:cubicBezTo>
                <a:pt x="2442150" y="1115557"/>
                <a:pt x="2345411" y="1213364"/>
                <a:pt x="2387600" y="1345904"/>
              </a:cubicBezTo>
              <a:cubicBezTo>
                <a:pt x="2429789" y="1478444"/>
                <a:pt x="2386901" y="1697315"/>
                <a:pt x="2387600" y="1810212"/>
              </a:cubicBezTo>
              <a:cubicBezTo>
                <a:pt x="2388299" y="1923109"/>
                <a:pt x="2354235" y="2089485"/>
                <a:pt x="2387600" y="2332559"/>
              </a:cubicBezTo>
              <a:cubicBezTo>
                <a:pt x="2357974" y="2547721"/>
                <a:pt x="2205196" y="2737779"/>
                <a:pt x="1989659" y="2730500"/>
              </a:cubicBezTo>
              <a:cubicBezTo>
                <a:pt x="1788837" y="2748827"/>
                <a:pt x="1659360" y="2699443"/>
                <a:pt x="1490921" y="2730500"/>
              </a:cubicBezTo>
              <a:cubicBezTo>
                <a:pt x="1322482" y="2761557"/>
                <a:pt x="1179186" y="2676481"/>
                <a:pt x="928514" y="2730500"/>
              </a:cubicBezTo>
              <a:cubicBezTo>
                <a:pt x="677842" y="2784519"/>
                <a:pt x="586523" y="2722298"/>
                <a:pt x="397941" y="2730500"/>
              </a:cubicBezTo>
              <a:cubicBezTo>
                <a:pt x="179351" y="2735102"/>
                <a:pt x="46494" y="2553599"/>
                <a:pt x="0" y="2332559"/>
              </a:cubicBezTo>
              <a:cubicBezTo>
                <a:pt x="-53908" y="2085781"/>
                <a:pt x="8191" y="2030685"/>
                <a:pt x="0" y="1810212"/>
              </a:cubicBezTo>
              <a:cubicBezTo>
                <a:pt x="-8191" y="1589739"/>
                <a:pt x="10763" y="1464530"/>
                <a:pt x="0" y="1365250"/>
              </a:cubicBezTo>
              <a:cubicBezTo>
                <a:pt x="-10763" y="1265970"/>
                <a:pt x="35416" y="1006730"/>
                <a:pt x="0" y="881596"/>
              </a:cubicBezTo>
              <a:cubicBezTo>
                <a:pt x="-35416" y="756462"/>
                <a:pt x="48976" y="635708"/>
                <a:pt x="0" y="397941"/>
              </a:cubicBezTo>
              <a:close/>
            </a:path>
            <a:path w="2387600" h="2730500" stroke="0" extrusionOk="0">
              <a:moveTo>
                <a:pt x="0" y="397941"/>
              </a:moveTo>
              <a:cubicBezTo>
                <a:pt x="-23926" y="219077"/>
                <a:pt x="191734" y="-9177"/>
                <a:pt x="397941" y="0"/>
              </a:cubicBezTo>
              <a:cubicBezTo>
                <a:pt x="535843" y="-6480"/>
                <a:pt x="775212" y="58201"/>
                <a:pt x="944431" y="0"/>
              </a:cubicBezTo>
              <a:cubicBezTo>
                <a:pt x="1113650" y="-58201"/>
                <a:pt x="1339029" y="25824"/>
                <a:pt x="1475004" y="0"/>
              </a:cubicBezTo>
              <a:cubicBezTo>
                <a:pt x="1610979" y="-25824"/>
                <a:pt x="1854478" y="23593"/>
                <a:pt x="1989659" y="0"/>
              </a:cubicBezTo>
              <a:cubicBezTo>
                <a:pt x="2211721" y="4967"/>
                <a:pt x="2351711" y="165820"/>
                <a:pt x="2387600" y="397941"/>
              </a:cubicBezTo>
              <a:cubicBezTo>
                <a:pt x="2398307" y="621763"/>
                <a:pt x="2358088" y="711192"/>
                <a:pt x="2387600" y="900942"/>
              </a:cubicBezTo>
              <a:cubicBezTo>
                <a:pt x="2417112" y="1090692"/>
                <a:pt x="2358398" y="1116483"/>
                <a:pt x="2387600" y="1326558"/>
              </a:cubicBezTo>
              <a:cubicBezTo>
                <a:pt x="2416802" y="1536633"/>
                <a:pt x="2381224" y="1571687"/>
                <a:pt x="2387600" y="1752174"/>
              </a:cubicBezTo>
              <a:cubicBezTo>
                <a:pt x="2393976" y="1932661"/>
                <a:pt x="2383099" y="2078523"/>
                <a:pt x="2387600" y="2332559"/>
              </a:cubicBezTo>
              <a:cubicBezTo>
                <a:pt x="2378126" y="2523367"/>
                <a:pt x="2182234" y="2727359"/>
                <a:pt x="1989659" y="2730500"/>
              </a:cubicBezTo>
              <a:cubicBezTo>
                <a:pt x="1725420" y="2775738"/>
                <a:pt x="1720719" y="2692779"/>
                <a:pt x="1459086" y="2730500"/>
              </a:cubicBezTo>
              <a:cubicBezTo>
                <a:pt x="1197453" y="2768221"/>
                <a:pt x="1172481" y="2671939"/>
                <a:pt x="896679" y="2730500"/>
              </a:cubicBezTo>
              <a:cubicBezTo>
                <a:pt x="620877" y="2789061"/>
                <a:pt x="498108" y="2675142"/>
                <a:pt x="397941" y="2730500"/>
              </a:cubicBezTo>
              <a:cubicBezTo>
                <a:pt x="171529" y="2731976"/>
                <a:pt x="33428" y="2526208"/>
                <a:pt x="0" y="2332559"/>
              </a:cubicBezTo>
              <a:cubicBezTo>
                <a:pt x="-24737" y="2143544"/>
                <a:pt x="61119" y="1940853"/>
                <a:pt x="0" y="1810212"/>
              </a:cubicBezTo>
              <a:cubicBezTo>
                <a:pt x="-61119" y="1679571"/>
                <a:pt x="10856" y="1439980"/>
                <a:pt x="0" y="1287865"/>
              </a:cubicBezTo>
              <a:cubicBezTo>
                <a:pt x="-10856" y="1135750"/>
                <a:pt x="15542" y="719809"/>
                <a:pt x="0" y="397941"/>
              </a:cubicBezTo>
              <a:close/>
            </a:path>
          </a:pathLst>
        </a:custGeom>
        <a:solidFill>
          <a:schemeClr val="accent5">
            <a:lumMod val="20000"/>
            <a:lumOff val="80000"/>
          </a:schemeClr>
        </a:solidFill>
        <a:ln>
          <a:extLst>
            <a:ext uri="{C807C97D-BFC1-408E-A445-0C87EB9F89A2}">
              <ask:lineSketchStyleProps xmlns:ask="http://schemas.microsoft.com/office/drawing/2018/sketchyshapes" sd="2842418190">
                <a:prstGeom prst="roundRect">
                  <a:avLst/>
                </a:prstGeom>
                <ask:type>
                  <ask:lineSketchScribble/>
                </ask:type>
              </ask:lineSketchStyleProps>
            </a:ext>
          </a:extLst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12700</xdr:colOff>
      <xdr:row>20</xdr:row>
      <xdr:rowOff>76200</xdr:rowOff>
    </xdr:from>
    <xdr:to>
      <xdr:col>28</xdr:col>
      <xdr:colOff>685800</xdr:colOff>
      <xdr:row>25</xdr:row>
      <xdr:rowOff>127000</xdr:rowOff>
    </xdr:to>
    <xdr:sp macro="" textlink="">
      <xdr:nvSpPr>
        <xdr:cNvPr id="46" name="Rounded Rectangle 45">
          <a:extLst>
            <a:ext uri="{FF2B5EF4-FFF2-40B4-BE49-F238E27FC236}">
              <a16:creationId xmlns:a16="http://schemas.microsoft.com/office/drawing/2014/main" id="{8D189E18-AFDD-B34D-2E97-168D0ED7C1B0}"/>
            </a:ext>
          </a:extLst>
        </xdr:cNvPr>
        <xdr:cNvSpPr/>
      </xdr:nvSpPr>
      <xdr:spPr>
        <a:xfrm>
          <a:off x="22923500" y="4559300"/>
          <a:ext cx="2324100" cy="1130300"/>
        </a:xfrm>
        <a:custGeom>
          <a:avLst/>
          <a:gdLst>
            <a:gd name="connsiteX0" fmla="*/ 0 w 2324100"/>
            <a:gd name="connsiteY0" fmla="*/ 188387 h 1130300"/>
            <a:gd name="connsiteX1" fmla="*/ 188387 w 2324100"/>
            <a:gd name="connsiteY1" fmla="*/ 0 h 1130300"/>
            <a:gd name="connsiteX2" fmla="*/ 636272 w 2324100"/>
            <a:gd name="connsiteY2" fmla="*/ 0 h 1130300"/>
            <a:gd name="connsiteX3" fmla="*/ 1123103 w 2324100"/>
            <a:gd name="connsiteY3" fmla="*/ 0 h 1130300"/>
            <a:gd name="connsiteX4" fmla="*/ 1570988 w 2324100"/>
            <a:gd name="connsiteY4" fmla="*/ 0 h 1130300"/>
            <a:gd name="connsiteX5" fmla="*/ 2135713 w 2324100"/>
            <a:gd name="connsiteY5" fmla="*/ 0 h 1130300"/>
            <a:gd name="connsiteX6" fmla="*/ 2324100 w 2324100"/>
            <a:gd name="connsiteY6" fmla="*/ 188387 h 1130300"/>
            <a:gd name="connsiteX7" fmla="*/ 2324100 w 2324100"/>
            <a:gd name="connsiteY7" fmla="*/ 565150 h 1130300"/>
            <a:gd name="connsiteX8" fmla="*/ 2324100 w 2324100"/>
            <a:gd name="connsiteY8" fmla="*/ 941913 h 1130300"/>
            <a:gd name="connsiteX9" fmla="*/ 2135713 w 2324100"/>
            <a:gd name="connsiteY9" fmla="*/ 1130300 h 1130300"/>
            <a:gd name="connsiteX10" fmla="*/ 1668355 w 2324100"/>
            <a:gd name="connsiteY10" fmla="*/ 1130300 h 1130300"/>
            <a:gd name="connsiteX11" fmla="*/ 1239943 w 2324100"/>
            <a:gd name="connsiteY11" fmla="*/ 1130300 h 1130300"/>
            <a:gd name="connsiteX12" fmla="*/ 733638 w 2324100"/>
            <a:gd name="connsiteY12" fmla="*/ 1130300 h 1130300"/>
            <a:gd name="connsiteX13" fmla="*/ 188387 w 2324100"/>
            <a:gd name="connsiteY13" fmla="*/ 1130300 h 1130300"/>
            <a:gd name="connsiteX14" fmla="*/ 0 w 2324100"/>
            <a:gd name="connsiteY14" fmla="*/ 941913 h 1130300"/>
            <a:gd name="connsiteX15" fmla="*/ 0 w 2324100"/>
            <a:gd name="connsiteY15" fmla="*/ 550079 h 1130300"/>
            <a:gd name="connsiteX16" fmla="*/ 0 w 2324100"/>
            <a:gd name="connsiteY16" fmla="*/ 188387 h 11303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</a:cxnLst>
          <a:rect l="l" t="t" r="r" b="b"/>
          <a:pathLst>
            <a:path w="2324100" h="1130300" fill="none" extrusionOk="0">
              <a:moveTo>
                <a:pt x="0" y="188387"/>
              </a:moveTo>
              <a:cubicBezTo>
                <a:pt x="-13231" y="108002"/>
                <a:pt x="104019" y="14620"/>
                <a:pt x="188387" y="0"/>
              </a:cubicBezTo>
              <a:cubicBezTo>
                <a:pt x="287264" y="-44635"/>
                <a:pt x="506583" y="48643"/>
                <a:pt x="636272" y="0"/>
              </a:cubicBezTo>
              <a:cubicBezTo>
                <a:pt x="765961" y="-48643"/>
                <a:pt x="1025476" y="31934"/>
                <a:pt x="1123103" y="0"/>
              </a:cubicBezTo>
              <a:cubicBezTo>
                <a:pt x="1220730" y="-31934"/>
                <a:pt x="1355227" y="41799"/>
                <a:pt x="1570988" y="0"/>
              </a:cubicBezTo>
              <a:cubicBezTo>
                <a:pt x="1786749" y="-41799"/>
                <a:pt x="1943020" y="49070"/>
                <a:pt x="2135713" y="0"/>
              </a:cubicBezTo>
              <a:cubicBezTo>
                <a:pt x="2235953" y="-215"/>
                <a:pt x="2336342" y="94883"/>
                <a:pt x="2324100" y="188387"/>
              </a:cubicBezTo>
              <a:cubicBezTo>
                <a:pt x="2357711" y="334344"/>
                <a:pt x="2319312" y="440363"/>
                <a:pt x="2324100" y="565150"/>
              </a:cubicBezTo>
              <a:cubicBezTo>
                <a:pt x="2328888" y="689937"/>
                <a:pt x="2311808" y="855736"/>
                <a:pt x="2324100" y="941913"/>
              </a:cubicBezTo>
              <a:cubicBezTo>
                <a:pt x="2323046" y="1024083"/>
                <a:pt x="2254545" y="1139617"/>
                <a:pt x="2135713" y="1130300"/>
              </a:cubicBezTo>
              <a:cubicBezTo>
                <a:pt x="1987510" y="1181085"/>
                <a:pt x="1867251" y="1084463"/>
                <a:pt x="1668355" y="1130300"/>
              </a:cubicBezTo>
              <a:cubicBezTo>
                <a:pt x="1469459" y="1176137"/>
                <a:pt x="1364676" y="1117908"/>
                <a:pt x="1239943" y="1130300"/>
              </a:cubicBezTo>
              <a:cubicBezTo>
                <a:pt x="1115210" y="1142692"/>
                <a:pt x="932277" y="1074761"/>
                <a:pt x="733638" y="1130300"/>
              </a:cubicBezTo>
              <a:cubicBezTo>
                <a:pt x="534999" y="1185839"/>
                <a:pt x="409463" y="1077199"/>
                <a:pt x="188387" y="1130300"/>
              </a:cubicBezTo>
              <a:cubicBezTo>
                <a:pt x="81079" y="1132131"/>
                <a:pt x="2958" y="1053970"/>
                <a:pt x="0" y="941913"/>
              </a:cubicBezTo>
              <a:cubicBezTo>
                <a:pt x="-296" y="823190"/>
                <a:pt x="11063" y="706052"/>
                <a:pt x="0" y="550079"/>
              </a:cubicBezTo>
              <a:cubicBezTo>
                <a:pt x="-11063" y="394106"/>
                <a:pt x="19019" y="279718"/>
                <a:pt x="0" y="188387"/>
              </a:cubicBezTo>
              <a:close/>
            </a:path>
            <a:path w="2324100" h="1130300" stroke="0" extrusionOk="0">
              <a:moveTo>
                <a:pt x="0" y="188387"/>
              </a:moveTo>
              <a:cubicBezTo>
                <a:pt x="-10236" y="78030"/>
                <a:pt x="64014" y="7630"/>
                <a:pt x="188387" y="0"/>
              </a:cubicBezTo>
              <a:cubicBezTo>
                <a:pt x="444297" y="-51890"/>
                <a:pt x="575474" y="39801"/>
                <a:pt x="714165" y="0"/>
              </a:cubicBezTo>
              <a:cubicBezTo>
                <a:pt x="852856" y="-39801"/>
                <a:pt x="1042276" y="45210"/>
                <a:pt x="1181523" y="0"/>
              </a:cubicBezTo>
              <a:cubicBezTo>
                <a:pt x="1320770" y="-45210"/>
                <a:pt x="1480325" y="29019"/>
                <a:pt x="1629408" y="0"/>
              </a:cubicBezTo>
              <a:cubicBezTo>
                <a:pt x="1778491" y="-29019"/>
                <a:pt x="2031106" y="24594"/>
                <a:pt x="2135713" y="0"/>
              </a:cubicBezTo>
              <a:cubicBezTo>
                <a:pt x="2242405" y="-5452"/>
                <a:pt x="2305462" y="81490"/>
                <a:pt x="2324100" y="188387"/>
              </a:cubicBezTo>
              <a:cubicBezTo>
                <a:pt x="2351651" y="276042"/>
                <a:pt x="2320414" y="468162"/>
                <a:pt x="2324100" y="565150"/>
              </a:cubicBezTo>
              <a:cubicBezTo>
                <a:pt x="2327786" y="662138"/>
                <a:pt x="2303415" y="761953"/>
                <a:pt x="2324100" y="941913"/>
              </a:cubicBezTo>
              <a:cubicBezTo>
                <a:pt x="2346111" y="1051248"/>
                <a:pt x="2230298" y="1128770"/>
                <a:pt x="2135713" y="1130300"/>
              </a:cubicBezTo>
              <a:cubicBezTo>
                <a:pt x="1899587" y="1138131"/>
                <a:pt x="1819451" y="1097454"/>
                <a:pt x="1648882" y="1130300"/>
              </a:cubicBezTo>
              <a:cubicBezTo>
                <a:pt x="1478313" y="1163146"/>
                <a:pt x="1318908" y="1109296"/>
                <a:pt x="1181523" y="1130300"/>
              </a:cubicBezTo>
              <a:cubicBezTo>
                <a:pt x="1044138" y="1151304"/>
                <a:pt x="904889" y="1078411"/>
                <a:pt x="655745" y="1130300"/>
              </a:cubicBezTo>
              <a:cubicBezTo>
                <a:pt x="406601" y="1182189"/>
                <a:pt x="282705" y="1075737"/>
                <a:pt x="188387" y="1130300"/>
              </a:cubicBezTo>
              <a:cubicBezTo>
                <a:pt x="75103" y="1131818"/>
                <a:pt x="-8514" y="1040081"/>
                <a:pt x="0" y="941913"/>
              </a:cubicBezTo>
              <a:cubicBezTo>
                <a:pt x="-8665" y="781124"/>
                <a:pt x="14318" y="674220"/>
                <a:pt x="0" y="557615"/>
              </a:cubicBezTo>
              <a:cubicBezTo>
                <a:pt x="-14318" y="441010"/>
                <a:pt x="26527" y="340329"/>
                <a:pt x="0" y="188387"/>
              </a:cubicBezTo>
              <a:close/>
            </a:path>
          </a:pathLst>
        </a:custGeom>
        <a:solidFill>
          <a:schemeClr val="accent5">
            <a:lumMod val="20000"/>
            <a:lumOff val="80000"/>
          </a:schemeClr>
        </a:solidFill>
        <a:ln>
          <a:extLst>
            <a:ext uri="{C807C97D-BFC1-408E-A445-0C87EB9F89A2}">
              <ask:lineSketchStyleProps xmlns:ask="http://schemas.microsoft.com/office/drawing/2018/sketchyshapes" sd="1219033472">
                <a:prstGeom prst="roundRect">
                  <a:avLst/>
                </a:prstGeom>
                <ask:type>
                  <ask:lineSketchScribble/>
                </ask:type>
              </ask:lineSketchStyleProps>
            </a:ext>
          </a:extLst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139700</xdr:colOff>
      <xdr:row>17</xdr:row>
      <xdr:rowOff>88900</xdr:rowOff>
    </xdr:from>
    <xdr:to>
      <xdr:col>20</xdr:col>
      <xdr:colOff>482600</xdr:colOff>
      <xdr:row>54</xdr:row>
      <xdr:rowOff>49420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81BD04-CD76-5B49-90FE-40D0A3FA8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0" y="3962400"/>
          <a:ext cx="7772400" cy="76665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8467</xdr:rowOff>
    </xdr:from>
    <xdr:to>
      <xdr:col>7</xdr:col>
      <xdr:colOff>537389</xdr:colOff>
      <xdr:row>123</xdr:row>
      <xdr:rowOff>110066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5235F9-B470-4D41-AEB4-6DBE03266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680267"/>
          <a:ext cx="7763689" cy="10058401"/>
        </a:xfrm>
        <a:prstGeom prst="rect">
          <a:avLst/>
        </a:prstGeom>
      </xdr:spPr>
    </xdr:pic>
    <xdr:clientData/>
  </xdr:twoCellAnchor>
  <xdr:twoCellAnchor editAs="oneCell">
    <xdr:from>
      <xdr:col>3</xdr:col>
      <xdr:colOff>963447</xdr:colOff>
      <xdr:row>16</xdr:row>
      <xdr:rowOff>87586</xdr:rowOff>
    </xdr:from>
    <xdr:to>
      <xdr:col>7</xdr:col>
      <xdr:colOff>397639</xdr:colOff>
      <xdr:row>21</xdr:row>
      <xdr:rowOff>228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7EB20A7-C54E-654E-95D8-03DCB76E2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6747" y="3757886"/>
          <a:ext cx="3117192" cy="928642"/>
        </a:xfrm>
        <a:prstGeom prst="rect">
          <a:avLst/>
        </a:prstGeom>
      </xdr:spPr>
    </xdr:pic>
    <xdr:clientData/>
  </xdr:twoCellAnchor>
  <xdr:twoCellAnchor>
    <xdr:from>
      <xdr:col>3</xdr:col>
      <xdr:colOff>217214</xdr:colOff>
      <xdr:row>20</xdr:row>
      <xdr:rowOff>134882</xdr:rowOff>
    </xdr:from>
    <xdr:to>
      <xdr:col>18</xdr:col>
      <xdr:colOff>127000</xdr:colOff>
      <xdr:row>21</xdr:row>
      <xdr:rowOff>190500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D1F58017-AF9D-2B4F-A973-15E417A01348}"/>
            </a:ext>
          </a:extLst>
        </xdr:cNvPr>
        <xdr:cNvCxnSpPr/>
      </xdr:nvCxnSpPr>
      <xdr:spPr>
        <a:xfrm>
          <a:off x="3760514" y="4617982"/>
          <a:ext cx="12673286" cy="258818"/>
        </a:xfrm>
        <a:prstGeom prst="straightConnector1">
          <a:avLst/>
        </a:prstGeom>
        <a:ln>
          <a:headEnd type="triangle" w="lg" len="lg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139700</xdr:colOff>
      <xdr:row>21</xdr:row>
      <xdr:rowOff>177800</xdr:rowOff>
    </xdr:from>
    <xdr:to>
      <xdr:col>20</xdr:col>
      <xdr:colOff>12700</xdr:colOff>
      <xdr:row>23</xdr:row>
      <xdr:rowOff>12700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6610F64-D99A-4D47-81A8-E56E62430E2A}"/>
            </a:ext>
          </a:extLst>
        </xdr:cNvPr>
        <xdr:cNvSpPr/>
      </xdr:nvSpPr>
      <xdr:spPr>
        <a:xfrm>
          <a:off x="16446500" y="4864100"/>
          <a:ext cx="1524000" cy="254000"/>
        </a:xfrm>
        <a:prstGeom prst="rect">
          <a:avLst/>
        </a:prstGeom>
        <a:solidFill>
          <a:srgbClr val="FFFF00">
            <a:alpha val="29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52114</xdr:colOff>
      <xdr:row>25</xdr:row>
      <xdr:rowOff>160282</xdr:rowOff>
    </xdr:from>
    <xdr:to>
      <xdr:col>14</xdr:col>
      <xdr:colOff>622300</xdr:colOff>
      <xdr:row>31</xdr:row>
      <xdr:rowOff>152400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3DB7EB27-953D-004F-A4C0-55A853F03035}"/>
            </a:ext>
          </a:extLst>
        </xdr:cNvPr>
        <xdr:cNvCxnSpPr/>
      </xdr:nvCxnSpPr>
      <xdr:spPr>
        <a:xfrm>
          <a:off x="4801914" y="5748282"/>
          <a:ext cx="8825186" cy="1312918"/>
        </a:xfrm>
        <a:prstGeom prst="straightConnector1">
          <a:avLst/>
        </a:prstGeom>
        <a:ln>
          <a:headEnd type="triangle" w="lg" len="lg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169334</xdr:colOff>
      <xdr:row>0</xdr:row>
      <xdr:rowOff>0</xdr:rowOff>
    </xdr:from>
    <xdr:to>
      <xdr:col>22</xdr:col>
      <xdr:colOff>558800</xdr:colOff>
      <xdr:row>14</xdr:row>
      <xdr:rowOff>93983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E776382-EF64-9245-9607-C65965853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74134" y="0"/>
          <a:ext cx="6993466" cy="4549475"/>
        </a:xfrm>
        <a:prstGeom prst="rect">
          <a:avLst/>
        </a:prstGeom>
      </xdr:spPr>
    </xdr:pic>
    <xdr:clientData/>
  </xdr:twoCellAnchor>
  <xdr:twoCellAnchor editAs="oneCell">
    <xdr:from>
      <xdr:col>29</xdr:col>
      <xdr:colOff>127000</xdr:colOff>
      <xdr:row>9</xdr:row>
      <xdr:rowOff>6902</xdr:rowOff>
    </xdr:from>
    <xdr:to>
      <xdr:col>33</xdr:col>
      <xdr:colOff>762000</xdr:colOff>
      <xdr:row>16</xdr:row>
      <xdr:rowOff>2894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4BD549C-DCDD-CB09-4605-3F2512E70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6333" y="1940124"/>
          <a:ext cx="3965223" cy="1675214"/>
        </a:xfrm>
        <a:prstGeom prst="rect">
          <a:avLst/>
        </a:prstGeom>
      </xdr:spPr>
    </xdr:pic>
    <xdr:clientData/>
  </xdr:twoCellAnchor>
  <xdr:twoCellAnchor editAs="oneCell">
    <xdr:from>
      <xdr:col>25</xdr:col>
      <xdr:colOff>479777</xdr:colOff>
      <xdr:row>65</xdr:row>
      <xdr:rowOff>70555</xdr:rowOff>
    </xdr:from>
    <xdr:to>
      <xdr:col>33</xdr:col>
      <xdr:colOff>637903</xdr:colOff>
      <xdr:row>90</xdr:row>
      <xdr:rowOff>175416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757D517-1973-B914-E060-831AB37C0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18888" y="13574888"/>
          <a:ext cx="6818571" cy="5043750"/>
        </a:xfrm>
        <a:prstGeom prst="rect">
          <a:avLst/>
        </a:prstGeom>
      </xdr:spPr>
    </xdr:pic>
    <xdr:clientData/>
  </xdr:twoCellAnchor>
  <xdr:twoCellAnchor editAs="oneCell">
    <xdr:from>
      <xdr:col>29</xdr:col>
      <xdr:colOff>169333</xdr:colOff>
      <xdr:row>1</xdr:row>
      <xdr:rowOff>28221</xdr:rowOff>
    </xdr:from>
    <xdr:to>
      <xdr:col>34</xdr:col>
      <xdr:colOff>569107</xdr:colOff>
      <xdr:row>4</xdr:row>
      <xdr:rowOff>158449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3B7D142-BA62-6615-AB23-8A7F94CE2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38666" y="225777"/>
          <a:ext cx="4562552" cy="1484281"/>
        </a:xfrm>
        <a:prstGeom prst="rect">
          <a:avLst/>
        </a:prstGeom>
      </xdr:spPr>
    </xdr:pic>
    <xdr:clientData/>
  </xdr:twoCellAnchor>
  <xdr:twoCellAnchor>
    <xdr:from>
      <xdr:col>29</xdr:col>
      <xdr:colOff>747890</xdr:colOff>
      <xdr:row>31</xdr:row>
      <xdr:rowOff>98778</xdr:rowOff>
    </xdr:from>
    <xdr:to>
      <xdr:col>30</xdr:col>
      <xdr:colOff>310445</xdr:colOff>
      <xdr:row>33</xdr:row>
      <xdr:rowOff>126999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37935EAD-2E0D-5661-1A3B-F75828B2116D}"/>
            </a:ext>
          </a:extLst>
        </xdr:cNvPr>
        <xdr:cNvSpPr/>
      </xdr:nvSpPr>
      <xdr:spPr>
        <a:xfrm>
          <a:off x="26317223" y="6886222"/>
          <a:ext cx="395111" cy="423333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29</xdr:col>
      <xdr:colOff>254001</xdr:colOff>
      <xdr:row>21</xdr:row>
      <xdr:rowOff>42332</xdr:rowOff>
    </xdr:from>
    <xdr:to>
      <xdr:col>30</xdr:col>
      <xdr:colOff>762001</xdr:colOff>
      <xdr:row>25</xdr:row>
      <xdr:rowOff>155222</xdr:rowOff>
    </xdr:to>
    <xdr:sp macro="" textlink="">
      <xdr:nvSpPr>
        <xdr:cNvPr id="18" name="Rounded Rectangle 17">
          <a:extLst>
            <a:ext uri="{FF2B5EF4-FFF2-40B4-BE49-F238E27FC236}">
              <a16:creationId xmlns:a16="http://schemas.microsoft.com/office/drawing/2014/main" id="{686E83EC-1357-4C0B-9F30-D136BAAC888D}"/>
            </a:ext>
          </a:extLst>
        </xdr:cNvPr>
        <xdr:cNvSpPr/>
      </xdr:nvSpPr>
      <xdr:spPr>
        <a:xfrm>
          <a:off x="25823334" y="4642554"/>
          <a:ext cx="1340556" cy="1001890"/>
        </a:xfrm>
        <a:custGeom>
          <a:avLst/>
          <a:gdLst>
            <a:gd name="connsiteX0" fmla="*/ 0 w 1340556"/>
            <a:gd name="connsiteY0" fmla="*/ 166985 h 1001890"/>
            <a:gd name="connsiteX1" fmla="*/ 166985 w 1340556"/>
            <a:gd name="connsiteY1" fmla="*/ 0 h 1001890"/>
            <a:gd name="connsiteX2" fmla="*/ 690410 w 1340556"/>
            <a:gd name="connsiteY2" fmla="*/ 0 h 1001890"/>
            <a:gd name="connsiteX3" fmla="*/ 1173571 w 1340556"/>
            <a:gd name="connsiteY3" fmla="*/ 0 h 1001890"/>
            <a:gd name="connsiteX4" fmla="*/ 1340556 w 1340556"/>
            <a:gd name="connsiteY4" fmla="*/ 166985 h 1001890"/>
            <a:gd name="connsiteX5" fmla="*/ 1340556 w 1340556"/>
            <a:gd name="connsiteY5" fmla="*/ 487587 h 1001890"/>
            <a:gd name="connsiteX6" fmla="*/ 1340556 w 1340556"/>
            <a:gd name="connsiteY6" fmla="*/ 834905 h 1001890"/>
            <a:gd name="connsiteX7" fmla="*/ 1173571 w 1340556"/>
            <a:gd name="connsiteY7" fmla="*/ 1001890 h 1001890"/>
            <a:gd name="connsiteX8" fmla="*/ 690410 w 1340556"/>
            <a:gd name="connsiteY8" fmla="*/ 1001890 h 1001890"/>
            <a:gd name="connsiteX9" fmla="*/ 166985 w 1340556"/>
            <a:gd name="connsiteY9" fmla="*/ 1001890 h 1001890"/>
            <a:gd name="connsiteX10" fmla="*/ 0 w 1340556"/>
            <a:gd name="connsiteY10" fmla="*/ 834905 h 1001890"/>
            <a:gd name="connsiteX11" fmla="*/ 0 w 1340556"/>
            <a:gd name="connsiteY11" fmla="*/ 520983 h 1001890"/>
            <a:gd name="connsiteX12" fmla="*/ 0 w 1340556"/>
            <a:gd name="connsiteY12" fmla="*/ 166985 h 100189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</a:cxnLst>
          <a:rect l="l" t="t" r="r" b="b"/>
          <a:pathLst>
            <a:path w="1340556" h="1001890" extrusionOk="0">
              <a:moveTo>
                <a:pt x="0" y="166985"/>
              </a:moveTo>
              <a:cubicBezTo>
                <a:pt x="-7644" y="70047"/>
                <a:pt x="51438" y="8754"/>
                <a:pt x="166985" y="0"/>
              </a:cubicBezTo>
              <a:cubicBezTo>
                <a:pt x="357898" y="-47828"/>
                <a:pt x="524326" y="27671"/>
                <a:pt x="690410" y="0"/>
              </a:cubicBezTo>
              <a:cubicBezTo>
                <a:pt x="856495" y="-27671"/>
                <a:pt x="1034856" y="46679"/>
                <a:pt x="1173571" y="0"/>
              </a:cubicBezTo>
              <a:cubicBezTo>
                <a:pt x="1252116" y="-7483"/>
                <a:pt x="1345643" y="77192"/>
                <a:pt x="1340556" y="166985"/>
              </a:cubicBezTo>
              <a:cubicBezTo>
                <a:pt x="1344498" y="285151"/>
                <a:pt x="1327524" y="403118"/>
                <a:pt x="1340556" y="487587"/>
              </a:cubicBezTo>
              <a:cubicBezTo>
                <a:pt x="1353588" y="572056"/>
                <a:pt x="1332433" y="677971"/>
                <a:pt x="1340556" y="834905"/>
              </a:cubicBezTo>
              <a:cubicBezTo>
                <a:pt x="1339047" y="912737"/>
                <a:pt x="1254558" y="1017504"/>
                <a:pt x="1173571" y="1001890"/>
              </a:cubicBezTo>
              <a:cubicBezTo>
                <a:pt x="967829" y="1011511"/>
                <a:pt x="845901" y="1000009"/>
                <a:pt x="690410" y="1001890"/>
              </a:cubicBezTo>
              <a:cubicBezTo>
                <a:pt x="534919" y="1003771"/>
                <a:pt x="335693" y="973073"/>
                <a:pt x="166985" y="1001890"/>
              </a:cubicBezTo>
              <a:cubicBezTo>
                <a:pt x="89739" y="1024185"/>
                <a:pt x="1532" y="942993"/>
                <a:pt x="0" y="834905"/>
              </a:cubicBezTo>
              <a:cubicBezTo>
                <a:pt x="-3864" y="738043"/>
                <a:pt x="28584" y="606644"/>
                <a:pt x="0" y="520983"/>
              </a:cubicBezTo>
              <a:cubicBezTo>
                <a:pt x="-28584" y="435322"/>
                <a:pt x="20357" y="309434"/>
                <a:pt x="0" y="166985"/>
              </a:cubicBezTo>
              <a:close/>
            </a:path>
          </a:pathLst>
        </a:custGeom>
        <a:noFill/>
        <a:ln>
          <a:extLst>
            <a:ext uri="{C807C97D-BFC1-408E-A445-0C87EB9F89A2}">
              <ask:lineSketchStyleProps xmlns:ask="http://schemas.microsoft.com/office/drawing/2018/sketchyshapes" sd="1219033472">
                <a:prstGeom prst="roundRect">
                  <a:avLst/>
                </a:prstGeom>
                <ask:type>
                  <ask:lineSketchScribble/>
                </ask:type>
              </ask:lineSketchStyleProps>
            </a:ext>
          </a:extLst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>
              <a:solidFill>
                <a:schemeClr val="tx1"/>
              </a:solidFill>
            </a:rPr>
            <a:t>V</a:t>
          </a:r>
          <a:r>
            <a:rPr lang="en-US" sz="1400" baseline="-25000">
              <a:solidFill>
                <a:schemeClr val="tx1"/>
              </a:solidFill>
            </a:rPr>
            <a:t>d</a:t>
          </a:r>
          <a:r>
            <a:rPr lang="en-US" sz="1400" baseline="0">
              <a:solidFill>
                <a:schemeClr val="tx1"/>
              </a:solidFill>
            </a:rPr>
            <a:t> = </a:t>
          </a:r>
          <a:r>
            <a:rPr lang="en-US" sz="1400" b="1" baseline="0">
              <a:solidFill>
                <a:schemeClr val="tx1"/>
              </a:solidFill>
            </a:rPr>
            <a:t>0.2 </a:t>
          </a:r>
          <a:r>
            <a:rPr lang="en-US" sz="1400" baseline="0">
              <a:solidFill>
                <a:schemeClr val="tx1"/>
              </a:solidFill>
            </a:rPr>
            <a:t>L/kg</a:t>
          </a:r>
        </a:p>
        <a:p>
          <a:pPr algn="l"/>
          <a:r>
            <a:rPr lang="en-US" sz="1400" baseline="0">
              <a:solidFill>
                <a:schemeClr val="tx1"/>
              </a:solidFill>
            </a:rPr>
            <a:t>Ericsson</a:t>
          </a:r>
        </a:p>
        <a:p>
          <a:pPr algn="l"/>
          <a:r>
            <a:rPr lang="en-US" sz="1400" baseline="0">
              <a:solidFill>
                <a:schemeClr val="tx1"/>
              </a:solidFill>
            </a:rPr>
            <a:t>( 0.19-0.6 )</a:t>
          </a:r>
          <a:endParaRPr 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29</xdr:col>
      <xdr:colOff>225778</xdr:colOff>
      <xdr:row>30</xdr:row>
      <xdr:rowOff>44393</xdr:rowOff>
    </xdr:from>
    <xdr:to>
      <xdr:col>29</xdr:col>
      <xdr:colOff>805753</xdr:colOff>
      <xdr:row>31</xdr:row>
      <xdr:rowOff>160774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4AB4AD85-640D-34D0-029E-EA951257588A}"/>
            </a:ext>
          </a:extLst>
        </xdr:cNvPr>
        <xdr:cNvCxnSpPr>
          <a:stCxn id="23" idx="3"/>
          <a:endCxn id="17" idx="1"/>
        </xdr:cNvCxnSpPr>
      </xdr:nvCxnSpPr>
      <xdr:spPr>
        <a:xfrm>
          <a:off x="25795111" y="6634282"/>
          <a:ext cx="579975" cy="31393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28</xdr:col>
      <xdr:colOff>395112</xdr:colOff>
      <xdr:row>29</xdr:row>
      <xdr:rowOff>98778</xdr:rowOff>
    </xdr:from>
    <xdr:ext cx="663221" cy="342786"/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917BBDC7-76E9-1AB5-FCB3-D5DBA8BA4EE2}"/>
            </a:ext>
          </a:extLst>
        </xdr:cNvPr>
        <xdr:cNvSpPr txBox="1"/>
      </xdr:nvSpPr>
      <xdr:spPr>
        <a:xfrm>
          <a:off x="25131890" y="6462889"/>
          <a:ext cx="663221" cy="34278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600"/>
            <a:t>73 kg</a:t>
          </a:r>
        </a:p>
      </xdr:txBody>
    </xdr:sp>
    <xdr:clientData/>
  </xdr:oneCellAnchor>
  <xdr:twoCellAnchor>
    <xdr:from>
      <xdr:col>29</xdr:col>
      <xdr:colOff>730956</xdr:colOff>
      <xdr:row>26</xdr:row>
      <xdr:rowOff>237066</xdr:rowOff>
    </xdr:from>
    <xdr:to>
      <xdr:col>30</xdr:col>
      <xdr:colOff>293511</xdr:colOff>
      <xdr:row>29</xdr:row>
      <xdr:rowOff>25399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C106B6D2-FB79-B746-BC09-6612F1EE22DF}"/>
            </a:ext>
          </a:extLst>
        </xdr:cNvPr>
        <xdr:cNvSpPr/>
      </xdr:nvSpPr>
      <xdr:spPr>
        <a:xfrm>
          <a:off x="26300289" y="5966177"/>
          <a:ext cx="395111" cy="423333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28</xdr:col>
      <xdr:colOff>730955</xdr:colOff>
      <xdr:row>35</xdr:row>
      <xdr:rowOff>152400</xdr:rowOff>
    </xdr:from>
    <xdr:to>
      <xdr:col>31</xdr:col>
      <xdr:colOff>338667</xdr:colOff>
      <xdr:row>42</xdr:row>
      <xdr:rowOff>14110</xdr:rowOff>
    </xdr:to>
    <xdr:sp macro="" textlink="">
      <xdr:nvSpPr>
        <xdr:cNvPr id="41" name="Rounded Rectangle 40">
          <a:extLst>
            <a:ext uri="{FF2B5EF4-FFF2-40B4-BE49-F238E27FC236}">
              <a16:creationId xmlns:a16="http://schemas.microsoft.com/office/drawing/2014/main" id="{AB1B4042-129E-154A-BD5B-4716AB981E0D}"/>
            </a:ext>
          </a:extLst>
        </xdr:cNvPr>
        <xdr:cNvSpPr/>
      </xdr:nvSpPr>
      <xdr:spPr>
        <a:xfrm>
          <a:off x="25467733" y="7701844"/>
          <a:ext cx="2105378" cy="1272822"/>
        </a:xfrm>
        <a:custGeom>
          <a:avLst/>
          <a:gdLst>
            <a:gd name="connsiteX0" fmla="*/ 0 w 2105378"/>
            <a:gd name="connsiteY0" fmla="*/ 212141 h 1272822"/>
            <a:gd name="connsiteX1" fmla="*/ 212141 w 2105378"/>
            <a:gd name="connsiteY1" fmla="*/ 0 h 1272822"/>
            <a:gd name="connsiteX2" fmla="*/ 738884 w 2105378"/>
            <a:gd name="connsiteY2" fmla="*/ 0 h 1272822"/>
            <a:gd name="connsiteX3" fmla="*/ 1282439 w 2105378"/>
            <a:gd name="connsiteY3" fmla="*/ 0 h 1272822"/>
            <a:gd name="connsiteX4" fmla="*/ 1893237 w 2105378"/>
            <a:gd name="connsiteY4" fmla="*/ 0 h 1272822"/>
            <a:gd name="connsiteX5" fmla="*/ 2105378 w 2105378"/>
            <a:gd name="connsiteY5" fmla="*/ 212141 h 1272822"/>
            <a:gd name="connsiteX6" fmla="*/ 2105378 w 2105378"/>
            <a:gd name="connsiteY6" fmla="*/ 610955 h 1272822"/>
            <a:gd name="connsiteX7" fmla="*/ 2105378 w 2105378"/>
            <a:gd name="connsiteY7" fmla="*/ 1060681 h 1272822"/>
            <a:gd name="connsiteX8" fmla="*/ 1893237 w 2105378"/>
            <a:gd name="connsiteY8" fmla="*/ 1272822 h 1272822"/>
            <a:gd name="connsiteX9" fmla="*/ 1383305 w 2105378"/>
            <a:gd name="connsiteY9" fmla="*/ 1272822 h 1272822"/>
            <a:gd name="connsiteX10" fmla="*/ 839750 w 2105378"/>
            <a:gd name="connsiteY10" fmla="*/ 1272822 h 1272822"/>
            <a:gd name="connsiteX11" fmla="*/ 212141 w 2105378"/>
            <a:gd name="connsiteY11" fmla="*/ 1272822 h 1272822"/>
            <a:gd name="connsiteX12" fmla="*/ 0 w 2105378"/>
            <a:gd name="connsiteY12" fmla="*/ 1060681 h 1272822"/>
            <a:gd name="connsiteX13" fmla="*/ 0 w 2105378"/>
            <a:gd name="connsiteY13" fmla="*/ 661867 h 1272822"/>
            <a:gd name="connsiteX14" fmla="*/ 0 w 2105378"/>
            <a:gd name="connsiteY14" fmla="*/ 212141 h 12728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</a:cxnLst>
          <a:rect l="l" t="t" r="r" b="b"/>
          <a:pathLst>
            <a:path w="2105378" h="1272822" extrusionOk="0">
              <a:moveTo>
                <a:pt x="0" y="212141"/>
              </a:moveTo>
              <a:cubicBezTo>
                <a:pt x="30121" y="98556"/>
                <a:pt x="82185" y="-17213"/>
                <a:pt x="212141" y="0"/>
              </a:cubicBezTo>
              <a:cubicBezTo>
                <a:pt x="366915" y="-37869"/>
                <a:pt x="500704" y="45283"/>
                <a:pt x="738884" y="0"/>
              </a:cubicBezTo>
              <a:cubicBezTo>
                <a:pt x="977064" y="-45283"/>
                <a:pt x="1046113" y="15524"/>
                <a:pt x="1282439" y="0"/>
              </a:cubicBezTo>
              <a:cubicBezTo>
                <a:pt x="1518766" y="-15524"/>
                <a:pt x="1697739" y="48301"/>
                <a:pt x="1893237" y="0"/>
              </a:cubicBezTo>
              <a:cubicBezTo>
                <a:pt x="2019589" y="27957"/>
                <a:pt x="2106502" y="128278"/>
                <a:pt x="2105378" y="212141"/>
              </a:cubicBezTo>
              <a:cubicBezTo>
                <a:pt x="2131472" y="397411"/>
                <a:pt x="2103330" y="515726"/>
                <a:pt x="2105378" y="610955"/>
              </a:cubicBezTo>
              <a:cubicBezTo>
                <a:pt x="2107426" y="706184"/>
                <a:pt x="2068666" y="841987"/>
                <a:pt x="2105378" y="1060681"/>
              </a:cubicBezTo>
              <a:cubicBezTo>
                <a:pt x="2107299" y="1174853"/>
                <a:pt x="2015622" y="1270380"/>
                <a:pt x="1893237" y="1272822"/>
              </a:cubicBezTo>
              <a:cubicBezTo>
                <a:pt x="1715278" y="1328902"/>
                <a:pt x="1537098" y="1252121"/>
                <a:pt x="1383305" y="1272822"/>
              </a:cubicBezTo>
              <a:cubicBezTo>
                <a:pt x="1229512" y="1293523"/>
                <a:pt x="956424" y="1265315"/>
                <a:pt x="839750" y="1272822"/>
              </a:cubicBezTo>
              <a:cubicBezTo>
                <a:pt x="723077" y="1280329"/>
                <a:pt x="348821" y="1202880"/>
                <a:pt x="212141" y="1272822"/>
              </a:cubicBezTo>
              <a:cubicBezTo>
                <a:pt x="97240" y="1271549"/>
                <a:pt x="18584" y="1180216"/>
                <a:pt x="0" y="1060681"/>
              </a:cubicBezTo>
              <a:cubicBezTo>
                <a:pt x="-37529" y="964905"/>
                <a:pt x="41952" y="782422"/>
                <a:pt x="0" y="661867"/>
              </a:cubicBezTo>
              <a:cubicBezTo>
                <a:pt x="-41952" y="541312"/>
                <a:pt x="35393" y="326956"/>
                <a:pt x="0" y="212141"/>
              </a:cubicBezTo>
              <a:close/>
            </a:path>
          </a:pathLst>
        </a:custGeom>
        <a:noFill/>
        <a:ln>
          <a:extLst>
            <a:ext uri="{C807C97D-BFC1-408E-A445-0C87EB9F89A2}">
              <ask:lineSketchStyleProps xmlns:ask="http://schemas.microsoft.com/office/drawing/2018/sketchyshapes" sd="2214188587">
                <a:prstGeom prst="roundRect">
                  <a:avLst/>
                </a:prstGeom>
                <ask:type>
                  <ask:lineSketchScribble/>
                </ask:type>
              </ask:lineSketchStyleProps>
            </a:ext>
          </a:extLst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>
              <a:solidFill>
                <a:schemeClr val="tx1"/>
              </a:solidFill>
            </a:rPr>
            <a:t>CL =</a:t>
          </a:r>
          <a:r>
            <a:rPr lang="en-US" sz="1400" baseline="0">
              <a:solidFill>
                <a:schemeClr val="tx1"/>
              </a:solidFill>
            </a:rPr>
            <a:t> </a:t>
          </a:r>
          <a:r>
            <a:rPr lang="en-US" sz="1400" b="1" baseline="0">
              <a:solidFill>
                <a:schemeClr val="tx1"/>
              </a:solidFill>
            </a:rPr>
            <a:t>0.125</a:t>
          </a:r>
          <a:r>
            <a:rPr lang="en-US" sz="1400" baseline="0">
              <a:solidFill>
                <a:schemeClr val="tx1"/>
              </a:solidFill>
            </a:rPr>
            <a:t> L/(kg-min)</a:t>
          </a:r>
        </a:p>
        <a:p>
          <a:pPr algn="l"/>
          <a:r>
            <a:rPr lang="en-US" sz="1400" baseline="0">
              <a:solidFill>
                <a:schemeClr val="tx1"/>
              </a:solidFill>
            </a:rPr>
            <a:t>Ericsson</a:t>
          </a:r>
        </a:p>
        <a:p>
          <a:pPr algn="l"/>
          <a:r>
            <a:rPr lang="en-US" sz="1400" baseline="0">
              <a:solidFill>
                <a:schemeClr val="tx1"/>
              </a:solidFill>
            </a:rPr>
            <a:t>(0.069-0.14)</a:t>
          </a:r>
          <a:endParaRPr 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29</xdr:col>
      <xdr:colOff>225778</xdr:colOff>
      <xdr:row>28</xdr:row>
      <xdr:rowOff>160958</xdr:rowOff>
    </xdr:from>
    <xdr:to>
      <xdr:col>29</xdr:col>
      <xdr:colOff>788819</xdr:colOff>
      <xdr:row>30</xdr:row>
      <xdr:rowOff>44393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E9544E5-78E7-0549-9505-C0FA86731B67}"/>
            </a:ext>
          </a:extLst>
        </xdr:cNvPr>
        <xdr:cNvCxnSpPr>
          <a:stCxn id="23" idx="3"/>
          <a:endCxn id="37" idx="3"/>
        </xdr:cNvCxnSpPr>
      </xdr:nvCxnSpPr>
      <xdr:spPr>
        <a:xfrm flipV="1">
          <a:off x="25795111" y="6327514"/>
          <a:ext cx="563041" cy="3067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30</xdr:col>
      <xdr:colOff>296334</xdr:colOff>
      <xdr:row>31</xdr:row>
      <xdr:rowOff>14110</xdr:rowOff>
    </xdr:from>
    <xdr:ext cx="1538110" cy="311496"/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E5249756-CFBD-BD4B-E7E5-91A17E2B6EAF}"/>
            </a:ext>
          </a:extLst>
        </xdr:cNvPr>
        <xdr:cNvSpPr txBox="1"/>
      </xdr:nvSpPr>
      <xdr:spPr>
        <a:xfrm>
          <a:off x="26698223" y="6801554"/>
          <a:ext cx="153811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400"/>
            <a:t>CL 548</a:t>
          </a:r>
          <a:r>
            <a:rPr lang="en-US" sz="1400" baseline="0"/>
            <a:t> L/h</a:t>
          </a:r>
          <a:endParaRPr lang="en-US" sz="1400"/>
        </a:p>
      </xdr:txBody>
    </xdr:sp>
    <xdr:clientData/>
  </xdr:oneCellAnchor>
  <xdr:oneCellAnchor>
    <xdr:from>
      <xdr:col>30</xdr:col>
      <xdr:colOff>307622</xdr:colOff>
      <xdr:row>26</xdr:row>
      <xdr:rowOff>180623</xdr:rowOff>
    </xdr:from>
    <xdr:ext cx="855812" cy="311496"/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E87D725C-3752-B842-9D88-49D1A2A994B3}"/>
            </a:ext>
          </a:extLst>
        </xdr:cNvPr>
        <xdr:cNvSpPr txBox="1"/>
      </xdr:nvSpPr>
      <xdr:spPr>
        <a:xfrm>
          <a:off x="26709511" y="5881512"/>
          <a:ext cx="855812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/>
            <a:t>V</a:t>
          </a:r>
          <a:r>
            <a:rPr lang="en-US" sz="1400" baseline="-25000"/>
            <a:t>d</a:t>
          </a:r>
          <a:r>
            <a:rPr lang="en-US" sz="1400"/>
            <a:t> 14.6 L</a:t>
          </a:r>
        </a:p>
      </xdr:txBody>
    </xdr:sp>
    <xdr:clientData/>
  </xdr:oneCellAnchor>
  <xdr:twoCellAnchor>
    <xdr:from>
      <xdr:col>30</xdr:col>
      <xdr:colOff>112890</xdr:colOff>
      <xdr:row>33</xdr:row>
      <xdr:rowOff>126999</xdr:rowOff>
    </xdr:from>
    <xdr:to>
      <xdr:col>30</xdr:col>
      <xdr:colOff>118533</xdr:colOff>
      <xdr:row>35</xdr:row>
      <xdr:rowOff>152400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49C5D7C6-6B8F-0A2D-874F-9C13C83516F5}"/>
            </a:ext>
          </a:extLst>
        </xdr:cNvPr>
        <xdr:cNvCxnSpPr>
          <a:stCxn id="41" idx="0"/>
          <a:endCxn id="17" idx="4"/>
        </xdr:cNvCxnSpPr>
      </xdr:nvCxnSpPr>
      <xdr:spPr>
        <a:xfrm flipH="1" flipV="1">
          <a:off x="26514779" y="7281332"/>
          <a:ext cx="5643" cy="42051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91723</xdr:colOff>
      <xdr:row>25</xdr:row>
      <xdr:rowOff>155222</xdr:rowOff>
    </xdr:from>
    <xdr:to>
      <xdr:col>30</xdr:col>
      <xdr:colOff>95956</xdr:colOff>
      <xdr:row>26</xdr:row>
      <xdr:rowOff>237066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9A42B408-B4DE-CF79-5CAF-CBFA16935AC5}"/>
            </a:ext>
          </a:extLst>
        </xdr:cNvPr>
        <xdr:cNvCxnSpPr>
          <a:stCxn id="18" idx="2"/>
          <a:endCxn id="37" idx="0"/>
        </xdr:cNvCxnSpPr>
      </xdr:nvCxnSpPr>
      <xdr:spPr>
        <a:xfrm>
          <a:off x="26493612" y="5644444"/>
          <a:ext cx="4233" cy="32173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42333</xdr:colOff>
      <xdr:row>28</xdr:row>
      <xdr:rowOff>169333</xdr:rowOff>
    </xdr:from>
    <xdr:to>
      <xdr:col>32</xdr:col>
      <xdr:colOff>536222</xdr:colOff>
      <xdr:row>31</xdr:row>
      <xdr:rowOff>56445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DA80C64-2071-2109-DC0C-D7900B3CED63}"/>
                </a:ext>
              </a:extLst>
            </xdr:cNvPr>
            <xdr:cNvSpPr txBox="1"/>
          </xdr:nvSpPr>
          <xdr:spPr>
            <a:xfrm>
              <a:off x="28109333" y="6307666"/>
              <a:ext cx="493889" cy="508001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20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÷</m:t>
                    </m:r>
                  </m:oMath>
                </m:oMathPara>
              </a14:m>
              <a:endParaRPr lang="en-US" sz="20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DA80C64-2071-2109-DC0C-D7900B3CED63}"/>
                </a:ext>
              </a:extLst>
            </xdr:cNvPr>
            <xdr:cNvSpPr txBox="1"/>
          </xdr:nvSpPr>
          <xdr:spPr>
            <a:xfrm>
              <a:off x="28109333" y="6307666"/>
              <a:ext cx="493889" cy="508001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:r>
                <a:rPr lang="en-US" sz="2000" i="0">
                  <a:latin typeface="Cambria Math" panose="02040503050406030204" pitchFamily="18" charset="0"/>
                  <a:ea typeface="Cambria Math" panose="02040503050406030204" pitchFamily="18" charset="0"/>
                </a:rPr>
                <a:t>÷</a:t>
              </a:r>
              <a:endParaRPr lang="en-US" sz="2000"/>
            </a:p>
          </xdr:txBody>
        </xdr:sp>
      </mc:Fallback>
    </mc:AlternateContent>
    <xdr:clientData/>
  </xdr:twoCellAnchor>
  <xdr:twoCellAnchor>
    <xdr:from>
      <xdr:col>30</xdr:col>
      <xdr:colOff>310445</xdr:colOff>
      <xdr:row>31</xdr:row>
      <xdr:rowOff>56445</xdr:rowOff>
    </xdr:from>
    <xdr:to>
      <xdr:col>32</xdr:col>
      <xdr:colOff>289278</xdr:colOff>
      <xdr:row>32</xdr:row>
      <xdr:rowOff>112889</xdr:rowOff>
    </xdr:to>
    <xdr:cxnSp macro="">
      <xdr:nvCxnSpPr>
        <xdr:cNvPr id="43" name="Elbow Connector 42">
          <a:extLst>
            <a:ext uri="{FF2B5EF4-FFF2-40B4-BE49-F238E27FC236}">
              <a16:creationId xmlns:a16="http://schemas.microsoft.com/office/drawing/2014/main" id="{F524026E-DC05-9C67-2ED5-68F96A57DF1E}"/>
            </a:ext>
          </a:extLst>
        </xdr:cNvPr>
        <xdr:cNvCxnSpPr>
          <a:stCxn id="17" idx="6"/>
          <a:endCxn id="39" idx="2"/>
        </xdr:cNvCxnSpPr>
      </xdr:nvCxnSpPr>
      <xdr:spPr>
        <a:xfrm flipV="1">
          <a:off x="26712334" y="6843889"/>
          <a:ext cx="1643944" cy="254000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293511</xdr:colOff>
      <xdr:row>28</xdr:row>
      <xdr:rowOff>11288</xdr:rowOff>
    </xdr:from>
    <xdr:to>
      <xdr:col>32</xdr:col>
      <xdr:colOff>289278</xdr:colOff>
      <xdr:row>28</xdr:row>
      <xdr:rowOff>169333</xdr:rowOff>
    </xdr:to>
    <xdr:cxnSp macro="">
      <xdr:nvCxnSpPr>
        <xdr:cNvPr id="45" name="Elbow Connector 44">
          <a:extLst>
            <a:ext uri="{FF2B5EF4-FFF2-40B4-BE49-F238E27FC236}">
              <a16:creationId xmlns:a16="http://schemas.microsoft.com/office/drawing/2014/main" id="{FB03591C-03BD-6747-89C0-11CF1B291A0D}"/>
            </a:ext>
          </a:extLst>
        </xdr:cNvPr>
        <xdr:cNvCxnSpPr>
          <a:stCxn id="37" idx="6"/>
          <a:endCxn id="39" idx="0"/>
        </xdr:cNvCxnSpPr>
      </xdr:nvCxnSpPr>
      <xdr:spPr>
        <a:xfrm>
          <a:off x="26695400" y="6177844"/>
          <a:ext cx="1660878" cy="15804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254000</xdr:colOff>
      <xdr:row>29</xdr:row>
      <xdr:rowOff>14111</xdr:rowOff>
    </xdr:from>
    <xdr:to>
      <xdr:col>33</xdr:col>
      <xdr:colOff>649111</xdr:colOff>
      <xdr:row>31</xdr:row>
      <xdr:rowOff>14111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B1DCC80B-7FC8-CF44-855D-59BA9AB07F59}"/>
            </a:ext>
          </a:extLst>
        </xdr:cNvPr>
        <xdr:cNvSpPr/>
      </xdr:nvSpPr>
      <xdr:spPr>
        <a:xfrm>
          <a:off x="29153556" y="6378222"/>
          <a:ext cx="395111" cy="423333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32</xdr:col>
      <xdr:colOff>536222</xdr:colOff>
      <xdr:row>30</xdr:row>
      <xdr:rowOff>0</xdr:rowOff>
    </xdr:from>
    <xdr:to>
      <xdr:col>33</xdr:col>
      <xdr:colOff>254000</xdr:colOff>
      <xdr:row>30</xdr:row>
      <xdr:rowOff>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6400E910-93C2-7A29-E551-A59D03EB9DD6}"/>
            </a:ext>
          </a:extLst>
        </xdr:cNvPr>
        <xdr:cNvCxnSpPr>
          <a:stCxn id="39" idx="3"/>
          <a:endCxn id="54" idx="2"/>
        </xdr:cNvCxnSpPr>
      </xdr:nvCxnSpPr>
      <xdr:spPr>
        <a:xfrm>
          <a:off x="28603222" y="6589889"/>
          <a:ext cx="550334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33</xdr:col>
      <xdr:colOff>197557</xdr:colOff>
      <xdr:row>26</xdr:row>
      <xdr:rowOff>42331</xdr:rowOff>
    </xdr:from>
    <xdr:ext cx="522110" cy="366891"/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D9E75D7F-827A-D56A-6E41-F9C446DC1ECD}"/>
            </a:ext>
          </a:extLst>
        </xdr:cNvPr>
        <xdr:cNvSpPr txBox="1"/>
      </xdr:nvSpPr>
      <xdr:spPr>
        <a:xfrm>
          <a:off x="29097113" y="5743220"/>
          <a:ext cx="522110" cy="36689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1600"/>
            <a:t>ln2</a:t>
          </a:r>
        </a:p>
      </xdr:txBody>
    </xdr:sp>
    <xdr:clientData/>
  </xdr:oneCellAnchor>
  <xdr:twoCellAnchor>
    <xdr:from>
      <xdr:col>33</xdr:col>
      <xdr:colOff>451556</xdr:colOff>
      <xdr:row>27</xdr:row>
      <xdr:rowOff>169333</xdr:rowOff>
    </xdr:from>
    <xdr:to>
      <xdr:col>33</xdr:col>
      <xdr:colOff>458612</xdr:colOff>
      <xdr:row>29</xdr:row>
      <xdr:rowOff>14111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56B853E3-2945-6A4F-BB23-AE2C4CC0F5D3}"/>
            </a:ext>
          </a:extLst>
        </xdr:cNvPr>
        <xdr:cNvCxnSpPr>
          <a:stCxn id="62" idx="2"/>
          <a:endCxn id="54" idx="0"/>
        </xdr:cNvCxnSpPr>
      </xdr:nvCxnSpPr>
      <xdr:spPr>
        <a:xfrm flipH="1">
          <a:off x="29351112" y="6110111"/>
          <a:ext cx="7056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649111</xdr:colOff>
      <xdr:row>29</xdr:row>
      <xdr:rowOff>211667</xdr:rowOff>
    </xdr:from>
    <xdr:to>
      <xdr:col>34</xdr:col>
      <xdr:colOff>804333</xdr:colOff>
      <xdr:row>30</xdr:row>
      <xdr:rowOff>0</xdr:rowOff>
    </xdr:to>
    <xdr:cxnSp macro="">
      <xdr:nvCxnSpPr>
        <xdr:cNvPr id="71" name="Straight Arrow Connector 70">
          <a:extLst>
            <a:ext uri="{FF2B5EF4-FFF2-40B4-BE49-F238E27FC236}">
              <a16:creationId xmlns:a16="http://schemas.microsoft.com/office/drawing/2014/main" id="{A83E795C-AC65-B541-AF42-F30334726A24}"/>
            </a:ext>
          </a:extLst>
        </xdr:cNvPr>
        <xdr:cNvCxnSpPr>
          <a:stCxn id="54" idx="6"/>
        </xdr:cNvCxnSpPr>
      </xdr:nvCxnSpPr>
      <xdr:spPr>
        <a:xfrm flipV="1">
          <a:off x="29548667" y="6547556"/>
          <a:ext cx="987777" cy="141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33</xdr:col>
      <xdr:colOff>671688</xdr:colOff>
      <xdr:row>28</xdr:row>
      <xdr:rowOff>22579</xdr:rowOff>
    </xdr:from>
    <xdr:ext cx="1091646" cy="311496"/>
    <xdr:sp macro="" textlink="">
      <xdr:nvSpPr>
        <xdr:cNvPr id="74" name="TextBox 73">
          <a:extLst>
            <a:ext uri="{FF2B5EF4-FFF2-40B4-BE49-F238E27FC236}">
              <a16:creationId xmlns:a16="http://schemas.microsoft.com/office/drawing/2014/main" id="{FE3041FF-9BDF-894A-9396-9D55B1E41FDA}"/>
            </a:ext>
          </a:extLst>
        </xdr:cNvPr>
        <xdr:cNvSpPr txBox="1"/>
      </xdr:nvSpPr>
      <xdr:spPr>
        <a:xfrm>
          <a:off x="29571244" y="6160912"/>
          <a:ext cx="109164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/>
            <a:t>t-1/2= 1 min</a:t>
          </a:r>
        </a:p>
      </xdr:txBody>
    </xdr:sp>
    <xdr:clientData/>
  </xdr:oneCellAnchor>
  <xdr:twoCellAnchor editAs="oneCell">
    <xdr:from>
      <xdr:col>33</xdr:col>
      <xdr:colOff>804333</xdr:colOff>
      <xdr:row>20</xdr:row>
      <xdr:rowOff>155221</xdr:rowOff>
    </xdr:from>
    <xdr:to>
      <xdr:col>35</xdr:col>
      <xdr:colOff>53622</xdr:colOff>
      <xdr:row>25</xdr:row>
      <xdr:rowOff>11288</xdr:rowOff>
    </xdr:to>
    <xdr:pic>
      <xdr:nvPicPr>
        <xdr:cNvPr id="13" name="Graphic 12" descr="IV outline">
          <a:extLst>
            <a:ext uri="{FF2B5EF4-FFF2-40B4-BE49-F238E27FC236}">
              <a16:creationId xmlns:a16="http://schemas.microsoft.com/office/drawing/2014/main" id="{4AD70BC7-D026-5902-08F6-848155FF4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29703889" y="4557888"/>
          <a:ext cx="914400" cy="914400"/>
        </a:xfrm>
        <a:prstGeom prst="rect">
          <a:avLst/>
        </a:prstGeom>
      </xdr:spPr>
    </xdr:pic>
    <xdr:clientData/>
  </xdr:twoCellAnchor>
  <xdr:twoCellAnchor>
    <xdr:from>
      <xdr:col>35</xdr:col>
      <xdr:colOff>194734</xdr:colOff>
      <xdr:row>17</xdr:row>
      <xdr:rowOff>155222</xdr:rowOff>
    </xdr:from>
    <xdr:to>
      <xdr:col>36</xdr:col>
      <xdr:colOff>451557</xdr:colOff>
      <xdr:row>22</xdr:row>
      <xdr:rowOff>127000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938514FC-1C23-4C4D-8D40-3D07646BC7C2}"/>
            </a:ext>
          </a:extLst>
        </xdr:cNvPr>
        <xdr:cNvSpPr/>
      </xdr:nvSpPr>
      <xdr:spPr>
        <a:xfrm>
          <a:off x="30759401" y="3965222"/>
          <a:ext cx="1089378" cy="973667"/>
        </a:xfrm>
        <a:prstGeom prst="round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>
              <a:solidFill>
                <a:schemeClr val="tx1"/>
              </a:solidFill>
            </a:rPr>
            <a:t>Clevidipine</a:t>
          </a:r>
        </a:p>
        <a:p>
          <a:pPr algn="l"/>
          <a:r>
            <a:rPr lang="en-US" sz="1400">
              <a:solidFill>
                <a:schemeClr val="tx1"/>
              </a:solidFill>
            </a:rPr>
            <a:t>0.5 mg/ml</a:t>
          </a:r>
        </a:p>
        <a:p>
          <a:pPr algn="l"/>
          <a:r>
            <a:rPr lang="en-US" sz="1400">
              <a:solidFill>
                <a:schemeClr val="tx1"/>
              </a:solidFill>
            </a:rPr>
            <a:t>500 ug/ml</a:t>
          </a:r>
        </a:p>
      </xdr:txBody>
    </xdr:sp>
    <xdr:clientData/>
  </xdr:twoCellAnchor>
  <xdr:twoCellAnchor>
    <xdr:from>
      <xdr:col>35</xdr:col>
      <xdr:colOff>550333</xdr:colOff>
      <xdr:row>24</xdr:row>
      <xdr:rowOff>42334</xdr:rowOff>
    </xdr:from>
    <xdr:to>
      <xdr:col>36</xdr:col>
      <xdr:colOff>112889</xdr:colOff>
      <xdr:row>25</xdr:row>
      <xdr:rowOff>225778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75B53D8E-62DE-4744-932A-AD07DB89ECEC}"/>
            </a:ext>
          </a:extLst>
        </xdr:cNvPr>
        <xdr:cNvSpPr/>
      </xdr:nvSpPr>
      <xdr:spPr>
        <a:xfrm>
          <a:off x="31115000" y="5263445"/>
          <a:ext cx="395111" cy="423333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34</xdr:col>
      <xdr:colOff>428978</xdr:colOff>
      <xdr:row>25</xdr:row>
      <xdr:rowOff>11288</xdr:rowOff>
    </xdr:from>
    <xdr:to>
      <xdr:col>35</xdr:col>
      <xdr:colOff>550333</xdr:colOff>
      <xdr:row>25</xdr:row>
      <xdr:rowOff>14112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4C88AC10-C8C2-8C4B-DAE4-3111AEC27E16}"/>
            </a:ext>
          </a:extLst>
        </xdr:cNvPr>
        <xdr:cNvCxnSpPr>
          <a:stCxn id="13" idx="2"/>
          <a:endCxn id="19" idx="2"/>
        </xdr:cNvCxnSpPr>
      </xdr:nvCxnSpPr>
      <xdr:spPr>
        <a:xfrm>
          <a:off x="30161089" y="5472288"/>
          <a:ext cx="953911" cy="28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739423</xdr:colOff>
      <xdr:row>22</xdr:row>
      <xdr:rowOff>127000</xdr:rowOff>
    </xdr:from>
    <xdr:to>
      <xdr:col>35</xdr:col>
      <xdr:colOff>747889</xdr:colOff>
      <xdr:row>24</xdr:row>
      <xdr:rowOff>42334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71B4969C-E6F5-F2AA-B12F-61537FA16B66}"/>
            </a:ext>
          </a:extLst>
        </xdr:cNvPr>
        <xdr:cNvCxnSpPr>
          <a:stCxn id="15" idx="2"/>
          <a:endCxn id="19" idx="0"/>
        </xdr:cNvCxnSpPr>
      </xdr:nvCxnSpPr>
      <xdr:spPr>
        <a:xfrm>
          <a:off x="31304090" y="4938889"/>
          <a:ext cx="8466" cy="32455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33</xdr:col>
      <xdr:colOff>671689</xdr:colOff>
      <xdr:row>24</xdr:row>
      <xdr:rowOff>234245</xdr:rowOff>
    </xdr:from>
    <xdr:ext cx="1087092" cy="32432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9442F25-ADAE-AA4D-AB4B-B92CF8065A26}"/>
                </a:ext>
              </a:extLst>
            </xdr:cNvPr>
            <xdr:cNvSpPr txBox="1"/>
          </xdr:nvSpPr>
          <xdr:spPr>
            <a:xfrm>
              <a:off x="29571245" y="5455356"/>
              <a:ext cx="1087092" cy="32432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14:m>
                <m:oMath xmlns:m="http://schemas.openxmlformats.org/officeDocument/2006/math">
                  <m:acc>
                    <m:accPr>
                      <m:chr m:val="̇"/>
                      <m:ctrlPr>
                        <a:rPr lang="en-US" sz="1400" i="1">
                          <a:latin typeface="Cambria Math" panose="02040503050406030204" pitchFamily="18" charset="0"/>
                        </a:rPr>
                      </m:ctrlPr>
                    </m:accPr>
                    <m:e>
                      <m:r>
                        <a:rPr lang="en-US" sz="1400" b="0" i="1">
                          <a:latin typeface="Cambria Math" panose="02040503050406030204" pitchFamily="18" charset="0"/>
                        </a:rPr>
                        <m:t>𝑄</m:t>
                      </m:r>
                    </m:e>
                  </m:acc>
                </m:oMath>
              </a14:m>
              <a:r>
                <a:rPr lang="en-US" sz="1400"/>
                <a:t> = 32 mL/h</a:t>
              </a:r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9442F25-ADAE-AA4D-AB4B-B92CF8065A26}"/>
                </a:ext>
              </a:extLst>
            </xdr:cNvPr>
            <xdr:cNvSpPr txBox="1"/>
          </xdr:nvSpPr>
          <xdr:spPr>
            <a:xfrm>
              <a:off x="29571245" y="5455356"/>
              <a:ext cx="1087092" cy="32432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400" b="0" i="0">
                  <a:latin typeface="Cambria Math" panose="02040503050406030204" pitchFamily="18" charset="0"/>
                </a:rPr>
                <a:t>𝑄 ̇</a:t>
              </a:r>
              <a:r>
                <a:rPr lang="en-US" sz="1400"/>
                <a:t> = 32 mL/h</a:t>
              </a:r>
            </a:p>
          </xdr:txBody>
        </xdr:sp>
      </mc:Fallback>
    </mc:AlternateContent>
    <xdr:clientData/>
  </xdr:oneCellAnchor>
  <xdr:oneCellAnchor>
    <xdr:from>
      <xdr:col>36</xdr:col>
      <xdr:colOff>231423</xdr:colOff>
      <xdr:row>23</xdr:row>
      <xdr:rowOff>104424</xdr:rowOff>
    </xdr:from>
    <xdr:ext cx="1764907" cy="3286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A82156C-8368-224C-887B-2FBA33251DEF}"/>
                </a:ext>
              </a:extLst>
            </xdr:cNvPr>
            <xdr:cNvSpPr txBox="1"/>
          </xdr:nvSpPr>
          <xdr:spPr>
            <a:xfrm>
              <a:off x="31628645" y="5113868"/>
              <a:ext cx="1764907" cy="3286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14:m>
                <m:oMath xmlns:m="http://schemas.openxmlformats.org/officeDocument/2006/math">
                  <m:acc>
                    <m:accPr>
                      <m:chr m:val="̇"/>
                      <m:ctrlPr>
                        <a:rPr lang="en-US" sz="1400" i="1">
                          <a:latin typeface="Cambria Math" panose="02040503050406030204" pitchFamily="18" charset="0"/>
                        </a:rPr>
                      </m:ctrlPr>
                    </m:accPr>
                    <m:e>
                      <m:r>
                        <a:rPr lang="en-US" sz="1400" b="0" i="1">
                          <a:latin typeface="Cambria Math" panose="02040503050406030204" pitchFamily="18" charset="0"/>
                        </a:rPr>
                        <m:t>𝑄𝑑𝑟𝑢𝑔</m:t>
                      </m:r>
                    </m:e>
                  </m:acc>
                </m:oMath>
              </a14:m>
              <a:r>
                <a:rPr lang="en-US" sz="1400"/>
                <a:t> = 16,000 ug/h</a:t>
              </a:r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A82156C-8368-224C-887B-2FBA33251DEF}"/>
                </a:ext>
              </a:extLst>
            </xdr:cNvPr>
            <xdr:cNvSpPr txBox="1"/>
          </xdr:nvSpPr>
          <xdr:spPr>
            <a:xfrm>
              <a:off x="31628645" y="5113868"/>
              <a:ext cx="1764907" cy="3286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400" i="0">
                  <a:latin typeface="Cambria Math" panose="02040503050406030204" pitchFamily="18" charset="0"/>
                </a:rPr>
                <a:t>(</a:t>
              </a:r>
              <a:r>
                <a:rPr lang="en-US" sz="1400" b="0" i="0">
                  <a:latin typeface="Cambria Math" panose="02040503050406030204" pitchFamily="18" charset="0"/>
                </a:rPr>
                <a:t>𝑄𝑑𝑟𝑢𝑔) ̇</a:t>
              </a:r>
              <a:r>
                <a:rPr lang="en-US" sz="1400"/>
                <a:t> = 16,000 ug/h</a:t>
              </a:r>
            </a:p>
          </xdr:txBody>
        </xdr:sp>
      </mc:Fallback>
    </mc:AlternateContent>
    <xdr:clientData/>
  </xdr:oneCellAnchor>
  <xdr:twoCellAnchor>
    <xdr:from>
      <xdr:col>38</xdr:col>
      <xdr:colOff>380999</xdr:colOff>
      <xdr:row>35</xdr:row>
      <xdr:rowOff>0</xdr:rowOff>
    </xdr:from>
    <xdr:to>
      <xdr:col>40</xdr:col>
      <xdr:colOff>126999</xdr:colOff>
      <xdr:row>39</xdr:row>
      <xdr:rowOff>112888</xdr:rowOff>
    </xdr:to>
    <xdr:sp macro="" textlink="">
      <xdr:nvSpPr>
        <xdr:cNvPr id="26" name="Rounded Rectangle 25">
          <a:extLst>
            <a:ext uri="{FF2B5EF4-FFF2-40B4-BE49-F238E27FC236}">
              <a16:creationId xmlns:a16="http://schemas.microsoft.com/office/drawing/2014/main" id="{CBA9C1C5-727B-774C-90A0-6DF3577E9435}"/>
            </a:ext>
          </a:extLst>
        </xdr:cNvPr>
        <xdr:cNvSpPr/>
      </xdr:nvSpPr>
      <xdr:spPr>
        <a:xfrm>
          <a:off x="33443332" y="7549444"/>
          <a:ext cx="1411111" cy="917222"/>
        </a:xfrm>
        <a:prstGeom prst="round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>
              <a:solidFill>
                <a:schemeClr val="tx1"/>
              </a:solidFill>
            </a:rPr>
            <a:t>Clevidipine</a:t>
          </a:r>
        </a:p>
        <a:p>
          <a:pPr algn="l"/>
          <a:r>
            <a:rPr lang="en-US" sz="1400">
              <a:solidFill>
                <a:schemeClr val="tx1"/>
              </a:solidFill>
            </a:rPr>
            <a:t>456.32 g/mol</a:t>
          </a:r>
        </a:p>
        <a:p>
          <a:pPr algn="l"/>
          <a:r>
            <a:rPr lang="en-US" sz="1400">
              <a:solidFill>
                <a:schemeClr val="tx1"/>
              </a:solidFill>
            </a:rPr>
            <a:t>0.456</a:t>
          </a:r>
          <a:r>
            <a:rPr lang="en-US" sz="1400" baseline="0">
              <a:solidFill>
                <a:schemeClr val="tx1"/>
              </a:solidFill>
            </a:rPr>
            <a:t> ug/nmol</a:t>
          </a:r>
          <a:endParaRPr 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36</xdr:col>
      <xdr:colOff>691444</xdr:colOff>
      <xdr:row>27</xdr:row>
      <xdr:rowOff>70556</xdr:rowOff>
    </xdr:from>
    <xdr:to>
      <xdr:col>37</xdr:col>
      <xdr:colOff>352777</xdr:colOff>
      <xdr:row>29</xdr:row>
      <xdr:rowOff>183446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76D49CF-3DBB-B943-80CA-F1BD3DD48CDD}"/>
                </a:ext>
              </a:extLst>
            </xdr:cNvPr>
            <xdr:cNvSpPr txBox="1"/>
          </xdr:nvSpPr>
          <xdr:spPr>
            <a:xfrm>
              <a:off x="32088666" y="6011334"/>
              <a:ext cx="493889" cy="508001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20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÷</m:t>
                    </m:r>
                  </m:oMath>
                </m:oMathPara>
              </a14:m>
              <a:endParaRPr lang="en-US" sz="20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76D49CF-3DBB-B943-80CA-F1BD3DD48CDD}"/>
                </a:ext>
              </a:extLst>
            </xdr:cNvPr>
            <xdr:cNvSpPr txBox="1"/>
          </xdr:nvSpPr>
          <xdr:spPr>
            <a:xfrm>
              <a:off x="32088666" y="6011334"/>
              <a:ext cx="493889" cy="508001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:r>
                <a:rPr lang="en-US" sz="2000" i="0">
                  <a:latin typeface="Cambria Math" panose="02040503050406030204" pitchFamily="18" charset="0"/>
                  <a:ea typeface="Cambria Math" panose="02040503050406030204" pitchFamily="18" charset="0"/>
                </a:rPr>
                <a:t>÷</a:t>
              </a:r>
              <a:endParaRPr lang="en-US" sz="2000"/>
            </a:p>
          </xdr:txBody>
        </xdr:sp>
      </mc:Fallback>
    </mc:AlternateContent>
    <xdr:clientData/>
  </xdr:twoCellAnchor>
  <xdr:twoCellAnchor>
    <xdr:from>
      <xdr:col>30</xdr:col>
      <xdr:colOff>310445</xdr:colOff>
      <xdr:row>29</xdr:row>
      <xdr:rowOff>183446</xdr:rowOff>
    </xdr:from>
    <xdr:to>
      <xdr:col>37</xdr:col>
      <xdr:colOff>105833</xdr:colOff>
      <xdr:row>32</xdr:row>
      <xdr:rowOff>112888</xdr:rowOff>
    </xdr:to>
    <xdr:cxnSp macro="">
      <xdr:nvCxnSpPr>
        <xdr:cNvPr id="66" name="Elbow Connector 65">
          <a:extLst>
            <a:ext uri="{FF2B5EF4-FFF2-40B4-BE49-F238E27FC236}">
              <a16:creationId xmlns:a16="http://schemas.microsoft.com/office/drawing/2014/main" id="{82BC63CD-B3B3-49A4-1B19-B8E79F299354}"/>
            </a:ext>
          </a:extLst>
        </xdr:cNvPr>
        <xdr:cNvCxnSpPr>
          <a:stCxn id="17" idx="6"/>
          <a:endCxn id="38" idx="2"/>
        </xdr:cNvCxnSpPr>
      </xdr:nvCxnSpPr>
      <xdr:spPr>
        <a:xfrm flipV="1">
          <a:off x="26712334" y="6519335"/>
          <a:ext cx="5623277" cy="550331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112889</xdr:colOff>
      <xdr:row>25</xdr:row>
      <xdr:rowOff>14112</xdr:rowOff>
    </xdr:from>
    <xdr:to>
      <xdr:col>37</xdr:col>
      <xdr:colOff>105833</xdr:colOff>
      <xdr:row>27</xdr:row>
      <xdr:rowOff>70556</xdr:rowOff>
    </xdr:to>
    <xdr:cxnSp macro="">
      <xdr:nvCxnSpPr>
        <xdr:cNvPr id="69" name="Elbow Connector 68">
          <a:extLst>
            <a:ext uri="{FF2B5EF4-FFF2-40B4-BE49-F238E27FC236}">
              <a16:creationId xmlns:a16="http://schemas.microsoft.com/office/drawing/2014/main" id="{361A2A27-99C6-B383-8BBF-145EA2E265EF}"/>
            </a:ext>
          </a:extLst>
        </xdr:cNvPr>
        <xdr:cNvCxnSpPr>
          <a:stCxn id="19" idx="6"/>
          <a:endCxn id="38" idx="0"/>
        </xdr:cNvCxnSpPr>
      </xdr:nvCxnSpPr>
      <xdr:spPr>
        <a:xfrm>
          <a:off x="31510111" y="5475112"/>
          <a:ext cx="825500" cy="536222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37</xdr:col>
      <xdr:colOff>352777</xdr:colOff>
      <xdr:row>27</xdr:row>
      <xdr:rowOff>14111</xdr:rowOff>
    </xdr:from>
    <xdr:ext cx="1446293" cy="31149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CBB426F7-6234-A946-B325-22ADC6B6D9D4}"/>
                </a:ext>
              </a:extLst>
            </xdr:cNvPr>
            <xdr:cNvSpPr txBox="1"/>
          </xdr:nvSpPr>
          <xdr:spPr>
            <a:xfrm>
              <a:off x="32582555" y="5954889"/>
              <a:ext cx="1446293" cy="3114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400" b="0" i="1">
                        <a:latin typeface="Cambria Math" panose="02040503050406030204" pitchFamily="18" charset="0"/>
                      </a:rPr>
                      <m:t>𝐶𝑝</m:t>
                    </m:r>
                    <m:r>
                      <a:rPr lang="en-US" sz="1400" b="0" i="1">
                        <a:latin typeface="Cambria Math" panose="02040503050406030204" pitchFamily="18" charset="0"/>
                      </a:rPr>
                      <m:t>=29.2 </m:t>
                    </m:r>
                    <m:r>
                      <a:rPr lang="en-US" sz="1400" b="0" i="1">
                        <a:latin typeface="Cambria Math" panose="02040503050406030204" pitchFamily="18" charset="0"/>
                      </a:rPr>
                      <m:t>𝑢𝑔</m:t>
                    </m:r>
                    <m:r>
                      <a:rPr lang="en-US" sz="1400" b="0" i="1">
                        <a:latin typeface="Cambria Math" panose="02040503050406030204" pitchFamily="18" charset="0"/>
                      </a:rPr>
                      <m:t>/</m:t>
                    </m:r>
                    <m:r>
                      <a:rPr lang="en-US" sz="14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CBB426F7-6234-A946-B325-22ADC6B6D9D4}"/>
                </a:ext>
              </a:extLst>
            </xdr:cNvPr>
            <xdr:cNvSpPr txBox="1"/>
          </xdr:nvSpPr>
          <xdr:spPr>
            <a:xfrm>
              <a:off x="32582555" y="5954889"/>
              <a:ext cx="1446293" cy="3114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pPr/>
              <a:r>
                <a:rPr lang="en-US" sz="1400" b="0" i="0">
                  <a:latin typeface="Cambria Math" panose="02040503050406030204" pitchFamily="18" charset="0"/>
                </a:rPr>
                <a:t>𝐶𝑝=29.2 𝑢𝑔/𝐿</a:t>
              </a:r>
              <a:endParaRPr lang="en-US" sz="1400"/>
            </a:p>
          </xdr:txBody>
        </xdr:sp>
      </mc:Fallback>
    </mc:AlternateContent>
    <xdr:clientData/>
  </xdr:oneCellAnchor>
  <xdr:twoCellAnchor>
    <xdr:from>
      <xdr:col>39</xdr:col>
      <xdr:colOff>0</xdr:colOff>
      <xdr:row>29</xdr:row>
      <xdr:rowOff>141111</xdr:rowOff>
    </xdr:from>
    <xdr:to>
      <xdr:col>39</xdr:col>
      <xdr:colOff>493889</xdr:colOff>
      <xdr:row>32</xdr:row>
      <xdr:rowOff>28223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61AB02-144A-C34E-A6CC-653E03B62847}"/>
                </a:ext>
              </a:extLst>
            </xdr:cNvPr>
            <xdr:cNvSpPr txBox="1"/>
          </xdr:nvSpPr>
          <xdr:spPr>
            <a:xfrm>
              <a:off x="33894889" y="6477000"/>
              <a:ext cx="493889" cy="508001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20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÷</m:t>
                    </m:r>
                  </m:oMath>
                </m:oMathPara>
              </a14:m>
              <a:endParaRPr lang="en-US" sz="20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61AB02-144A-C34E-A6CC-653E03B62847}"/>
                </a:ext>
              </a:extLst>
            </xdr:cNvPr>
            <xdr:cNvSpPr txBox="1"/>
          </xdr:nvSpPr>
          <xdr:spPr>
            <a:xfrm>
              <a:off x="33894889" y="6477000"/>
              <a:ext cx="493889" cy="508001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:r>
                <a:rPr lang="en-US" sz="2000" i="0">
                  <a:latin typeface="Cambria Math" panose="02040503050406030204" pitchFamily="18" charset="0"/>
                  <a:ea typeface="Cambria Math" panose="02040503050406030204" pitchFamily="18" charset="0"/>
                </a:rPr>
                <a:t>÷</a:t>
              </a:r>
              <a:endParaRPr lang="en-US" sz="2000"/>
            </a:p>
          </xdr:txBody>
        </xdr:sp>
      </mc:Fallback>
    </mc:AlternateContent>
    <xdr:clientData/>
  </xdr:twoCellAnchor>
  <xdr:twoCellAnchor>
    <xdr:from>
      <xdr:col>37</xdr:col>
      <xdr:colOff>366889</xdr:colOff>
      <xdr:row>28</xdr:row>
      <xdr:rowOff>141111</xdr:rowOff>
    </xdr:from>
    <xdr:to>
      <xdr:col>39</xdr:col>
      <xdr:colOff>246945</xdr:colOff>
      <xdr:row>29</xdr:row>
      <xdr:rowOff>141111</xdr:rowOff>
    </xdr:to>
    <xdr:cxnSp macro="">
      <xdr:nvCxnSpPr>
        <xdr:cNvPr id="88" name="Elbow Connector 87">
          <a:extLst>
            <a:ext uri="{FF2B5EF4-FFF2-40B4-BE49-F238E27FC236}">
              <a16:creationId xmlns:a16="http://schemas.microsoft.com/office/drawing/2014/main" id="{18EA7BD7-E5B1-BEEC-E82E-05868E617159}"/>
            </a:ext>
          </a:extLst>
        </xdr:cNvPr>
        <xdr:cNvCxnSpPr>
          <a:endCxn id="86" idx="0"/>
        </xdr:cNvCxnSpPr>
      </xdr:nvCxnSpPr>
      <xdr:spPr>
        <a:xfrm>
          <a:off x="32596667" y="6279444"/>
          <a:ext cx="1545167" cy="197556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246945</xdr:colOff>
      <xdr:row>32</xdr:row>
      <xdr:rowOff>28223</xdr:rowOff>
    </xdr:from>
    <xdr:to>
      <xdr:col>39</xdr:col>
      <xdr:colOff>253999</xdr:colOff>
      <xdr:row>35</xdr:row>
      <xdr:rowOff>0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3343046-52BD-952E-14DA-4B6D5A684B40}"/>
            </a:ext>
          </a:extLst>
        </xdr:cNvPr>
        <xdr:cNvCxnSpPr>
          <a:stCxn id="26" idx="0"/>
          <a:endCxn id="86" idx="2"/>
        </xdr:cNvCxnSpPr>
      </xdr:nvCxnSpPr>
      <xdr:spPr>
        <a:xfrm flipH="1" flipV="1">
          <a:off x="34141834" y="6985001"/>
          <a:ext cx="7054" cy="56444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493889</xdr:colOff>
      <xdr:row>30</xdr:row>
      <xdr:rowOff>169334</xdr:rowOff>
    </xdr:from>
    <xdr:to>
      <xdr:col>41</xdr:col>
      <xdr:colOff>493889</xdr:colOff>
      <xdr:row>30</xdr:row>
      <xdr:rowOff>183444</xdr:rowOff>
    </xdr:to>
    <xdr:cxnSp macro="">
      <xdr:nvCxnSpPr>
        <xdr:cNvPr id="93" name="Straight Arrow Connector 92">
          <a:extLst>
            <a:ext uri="{FF2B5EF4-FFF2-40B4-BE49-F238E27FC236}">
              <a16:creationId xmlns:a16="http://schemas.microsoft.com/office/drawing/2014/main" id="{90CCCD71-9EDA-056D-CCE4-CE5A2320C75F}"/>
            </a:ext>
          </a:extLst>
        </xdr:cNvPr>
        <xdr:cNvCxnSpPr>
          <a:stCxn id="86" idx="3"/>
        </xdr:cNvCxnSpPr>
      </xdr:nvCxnSpPr>
      <xdr:spPr>
        <a:xfrm>
          <a:off x="34388778" y="6731001"/>
          <a:ext cx="1665111" cy="141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39</xdr:col>
      <xdr:colOff>550333</xdr:colOff>
      <xdr:row>29</xdr:row>
      <xdr:rowOff>70556</xdr:rowOff>
    </xdr:from>
    <xdr:ext cx="2025876" cy="31149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ED0715A4-AF5C-9E4F-8E9E-57AA370C38C7}"/>
                </a:ext>
              </a:extLst>
            </xdr:cNvPr>
            <xdr:cNvSpPr txBox="1"/>
          </xdr:nvSpPr>
          <xdr:spPr>
            <a:xfrm>
              <a:off x="34445222" y="6406445"/>
              <a:ext cx="2025876" cy="3114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14:m>
                <m:oMath xmlns:m="http://schemas.openxmlformats.org/officeDocument/2006/math">
                  <m:r>
                    <a:rPr lang="en-US" sz="1400" b="0" i="1">
                      <a:latin typeface="Cambria Math" panose="02040503050406030204" pitchFamily="18" charset="0"/>
                    </a:rPr>
                    <m:t>𝐶𝑝</m:t>
                  </m:r>
                  <m:r>
                    <a:rPr lang="en-US" sz="1400" b="0" i="1">
                      <a:latin typeface="Cambria Math" panose="02040503050406030204" pitchFamily="18" charset="0"/>
                    </a:rPr>
                    <m:t>=64  </m:t>
                  </m:r>
                  <m:r>
                    <a:rPr lang="en-US" sz="1400" b="0" i="1">
                      <a:latin typeface="Cambria Math" panose="02040503050406030204" pitchFamily="18" charset="0"/>
                    </a:rPr>
                    <m:t>𝑛𝑚𝑜𝑙</m:t>
                  </m:r>
                  <m:r>
                    <a:rPr lang="en-US" sz="1400" b="0" i="1">
                      <a:latin typeface="Cambria Math" panose="02040503050406030204" pitchFamily="18" charset="0"/>
                    </a:rPr>
                    <m:t>/</m:t>
                  </m:r>
                  <m:r>
                    <a:rPr lang="en-US" sz="1400" b="0" i="1">
                      <a:latin typeface="Cambria Math" panose="02040503050406030204" pitchFamily="18" charset="0"/>
                    </a:rPr>
                    <m:t>𝐿</m:t>
                  </m:r>
                </m:oMath>
              </a14:m>
              <a:r>
                <a:rPr lang="en-US" sz="1400"/>
                <a:t>plasma</a:t>
              </a:r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ED0715A4-AF5C-9E4F-8E9E-57AA370C38C7}"/>
                </a:ext>
              </a:extLst>
            </xdr:cNvPr>
            <xdr:cNvSpPr txBox="1"/>
          </xdr:nvSpPr>
          <xdr:spPr>
            <a:xfrm>
              <a:off x="34445222" y="6406445"/>
              <a:ext cx="2025876" cy="3114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400" b="0" i="0">
                  <a:latin typeface="Cambria Math" panose="02040503050406030204" pitchFamily="18" charset="0"/>
                </a:rPr>
                <a:t>𝐶𝑝=64  𝑛𝑚𝑜𝑙/𝐿</a:t>
              </a:r>
              <a:r>
                <a:rPr lang="en-US" sz="1400"/>
                <a:t>plasma</a:t>
              </a:r>
            </a:p>
          </xdr:txBody>
        </xdr:sp>
      </mc:Fallback>
    </mc:AlternateContent>
    <xdr:clientData/>
  </xdr:oneCellAnchor>
  <xdr:twoCellAnchor>
    <xdr:from>
      <xdr:col>28</xdr:col>
      <xdr:colOff>726722</xdr:colOff>
      <xdr:row>12</xdr:row>
      <xdr:rowOff>17599</xdr:rowOff>
    </xdr:from>
    <xdr:to>
      <xdr:col>29</xdr:col>
      <xdr:colOff>126999</xdr:colOff>
      <xdr:row>29</xdr:row>
      <xdr:rowOff>98779</xdr:rowOff>
    </xdr:to>
    <xdr:cxnSp macro="">
      <xdr:nvCxnSpPr>
        <xdr:cNvPr id="31" name="Elbow Connector 30">
          <a:extLst>
            <a:ext uri="{FF2B5EF4-FFF2-40B4-BE49-F238E27FC236}">
              <a16:creationId xmlns:a16="http://schemas.microsoft.com/office/drawing/2014/main" id="{587ADA17-5C0B-4C1E-EF3F-C468BF4BF5E5}"/>
            </a:ext>
          </a:extLst>
        </xdr:cNvPr>
        <xdr:cNvCxnSpPr>
          <a:stCxn id="23" idx="0"/>
          <a:endCxn id="10" idx="1"/>
        </xdr:cNvCxnSpPr>
      </xdr:nvCxnSpPr>
      <xdr:spPr>
        <a:xfrm rot="5400000" flipH="1" flipV="1">
          <a:off x="23538371" y="4574450"/>
          <a:ext cx="3726080" cy="225777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14111</xdr:colOff>
      <xdr:row>6</xdr:row>
      <xdr:rowOff>102831</xdr:rowOff>
    </xdr:from>
    <xdr:to>
      <xdr:col>44</xdr:col>
      <xdr:colOff>335844</xdr:colOff>
      <xdr:row>21</xdr:row>
      <xdr:rowOff>149911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E99DAE11-2E3E-C2D6-35B3-A9D0E1F60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09000" y="1401053"/>
          <a:ext cx="4484511" cy="3546943"/>
        </a:xfrm>
        <a:prstGeom prst="rect">
          <a:avLst/>
        </a:prstGeom>
      </xdr:spPr>
    </xdr:pic>
    <xdr:clientData/>
  </xdr:twoCellAnchor>
  <xdr:twoCellAnchor>
    <xdr:from>
      <xdr:col>33</xdr:col>
      <xdr:colOff>431286</xdr:colOff>
      <xdr:row>10</xdr:row>
      <xdr:rowOff>98778</xdr:rowOff>
    </xdr:from>
    <xdr:to>
      <xdr:col>39</xdr:col>
      <xdr:colOff>169333</xdr:colOff>
      <xdr:row>24</xdr:row>
      <xdr:rowOff>169333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1DCB8D2A-FF70-3773-0B6D-1A2FF233B413}"/>
            </a:ext>
          </a:extLst>
        </xdr:cNvPr>
        <xdr:cNvSpPr/>
      </xdr:nvSpPr>
      <xdr:spPr>
        <a:xfrm>
          <a:off x="29330842" y="2243667"/>
          <a:ext cx="4733380" cy="3146777"/>
        </a:xfrm>
        <a:custGeom>
          <a:avLst/>
          <a:gdLst>
            <a:gd name="connsiteX0" fmla="*/ 485936 w 4733380"/>
            <a:gd name="connsiteY0" fmla="*/ 3146777 h 3146777"/>
            <a:gd name="connsiteX1" fmla="*/ 34380 w 4733380"/>
            <a:gd name="connsiteY1" fmla="*/ 2243666 h 3146777"/>
            <a:gd name="connsiteX2" fmla="*/ 1304380 w 4733380"/>
            <a:gd name="connsiteY2" fmla="*/ 1467555 h 3146777"/>
            <a:gd name="connsiteX3" fmla="*/ 4733380 w 4733380"/>
            <a:gd name="connsiteY3" fmla="*/ 0 h 31467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33380" h="3146777">
              <a:moveTo>
                <a:pt x="485936" y="3146777"/>
              </a:moveTo>
              <a:cubicBezTo>
                <a:pt x="191954" y="2835156"/>
                <a:pt x="-102027" y="2523536"/>
                <a:pt x="34380" y="2243666"/>
              </a:cubicBezTo>
              <a:cubicBezTo>
                <a:pt x="170787" y="1963796"/>
                <a:pt x="521213" y="1841499"/>
                <a:pt x="1304380" y="1467555"/>
              </a:cubicBezTo>
              <a:cubicBezTo>
                <a:pt x="2087547" y="1093611"/>
                <a:pt x="3410463" y="546805"/>
                <a:pt x="4733380" y="0"/>
              </a:cubicBezTo>
            </a:path>
          </a:pathLst>
        </a:custGeom>
        <a:noFill/>
        <a:ln w="9525">
          <a:prstDash val="dash"/>
          <a:headEnd type="triangle" w="lg" len="lg"/>
          <a:tailEnd type="triangle" w="lg" len="lg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40</xdr:col>
      <xdr:colOff>564445</xdr:colOff>
      <xdr:row>10</xdr:row>
      <xdr:rowOff>70555</xdr:rowOff>
    </xdr:from>
    <xdr:to>
      <xdr:col>45</xdr:col>
      <xdr:colOff>183541</xdr:colOff>
      <xdr:row>29</xdr:row>
      <xdr:rowOff>28222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7912570F-C5BE-E85F-C347-861980E9F804}"/>
            </a:ext>
          </a:extLst>
        </xdr:cNvPr>
        <xdr:cNvSpPr/>
      </xdr:nvSpPr>
      <xdr:spPr>
        <a:xfrm>
          <a:off x="35291889" y="2215444"/>
          <a:ext cx="3781874" cy="4148667"/>
        </a:xfrm>
        <a:custGeom>
          <a:avLst/>
          <a:gdLst>
            <a:gd name="connsiteX0" fmla="*/ 0 w 3781874"/>
            <a:gd name="connsiteY0" fmla="*/ 4148667 h 4148667"/>
            <a:gd name="connsiteX1" fmla="*/ 2779889 w 3781874"/>
            <a:gd name="connsiteY1" fmla="*/ 3386667 h 4148667"/>
            <a:gd name="connsiteX2" fmla="*/ 3781778 w 3781874"/>
            <a:gd name="connsiteY2" fmla="*/ 1382889 h 4148667"/>
            <a:gd name="connsiteX3" fmla="*/ 2737555 w 3781874"/>
            <a:gd name="connsiteY3" fmla="*/ 0 h 41486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781874" h="4148667">
              <a:moveTo>
                <a:pt x="0" y="4148667"/>
              </a:moveTo>
              <a:cubicBezTo>
                <a:pt x="1074796" y="3998148"/>
                <a:pt x="2149593" y="3847630"/>
                <a:pt x="2779889" y="3386667"/>
              </a:cubicBezTo>
              <a:cubicBezTo>
                <a:pt x="3410185" y="2925704"/>
                <a:pt x="3788834" y="1947333"/>
                <a:pt x="3781778" y="1382889"/>
              </a:cubicBezTo>
              <a:cubicBezTo>
                <a:pt x="3774722" y="818445"/>
                <a:pt x="3256138" y="409222"/>
                <a:pt x="2737555" y="0"/>
              </a:cubicBezTo>
            </a:path>
          </a:pathLst>
        </a:custGeom>
        <a:noFill/>
        <a:ln w="6350">
          <a:prstDash val="dash"/>
          <a:headEnd type="triangle" w="lg" len="lg"/>
          <a:tailEnd type="triangle" w="lg" len="lg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28</xdr:col>
      <xdr:colOff>637822</xdr:colOff>
      <xdr:row>42</xdr:row>
      <xdr:rowOff>150989</xdr:rowOff>
    </xdr:from>
    <xdr:ext cx="16375765" cy="1188146"/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D3B35A7-8649-B0EC-62C0-96FB9D510995}"/>
            </a:ext>
          </a:extLst>
        </xdr:cNvPr>
        <xdr:cNvSpPr txBox="1"/>
      </xdr:nvSpPr>
      <xdr:spPr>
        <a:xfrm>
          <a:off x="25199622" y="9294989"/>
          <a:ext cx="16375765" cy="11881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/>
            <a:t>Since the 1-compartment</a:t>
          </a:r>
          <a:r>
            <a:rPr lang="en-US" sz="1400" baseline="0"/>
            <a:t> PK model estimates a central compartment (blood plasma) volume of drug in steady state we wanted to plot set  flow rate on Left axis and a 'theoretical' plasma concentration  Cp on the Right axis</a:t>
          </a:r>
          <a:br>
            <a:rPr lang="en-US" sz="1400" baseline="0"/>
          </a:br>
          <a:r>
            <a:rPr lang="en-US" sz="1400" baseline="0"/>
            <a:t>which describes the 'simulated' compartment concentration.</a:t>
          </a:r>
        </a:p>
        <a:p>
          <a:r>
            <a:rPr lang="en-US" sz="1400" baseline="0"/>
            <a:t>Our highest Clevidipine flow was 32 ml/h </a:t>
          </a:r>
        </a:p>
        <a:p>
          <a:r>
            <a:rPr lang="en-US" sz="1400" baseline="0"/>
            <a:t>We 'tuned' our choice of CL from measured Ericsson studies to create a plasma concentration of 64 nmol/L for a flow rate of 32 ml/h. This was strictly for numerical simplicity and ease of interpretation.</a:t>
          </a:r>
          <a:br>
            <a:rPr lang="en-US" sz="1400" baseline="0"/>
          </a:br>
          <a:r>
            <a:rPr lang="en-US" sz="1400" baseline="0"/>
            <a:t>We also 'tuned' a Vd value in range of Eriscsson's studies which produced a one-compartment half life of 1 minute corresponding to the computational model half-life used to filter the raw flow data.</a:t>
          </a:r>
          <a:endParaRPr lang="en-US" sz="1400"/>
        </a:p>
      </xdr:txBody>
    </xdr:sp>
    <xdr:clientData/>
  </xdr:oneCellAnchor>
  <xdr:twoCellAnchor editAs="oneCell">
    <xdr:from>
      <xdr:col>34</xdr:col>
      <xdr:colOff>583628</xdr:colOff>
      <xdr:row>0</xdr:row>
      <xdr:rowOff>169333</xdr:rowOff>
    </xdr:from>
    <xdr:to>
      <xdr:col>39</xdr:col>
      <xdr:colOff>194732</xdr:colOff>
      <xdr:row>4</xdr:row>
      <xdr:rowOff>259367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CDA6314-EF1D-8569-15B1-70783BE30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15739" y="169333"/>
          <a:ext cx="3773882" cy="1735667"/>
        </a:xfrm>
        <a:prstGeom prst="rect">
          <a:avLst/>
        </a:prstGeom>
      </xdr:spPr>
    </xdr:pic>
    <xdr:clientData/>
  </xdr:twoCellAnchor>
  <xdr:oneCellAnchor>
    <xdr:from>
      <xdr:col>39</xdr:col>
      <xdr:colOff>212089</xdr:colOff>
      <xdr:row>25</xdr:row>
      <xdr:rowOff>236618</xdr:rowOff>
    </xdr:from>
    <xdr:ext cx="1457707" cy="40338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26560237-FD2A-E6E5-2C8A-EC5D51D0B104}"/>
                </a:ext>
              </a:extLst>
            </xdr:cNvPr>
            <xdr:cNvSpPr txBox="1"/>
          </xdr:nvSpPr>
          <xdr:spPr>
            <a:xfrm>
              <a:off x="33819701" y="5752588"/>
              <a:ext cx="1457707" cy="403380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𝑝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_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𝑠𝑠</m:t>
                        </m:r>
                      </m:sub>
                    </m:sSub>
                    <m:r>
                      <a:rPr lang="en-US" sz="14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𝐷𝑜𝑠𝑒𝑅𝑎𝑡𝑒</m:t>
                        </m:r>
                      </m:num>
                      <m:den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𝐶𝑙𝑒𝑎𝑟𝑎𝑛𝑐𝑒</m:t>
                        </m:r>
                      </m:den>
                    </m:f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26560237-FD2A-E6E5-2C8A-EC5D51D0B104}"/>
                </a:ext>
              </a:extLst>
            </xdr:cNvPr>
            <xdr:cNvSpPr txBox="1"/>
          </xdr:nvSpPr>
          <xdr:spPr>
            <a:xfrm>
              <a:off x="33819701" y="5752588"/>
              <a:ext cx="1457707" cy="403380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0" i="0">
                  <a:latin typeface="Cambria Math" panose="02040503050406030204" pitchFamily="18" charset="0"/>
                </a:rPr>
                <a:t>𝐶_(𝑝_𝑠𝑠)=𝐷𝑜𝑠𝑒𝑅𝑎𝑡𝑒/𝐶𝑙𝑒𝑎𝑟𝑎𝑛𝑐𝑒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33</xdr:col>
      <xdr:colOff>685800</xdr:colOff>
      <xdr:row>30</xdr:row>
      <xdr:rowOff>50800</xdr:rowOff>
    </xdr:from>
    <xdr:ext cx="1372555" cy="40908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B610410-F8C9-EE4B-8244-D36BDCAD0421}"/>
                </a:ext>
              </a:extLst>
            </xdr:cNvPr>
            <xdr:cNvSpPr txBox="1"/>
          </xdr:nvSpPr>
          <xdr:spPr>
            <a:xfrm>
              <a:off x="29375100" y="6731000"/>
              <a:ext cx="1372555" cy="409086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𝑡</m:t>
                        </m:r>
                      </m:e>
                      <m:sub>
                        <m:f>
                          <m:fPr>
                            <m:type m:val="skw"/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b>
                    </m:sSub>
                    <m:r>
                      <a:rPr lang="en-US" sz="14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𝐷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𝑙𝑛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2</m:t>
                        </m:r>
                      </m:num>
                      <m:den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𝐶𝑙𝑒𝑎𝑟𝑎𝑛𝑐𝑒</m:t>
                        </m:r>
                      </m:den>
                    </m:f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B610410-F8C9-EE4B-8244-D36BDCAD0421}"/>
                </a:ext>
              </a:extLst>
            </xdr:cNvPr>
            <xdr:cNvSpPr txBox="1"/>
          </xdr:nvSpPr>
          <xdr:spPr>
            <a:xfrm>
              <a:off x="29375100" y="6731000"/>
              <a:ext cx="1372555" cy="409086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0" i="0">
                  <a:latin typeface="Cambria Math" panose="02040503050406030204" pitchFamily="18" charset="0"/>
                </a:rPr>
                <a:t>𝑡_(1⁄2)=(𝑉_𝐷  𝑙𝑛2)/𝐶𝑙𝑒𝑎𝑟𝑎𝑛𝑐𝑒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26</xdr:col>
      <xdr:colOff>46805</xdr:colOff>
      <xdr:row>21</xdr:row>
      <xdr:rowOff>95369</xdr:rowOff>
    </xdr:from>
    <xdr:ext cx="2349041" cy="6898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8357805-3F07-B898-15A5-7A1EAF8B5663}"/>
                </a:ext>
              </a:extLst>
            </xdr:cNvPr>
            <xdr:cNvSpPr txBox="1"/>
          </xdr:nvSpPr>
          <xdr:spPr>
            <a:xfrm>
              <a:off x="22961345" y="4762424"/>
              <a:ext cx="2349041" cy="6898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2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𝑑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𝑖𝑠𝑡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  <m:r>
                      <a:rPr lang="en-US" sz="12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2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200" b="1" i="1">
                                <a:solidFill>
                                  <a:schemeClr val="accent6">
                                    <a:lumMod val="75000"/>
                                  </a:schemeClr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200" b="1" i="1">
                                <a:solidFill>
                                  <a:schemeClr val="accent6">
                                    <a:lumMod val="75000"/>
                                  </a:schemeClr>
                                </a:solidFill>
                                <a:latin typeface="Cambria Math" panose="02040503050406030204" pitchFamily="18" charset="0"/>
                              </a:rPr>
                              <m:t>𝑫</m:t>
                            </m:r>
                            <m:d>
                              <m:dPr>
                                <m:ctrlPr>
                                  <a:rPr lang="en-US" sz="1200" b="1" i="1">
                                    <a:solidFill>
                                      <a:schemeClr val="accent6">
                                        <a:lumMod val="75000"/>
                                      </a:schemeClr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200" b="1" i="1">
                                    <a:solidFill>
                                      <a:schemeClr val="accent6">
                                        <a:lumMod val="75000"/>
                                      </a:schemeClr>
                                    </a:solidFill>
                                    <a:latin typeface="Cambria Math" panose="02040503050406030204" pitchFamily="18" charset="0"/>
                                  </a:rPr>
                                  <m:t>𝒐𝒔𝒆</m:t>
                                </m:r>
                              </m:e>
                            </m:d>
                          </m:e>
                          <m:sub>
                            <m:r>
                              <a:rPr lang="en-US" sz="1200" b="1" i="1">
                                <a:solidFill>
                                  <a:schemeClr val="accent6">
                                    <a:lumMod val="75000"/>
                                  </a:schemeClr>
                                </a:solidFill>
                                <a:latin typeface="Cambria Math" panose="02040503050406030204" pitchFamily="18" charset="0"/>
                              </a:rPr>
                              <m:t>𝒄𝒍𝒆𝒗</m:t>
                            </m:r>
                          </m:sub>
                        </m:s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f>
                          <m:fPr>
                            <m:ctrlPr>
                              <a:rPr lang="en-US" sz="12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𝑛𝑚𝑜𝑙</m:t>
                            </m:r>
                          </m:num>
                          <m:den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𝑘𝑔</m:t>
                            </m:r>
                          </m:den>
                        </m:f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)</m:t>
                        </m:r>
                      </m:num>
                      <m:den>
                        <m:sSub>
                          <m:sSubPr>
                            <m:ctrlPr>
                              <a:rPr lang="en-US" sz="1200" b="1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200" b="1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𝑪</m:t>
                            </m:r>
                          </m:e>
                          <m:sub>
                            <m:r>
                              <a:rPr lang="en-US" sz="1200" b="1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𝒑𝒍𝒂𝒔𝒎𝒂</m:t>
                            </m:r>
                          </m:sub>
                        </m:sSub>
                        <m:r>
                          <a:rPr lang="en-US" sz="12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2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𝟎</m:t>
                        </m:r>
                        <m:r>
                          <a:rPr lang="en-US" sz="12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)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f>
                          <m:fPr>
                            <m:ctrlPr>
                              <a:rPr lang="en-US" sz="120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𝑛𝑚𝑜𝑙</m:t>
                            </m:r>
                          </m:num>
                          <m:den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𝑙𝑖𝑡𝑒𝑟</m:t>
                            </m:r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 </m:t>
                            </m:r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𝑝𝑙𝑎𝑠𝑚𝑎</m:t>
                            </m:r>
                          </m:den>
                        </m:f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8357805-3F07-B898-15A5-7A1EAF8B5663}"/>
                </a:ext>
              </a:extLst>
            </xdr:cNvPr>
            <xdr:cNvSpPr txBox="1"/>
          </xdr:nvSpPr>
          <xdr:spPr>
            <a:xfrm>
              <a:off x="22961345" y="4762424"/>
              <a:ext cx="2349041" cy="6898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200" b="0" i="0">
                  <a:latin typeface="Cambria Math" panose="02040503050406030204" pitchFamily="18" charset="0"/>
                </a:rPr>
                <a:t>𝑉_(𝑑(𝑖𝑠𝑡))=</a:t>
              </a:r>
              <a:r>
                <a:rPr lang="en-US" sz="1200" i="0">
                  <a:latin typeface="Cambria Math" panose="02040503050406030204" pitchFamily="18" charset="0"/>
                </a:rPr>
                <a:t>(</a:t>
              </a:r>
              <a:r>
                <a:rPr lang="en-US" sz="1200" b="1" i="0">
                  <a:solidFill>
                    <a:schemeClr val="accent6">
                      <a:lumMod val="75000"/>
                    </a:schemeClr>
                  </a:solidFill>
                  <a:latin typeface="Cambria Math" panose="02040503050406030204" pitchFamily="18" charset="0"/>
                </a:rPr>
                <a:t>〖𝑫(𝒐𝒔𝒆)〗_𝒄𝒍𝒆𝒗</a:t>
              </a:r>
              <a:r>
                <a:rPr lang="en-US" sz="1200" b="0" i="0">
                  <a:solidFill>
                    <a:schemeClr val="accent6">
                      <a:lumMod val="75000"/>
                    </a:schemeClr>
                  </a:solidFill>
                  <a:latin typeface="Cambria Math" panose="02040503050406030204" pitchFamily="18" charset="0"/>
                </a:rPr>
                <a:t> </a:t>
              </a:r>
              <a:r>
                <a:rPr lang="en-US" sz="1200" b="0" i="0">
                  <a:latin typeface="Cambria Math" panose="02040503050406030204" pitchFamily="18" charset="0"/>
                </a:rPr>
                <a:t>(𝑛𝑚𝑜𝑙/𝑘𝑔))/(</a:t>
              </a:r>
              <a:r>
                <a:rPr lang="en-US" sz="12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𝑪_𝒑𝒍𝒂𝒔𝒎𝒂 (𝟎)</a:t>
              </a:r>
              <a:r>
                <a:rPr lang="en-US" sz="1200" b="0" i="0">
                  <a:latin typeface="Cambria Math" panose="02040503050406030204" pitchFamily="18" charset="0"/>
                </a:rPr>
                <a:t>(𝑛𝑚𝑜𝑙/(𝑙𝑖𝑡𝑒𝑟 𝑝𝑙𝑎𝑠𝑚𝑎)))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26</xdr:col>
      <xdr:colOff>569742</xdr:colOff>
      <xdr:row>44</xdr:row>
      <xdr:rowOff>153198</xdr:rowOff>
    </xdr:from>
    <xdr:ext cx="1126912" cy="20274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889A565-9F72-069D-41D7-B0AC49114709}"/>
                </a:ext>
              </a:extLst>
            </xdr:cNvPr>
            <xdr:cNvSpPr txBox="1"/>
          </xdr:nvSpPr>
          <xdr:spPr>
            <a:xfrm>
              <a:off x="23582142" y="9745931"/>
              <a:ext cx="1126912" cy="2027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200" b="0" i="1">
                        <a:latin typeface="Cambria Math" panose="02040503050406030204" pitchFamily="18" charset="0"/>
                      </a:rPr>
                      <m:t>𝐶𝐿</m:t>
                    </m:r>
                    <m:r>
                      <a:rPr lang="en-US" sz="12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2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𝑑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𝑖𝑠𝑡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  <m:sSub>
                      <m:sSubPr>
                        <m:ctrlPr>
                          <a:rPr lang="en-US" sz="12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∙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𝑒𝑙</m:t>
                        </m:r>
                      </m:sub>
                    </m:sSub>
                  </m:oMath>
                </m:oMathPara>
              </a14:m>
              <a:endParaRPr lang="en-US" sz="12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889A565-9F72-069D-41D7-B0AC49114709}"/>
                </a:ext>
              </a:extLst>
            </xdr:cNvPr>
            <xdr:cNvSpPr txBox="1"/>
          </xdr:nvSpPr>
          <xdr:spPr>
            <a:xfrm>
              <a:off x="23582142" y="9745931"/>
              <a:ext cx="1126912" cy="2027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200" b="0" i="0">
                  <a:latin typeface="Cambria Math" panose="02040503050406030204" pitchFamily="18" charset="0"/>
                </a:rPr>
                <a:t>𝐶𝐿=𝑉_(𝑑(𝑖𝑠𝑡)) 〖</a:t>
              </a:r>
              <a:r>
                <a:rPr lang="en-US" sz="12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∙𝐾〗_</a:t>
              </a:r>
              <a:r>
                <a:rPr lang="en-US" sz="1200" b="0" i="0">
                  <a:latin typeface="Cambria Math" panose="02040503050406030204" pitchFamily="18" charset="0"/>
                </a:rPr>
                <a:t>𝑒𝑙</a:t>
              </a:r>
              <a:endParaRPr lang="en-US" sz="1200"/>
            </a:p>
          </xdr:txBody>
        </xdr:sp>
      </mc:Fallback>
    </mc:AlternateContent>
    <xdr:clientData/>
  </xdr:oneCellAnchor>
  <xdr:oneCellAnchor>
    <xdr:from>
      <xdr:col>32</xdr:col>
      <xdr:colOff>4712</xdr:colOff>
      <xdr:row>16</xdr:row>
      <xdr:rowOff>51917</xdr:rowOff>
    </xdr:from>
    <xdr:ext cx="1252522" cy="2191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4AAE7D6-CB3A-E03A-634C-7652760E1C53}"/>
                </a:ext>
              </a:extLst>
            </xdr:cNvPr>
            <xdr:cNvSpPr txBox="1"/>
          </xdr:nvSpPr>
          <xdr:spPr>
            <a:xfrm>
              <a:off x="27868512" y="3722217"/>
              <a:ext cx="125252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𝒃𝒍𝒐𝒐𝒅</m:t>
                        </m:r>
                      </m:sub>
                    </m:sSub>
                    <m:r>
                      <a:rPr lang="en-US" sz="1400" b="1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𝟓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𝟏𝟏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𝑳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4AAE7D6-CB3A-E03A-634C-7652760E1C53}"/>
                </a:ext>
              </a:extLst>
            </xdr:cNvPr>
            <xdr:cNvSpPr txBox="1"/>
          </xdr:nvSpPr>
          <xdr:spPr>
            <a:xfrm>
              <a:off x="27868512" y="3722217"/>
              <a:ext cx="125252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400" b="1" i="0">
                  <a:latin typeface="Cambria Math" panose="02040503050406030204" pitchFamily="18" charset="0"/>
                </a:rPr>
                <a:t>𝑽_𝒃𝒍𝒐𝒐𝒅=𝟓.𝟏𝟏𝑳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26</xdr:col>
      <xdr:colOff>110865</xdr:colOff>
      <xdr:row>11</xdr:row>
      <xdr:rowOff>246412</xdr:rowOff>
    </xdr:from>
    <xdr:ext cx="2148345" cy="781240"/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729D44D0-B9A1-0BE8-4241-42E903AC2FED}"/>
            </a:ext>
          </a:extLst>
        </xdr:cNvPr>
        <xdr:cNvSpPr txBox="1"/>
      </xdr:nvSpPr>
      <xdr:spPr>
        <a:xfrm>
          <a:off x="23123265" y="2659412"/>
          <a:ext cx="2148345" cy="7812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Ericsson</a:t>
          </a:r>
          <a:r>
            <a:rPr lang="en-US" sz="1100" baseline="0"/>
            <a:t> experimental Clevidipine</a:t>
          </a:r>
          <a:br>
            <a:rPr lang="en-US" sz="1100" baseline="0"/>
          </a:br>
          <a:r>
            <a:rPr lang="en-US" sz="1100" baseline="0"/>
            <a:t>values computed from</a:t>
          </a:r>
        </a:p>
        <a:p>
          <a:r>
            <a:rPr lang="en-US" sz="1100" baseline="0"/>
            <a:t>Bolus Dose and measured plasma</a:t>
          </a:r>
        </a:p>
        <a:p>
          <a:r>
            <a:rPr lang="en-US" sz="1100" baseline="0"/>
            <a:t>concentrations.</a:t>
          </a:r>
        </a:p>
      </xdr:txBody>
    </xdr:sp>
    <xdr:clientData/>
  </xdr:oneCellAnchor>
  <xdr:oneCellAnchor>
    <xdr:from>
      <xdr:col>26</xdr:col>
      <xdr:colOff>685800</xdr:colOff>
      <xdr:row>13</xdr:row>
      <xdr:rowOff>215900</xdr:rowOff>
    </xdr:from>
    <xdr:ext cx="184731" cy="264560"/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60895F65-C0B8-9CE5-09DE-FC6CB507FE12}"/>
            </a:ext>
          </a:extLst>
        </xdr:cNvPr>
        <xdr:cNvSpPr txBox="1"/>
      </xdr:nvSpPr>
      <xdr:spPr>
        <a:xfrm>
          <a:off x="23596600" y="32258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31</xdr:col>
      <xdr:colOff>609600</xdr:colOff>
      <xdr:row>20</xdr:row>
      <xdr:rowOff>0</xdr:rowOff>
    </xdr:from>
    <xdr:ext cx="1358257" cy="781240"/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2E13C2F8-EB6E-A7E9-4C65-B1716A140499}"/>
            </a:ext>
          </a:extLst>
        </xdr:cNvPr>
        <xdr:cNvSpPr txBox="1"/>
      </xdr:nvSpPr>
      <xdr:spPr>
        <a:xfrm>
          <a:off x="27647900" y="4483100"/>
          <a:ext cx="1358257" cy="7812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computed total</a:t>
          </a:r>
        </a:p>
        <a:p>
          <a:r>
            <a:rPr lang="en-US" sz="1100"/>
            <a:t>blood</a:t>
          </a:r>
          <a:r>
            <a:rPr lang="en-US" sz="1100" baseline="0"/>
            <a:t> volume is</a:t>
          </a:r>
        </a:p>
        <a:p>
          <a:r>
            <a:rPr lang="en-US" sz="1100" baseline="0"/>
            <a:t>not involved directly</a:t>
          </a:r>
        </a:p>
        <a:p>
          <a:r>
            <a:rPr lang="en-US" sz="1100" baseline="0"/>
            <a:t>in drug Vd and CL.</a:t>
          </a:r>
          <a:endParaRPr lang="en-US" sz="1100"/>
        </a:p>
      </xdr:txBody>
    </xdr:sp>
    <xdr:clientData/>
  </xdr:oneCellAnchor>
  <xdr:twoCellAnchor editAs="oneCell">
    <xdr:from>
      <xdr:col>26</xdr:col>
      <xdr:colOff>406398</xdr:colOff>
      <xdr:row>34</xdr:row>
      <xdr:rowOff>100965</xdr:rowOff>
    </xdr:from>
    <xdr:to>
      <xdr:col>28</xdr:col>
      <xdr:colOff>499533</xdr:colOff>
      <xdr:row>44</xdr:row>
      <xdr:rowOff>139872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D5C2385-4312-9201-FA6D-F5A8B13017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738"/>
        <a:stretch/>
      </xdr:blipFill>
      <xdr:spPr>
        <a:xfrm>
          <a:off x="23418798" y="7627832"/>
          <a:ext cx="1752602" cy="2104773"/>
        </a:xfrm>
        <a:prstGeom prst="rect">
          <a:avLst/>
        </a:prstGeom>
      </xdr:spPr>
    </xdr:pic>
    <xdr:clientData/>
  </xdr:twoCellAnchor>
  <xdr:twoCellAnchor>
    <xdr:from>
      <xdr:col>26</xdr:col>
      <xdr:colOff>634840</xdr:colOff>
      <xdr:row>38</xdr:row>
      <xdr:rowOff>13899</xdr:rowOff>
    </xdr:from>
    <xdr:to>
      <xdr:col>26</xdr:col>
      <xdr:colOff>745067</xdr:colOff>
      <xdr:row>38</xdr:row>
      <xdr:rowOff>152401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8109B648-C31C-C7ED-CE09-B802C1818D22}"/>
            </a:ext>
          </a:extLst>
        </xdr:cNvPr>
        <xdr:cNvSpPr/>
      </xdr:nvSpPr>
      <xdr:spPr>
        <a:xfrm>
          <a:off x="23647240" y="8370499"/>
          <a:ext cx="110227" cy="138502"/>
        </a:xfrm>
        <a:prstGeom prst="ellipse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626736</xdr:colOff>
      <xdr:row>24</xdr:row>
      <xdr:rowOff>173727</xdr:rowOff>
    </xdr:from>
    <xdr:to>
      <xdr:col>26</xdr:col>
      <xdr:colOff>730771</xdr:colOff>
      <xdr:row>38</xdr:row>
      <xdr:rowOff>84440</xdr:rowOff>
    </xdr:to>
    <xdr:sp macro="" textlink="">
      <xdr:nvSpPr>
        <xdr:cNvPr id="59" name="Freeform 58">
          <a:extLst>
            <a:ext uri="{FF2B5EF4-FFF2-40B4-BE49-F238E27FC236}">
              <a16:creationId xmlns:a16="http://schemas.microsoft.com/office/drawing/2014/main" id="{67F27194-E953-5763-07A6-3A2887DC9000}"/>
            </a:ext>
          </a:extLst>
        </xdr:cNvPr>
        <xdr:cNvSpPr/>
      </xdr:nvSpPr>
      <xdr:spPr>
        <a:xfrm>
          <a:off x="22809403" y="5516194"/>
          <a:ext cx="933768" cy="2924846"/>
        </a:xfrm>
        <a:custGeom>
          <a:avLst/>
          <a:gdLst>
            <a:gd name="connsiteX0" fmla="*/ 891371 w 891371"/>
            <a:gd name="connsiteY0" fmla="*/ 2210519 h 2222660"/>
            <a:gd name="connsiteX1" fmla="*/ 519956 w 891371"/>
            <a:gd name="connsiteY1" fmla="*/ 2138632 h 2222660"/>
            <a:gd name="connsiteX2" fmla="*/ 130570 w 891371"/>
            <a:gd name="connsiteY2" fmla="*/ 1581509 h 2222660"/>
            <a:gd name="connsiteX3" fmla="*/ 4768 w 891371"/>
            <a:gd name="connsiteY3" fmla="*/ 868632 h 2222660"/>
            <a:gd name="connsiteX4" fmla="*/ 268353 w 891371"/>
            <a:gd name="connsiteY4" fmla="*/ 425330 h 2222660"/>
            <a:gd name="connsiteX5" fmla="*/ 891371 w 891371"/>
            <a:gd name="connsiteY5" fmla="*/ 0 h 2222660"/>
            <a:gd name="connsiteX0" fmla="*/ 915333 w 915333"/>
            <a:gd name="connsiteY0" fmla="*/ 2240472 h 2246964"/>
            <a:gd name="connsiteX1" fmla="*/ 519956 w 915333"/>
            <a:gd name="connsiteY1" fmla="*/ 2138632 h 2246964"/>
            <a:gd name="connsiteX2" fmla="*/ 130570 w 915333"/>
            <a:gd name="connsiteY2" fmla="*/ 1581509 h 2246964"/>
            <a:gd name="connsiteX3" fmla="*/ 4768 w 915333"/>
            <a:gd name="connsiteY3" fmla="*/ 868632 h 2246964"/>
            <a:gd name="connsiteX4" fmla="*/ 268353 w 915333"/>
            <a:gd name="connsiteY4" fmla="*/ 425330 h 2246964"/>
            <a:gd name="connsiteX5" fmla="*/ 891371 w 915333"/>
            <a:gd name="connsiteY5" fmla="*/ 0 h 2246964"/>
            <a:gd name="connsiteX0" fmla="*/ 915333 w 915333"/>
            <a:gd name="connsiteY0" fmla="*/ 2240472 h 2240472"/>
            <a:gd name="connsiteX1" fmla="*/ 519956 w 915333"/>
            <a:gd name="connsiteY1" fmla="*/ 2138632 h 2240472"/>
            <a:gd name="connsiteX2" fmla="*/ 130570 w 915333"/>
            <a:gd name="connsiteY2" fmla="*/ 1581509 h 2240472"/>
            <a:gd name="connsiteX3" fmla="*/ 4768 w 915333"/>
            <a:gd name="connsiteY3" fmla="*/ 868632 h 2240472"/>
            <a:gd name="connsiteX4" fmla="*/ 268353 w 915333"/>
            <a:gd name="connsiteY4" fmla="*/ 425330 h 2240472"/>
            <a:gd name="connsiteX5" fmla="*/ 891371 w 915333"/>
            <a:gd name="connsiteY5" fmla="*/ 0 h 2240472"/>
            <a:gd name="connsiteX0" fmla="*/ 914910 w 914910"/>
            <a:gd name="connsiteY0" fmla="*/ 2240472 h 2240472"/>
            <a:gd name="connsiteX1" fmla="*/ 465618 w 914910"/>
            <a:gd name="connsiteY1" fmla="*/ 2042783 h 2240472"/>
            <a:gd name="connsiteX2" fmla="*/ 130147 w 914910"/>
            <a:gd name="connsiteY2" fmla="*/ 1581509 h 2240472"/>
            <a:gd name="connsiteX3" fmla="*/ 4345 w 914910"/>
            <a:gd name="connsiteY3" fmla="*/ 868632 h 2240472"/>
            <a:gd name="connsiteX4" fmla="*/ 267930 w 914910"/>
            <a:gd name="connsiteY4" fmla="*/ 425330 h 2240472"/>
            <a:gd name="connsiteX5" fmla="*/ 890948 w 914910"/>
            <a:gd name="connsiteY5" fmla="*/ 0 h 2240472"/>
            <a:gd name="connsiteX0" fmla="*/ 720821 w 890948"/>
            <a:gd name="connsiteY0" fmla="*/ 2904792 h 2904792"/>
            <a:gd name="connsiteX1" fmla="*/ 465618 w 890948"/>
            <a:gd name="connsiteY1" fmla="*/ 2042783 h 2904792"/>
            <a:gd name="connsiteX2" fmla="*/ 130147 w 890948"/>
            <a:gd name="connsiteY2" fmla="*/ 1581509 h 2904792"/>
            <a:gd name="connsiteX3" fmla="*/ 4345 w 890948"/>
            <a:gd name="connsiteY3" fmla="*/ 868632 h 2904792"/>
            <a:gd name="connsiteX4" fmla="*/ 267930 w 890948"/>
            <a:gd name="connsiteY4" fmla="*/ 425330 h 2904792"/>
            <a:gd name="connsiteX5" fmla="*/ 890948 w 890948"/>
            <a:gd name="connsiteY5" fmla="*/ 0 h 2904792"/>
            <a:gd name="connsiteX0" fmla="*/ 718962 w 889089"/>
            <a:gd name="connsiteY0" fmla="*/ 2904792 h 2904792"/>
            <a:gd name="connsiteX1" fmla="*/ 33387 w 889089"/>
            <a:gd name="connsiteY1" fmla="*/ 2673466 h 2904792"/>
            <a:gd name="connsiteX2" fmla="*/ 128288 w 889089"/>
            <a:gd name="connsiteY2" fmla="*/ 1581509 h 2904792"/>
            <a:gd name="connsiteX3" fmla="*/ 2486 w 889089"/>
            <a:gd name="connsiteY3" fmla="*/ 868632 h 2904792"/>
            <a:gd name="connsiteX4" fmla="*/ 266071 w 889089"/>
            <a:gd name="connsiteY4" fmla="*/ 425330 h 2904792"/>
            <a:gd name="connsiteX5" fmla="*/ 889089 w 889089"/>
            <a:gd name="connsiteY5" fmla="*/ 0 h 2904792"/>
            <a:gd name="connsiteX0" fmla="*/ 760553 w 930680"/>
            <a:gd name="connsiteY0" fmla="*/ 2904792 h 2904962"/>
            <a:gd name="connsiteX1" fmla="*/ 74978 w 930680"/>
            <a:gd name="connsiteY1" fmla="*/ 2673466 h 2904962"/>
            <a:gd name="connsiteX2" fmla="*/ 44077 w 930680"/>
            <a:gd name="connsiteY2" fmla="*/ 868632 h 2904962"/>
            <a:gd name="connsiteX3" fmla="*/ 307662 w 930680"/>
            <a:gd name="connsiteY3" fmla="*/ 425330 h 2904962"/>
            <a:gd name="connsiteX4" fmla="*/ 930680 w 930680"/>
            <a:gd name="connsiteY4" fmla="*/ 0 h 29049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930680" h="2904962">
              <a:moveTo>
                <a:pt x="760553" y="2904792"/>
              </a:moveTo>
              <a:cubicBezTo>
                <a:pt x="524424" y="2867351"/>
                <a:pt x="194391" y="3012826"/>
                <a:pt x="74978" y="2673466"/>
              </a:cubicBezTo>
              <a:cubicBezTo>
                <a:pt x="-44435" y="2334106"/>
                <a:pt x="5296" y="1243321"/>
                <a:pt x="44077" y="868632"/>
              </a:cubicBezTo>
              <a:cubicBezTo>
                <a:pt x="67041" y="675935"/>
                <a:pt x="159895" y="570102"/>
                <a:pt x="307662" y="425330"/>
              </a:cubicBezTo>
              <a:cubicBezTo>
                <a:pt x="455429" y="280558"/>
                <a:pt x="693054" y="140279"/>
                <a:pt x="930680" y="0"/>
              </a:cubicBezTo>
            </a:path>
          </a:pathLst>
        </a:custGeom>
        <a:noFill/>
        <a:ln>
          <a:solidFill>
            <a:schemeClr val="bg1">
              <a:lumMod val="65000"/>
            </a:schemeClr>
          </a:solidFill>
          <a:prstDash val="dash"/>
          <a:tailEnd type="triangle" w="lg" len="lg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25</xdr:col>
      <xdr:colOff>233792</xdr:colOff>
      <xdr:row>27</xdr:row>
      <xdr:rowOff>190020</xdr:rowOff>
    </xdr:from>
    <xdr:ext cx="1287660" cy="436786"/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0ACA0DC0-141D-D7FA-2394-3B12C292ED5F}"/>
            </a:ext>
          </a:extLst>
        </xdr:cNvPr>
        <xdr:cNvSpPr txBox="1"/>
      </xdr:nvSpPr>
      <xdr:spPr>
        <a:xfrm>
          <a:off x="22416459" y="6269087"/>
          <a:ext cx="1287660" cy="43678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Concentration C(0)</a:t>
          </a:r>
        </a:p>
        <a:p>
          <a:r>
            <a:rPr lang="en-US" sz="1100"/>
            <a:t>extrapolated at t=0</a:t>
          </a:r>
        </a:p>
      </xdr:txBody>
    </xdr:sp>
    <xdr:clientData/>
  </xdr:oneCellAnchor>
  <xdr:twoCellAnchor editAs="oneCell">
    <xdr:from>
      <xdr:col>25</xdr:col>
      <xdr:colOff>812800</xdr:colOff>
      <xdr:row>49</xdr:row>
      <xdr:rowOff>84667</xdr:rowOff>
    </xdr:from>
    <xdr:to>
      <xdr:col>29</xdr:col>
      <xdr:colOff>755530</xdr:colOff>
      <xdr:row>58</xdr:row>
      <xdr:rowOff>185479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EB92BB7-0AF6-CD41-98B2-8DC82E213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95467" y="10693400"/>
          <a:ext cx="3261663" cy="1929613"/>
        </a:xfrm>
        <a:prstGeom prst="rect">
          <a:avLst/>
        </a:prstGeom>
      </xdr:spPr>
    </xdr:pic>
    <xdr:clientData/>
  </xdr:twoCellAnchor>
  <xdr:oneCellAnchor>
    <xdr:from>
      <xdr:col>26</xdr:col>
      <xdr:colOff>292100</xdr:colOff>
      <xdr:row>32</xdr:row>
      <xdr:rowOff>190500</xdr:rowOff>
    </xdr:from>
    <xdr:ext cx="1752600" cy="49798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DED03552-0316-3C40-850E-6FDDBC5634C8}"/>
                </a:ext>
              </a:extLst>
            </xdr:cNvPr>
            <xdr:cNvSpPr txBox="1"/>
          </xdr:nvSpPr>
          <xdr:spPr>
            <a:xfrm>
              <a:off x="23202900" y="7277100"/>
              <a:ext cx="1752600" cy="497986"/>
            </a:xfrm>
            <a:prstGeom prst="rect">
              <a:avLst/>
            </a:prstGeom>
            <a:solidFill>
              <a:schemeClr val="bg1">
                <a:alpha val="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2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𝑘</m:t>
                        </m:r>
                      </m:e>
                      <m: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𝑒𝑙</m:t>
                        </m:r>
                      </m:sub>
                    </m:sSub>
                    <m:r>
                      <a:rPr lang="en-US" sz="12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2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𝑑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func>
                          <m:funcPr>
                            <m:ctrlPr>
                              <a:rPr lang="en-US" sz="1200" b="0" i="1">
                                <a:latin typeface="Cambria Math" panose="02040503050406030204" pitchFamily="18" charset="0"/>
                              </a:rPr>
                            </m:ctrlPr>
                          </m:funcPr>
                          <m:fName>
                            <m:r>
                              <m:rPr>
                                <m:sty m:val="p"/>
                              </m:rPr>
                              <a:rPr lang="en-US" sz="1200" b="0" i="0">
                                <a:latin typeface="Cambria Math" panose="02040503050406030204" pitchFamily="18" charset="0"/>
                              </a:rPr>
                              <m:t>ln</m:t>
                            </m:r>
                          </m:fName>
                          <m:e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(</m:t>
                            </m:r>
                            <m:sSub>
                              <m:sSubPr>
                                <m:ctrlP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𝐶</m:t>
                                </m:r>
                              </m:e>
                              <m:sub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𝑝𝑙𝑎𝑠𝑚𝑎</m:t>
                                </m:r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(</m:t>
                                </m:r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𝑡</m:t>
                                </m:r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)</m:t>
                                </m:r>
                              </m:sub>
                            </m:sSub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)</m:t>
                            </m:r>
                          </m:e>
                        </m:func>
                      </m:num>
                      <m:den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𝑑𝑡</m:t>
                        </m:r>
                      </m:den>
                    </m:f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DED03552-0316-3C40-850E-6FDDBC5634C8}"/>
                </a:ext>
              </a:extLst>
            </xdr:cNvPr>
            <xdr:cNvSpPr txBox="1"/>
          </xdr:nvSpPr>
          <xdr:spPr>
            <a:xfrm>
              <a:off x="23202900" y="7277100"/>
              <a:ext cx="1752600" cy="497986"/>
            </a:xfrm>
            <a:prstGeom prst="rect">
              <a:avLst/>
            </a:prstGeom>
            <a:solidFill>
              <a:schemeClr val="bg1">
                <a:alpha val="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:r>
                <a:rPr lang="en-US" sz="1200" b="0" i="0">
                  <a:latin typeface="Cambria Math" panose="02040503050406030204" pitchFamily="18" charset="0"/>
                </a:rPr>
                <a:t>𝑘_𝑒𝑙=(𝑑(ln⁡〖(</a:t>
              </a:r>
              <a:r>
                <a:rPr lang="en-US" sz="12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𝐶_(𝑝𝑙𝑎𝑠𝑚𝑎(𝑡))</a:t>
              </a:r>
              <a:r>
                <a:rPr lang="en-US" sz="1200" b="0" i="0">
                  <a:latin typeface="Cambria Math" panose="02040503050406030204" pitchFamily="18" charset="0"/>
                </a:rPr>
                <a:t>)〗)/𝑑𝑡</a:t>
              </a:r>
              <a:endParaRPr lang="en-US" sz="1400"/>
            </a:p>
          </xdr:txBody>
        </xdr:sp>
      </mc:Fallback>
    </mc:AlternateContent>
    <xdr:clientData/>
  </xdr:oneCellAnchor>
  <xdr:twoCellAnchor editAs="oneCell">
    <xdr:from>
      <xdr:col>29</xdr:col>
      <xdr:colOff>753533</xdr:colOff>
      <xdr:row>49</xdr:row>
      <xdr:rowOff>76200</xdr:rowOff>
    </xdr:from>
    <xdr:to>
      <xdr:col>39</xdr:col>
      <xdr:colOff>228600</xdr:colOff>
      <xdr:row>58</xdr:row>
      <xdr:rowOff>186266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EDDCC56-A61F-8333-60F5-52F4059E4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255133" y="10684933"/>
          <a:ext cx="7772400" cy="1938867"/>
        </a:xfrm>
        <a:prstGeom prst="rect">
          <a:avLst/>
        </a:prstGeom>
      </xdr:spPr>
    </xdr:pic>
    <xdr:clientData/>
  </xdr:twoCellAnchor>
  <xdr:twoCellAnchor>
    <xdr:from>
      <xdr:col>35</xdr:col>
      <xdr:colOff>138739</xdr:colOff>
      <xdr:row>10</xdr:row>
      <xdr:rowOff>117394</xdr:rowOff>
    </xdr:from>
    <xdr:to>
      <xdr:col>36</xdr:col>
      <xdr:colOff>213446</xdr:colOff>
      <xdr:row>14</xdr:row>
      <xdr:rowOff>42688</xdr:rowOff>
    </xdr:to>
    <xdr:sp macro="" textlink="">
      <xdr:nvSpPr>
        <xdr:cNvPr id="28" name="Rounded Rectangle 27">
          <a:extLst>
            <a:ext uri="{FF2B5EF4-FFF2-40B4-BE49-F238E27FC236}">
              <a16:creationId xmlns:a16="http://schemas.microsoft.com/office/drawing/2014/main" id="{25217BFF-A921-2A07-7A34-DA93AEA7CC61}"/>
            </a:ext>
          </a:extLst>
        </xdr:cNvPr>
        <xdr:cNvSpPr/>
      </xdr:nvSpPr>
      <xdr:spPr>
        <a:xfrm>
          <a:off x="30362605" y="2273192"/>
          <a:ext cx="896471" cy="97117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LOW</a:t>
          </a:r>
          <a:br>
            <a:rPr lang="en-US" sz="1100"/>
          </a:br>
          <a:r>
            <a:rPr lang="en-US" sz="1100"/>
            <a:t>PASS</a:t>
          </a:r>
          <a:br>
            <a:rPr lang="en-US" sz="1100"/>
          </a:br>
          <a:r>
            <a:rPr lang="en-US" sz="1100"/>
            <a:t>FILTER</a:t>
          </a:r>
        </a:p>
        <a:p>
          <a:pPr algn="l"/>
          <a:r>
            <a:rPr lang="en-US" sz="1100"/>
            <a:t>1</a:t>
          </a:r>
          <a:r>
            <a:rPr lang="en-US" sz="1100" baseline="0"/>
            <a:t> minute</a:t>
          </a:r>
        </a:p>
        <a:p>
          <a:pPr algn="l"/>
          <a:r>
            <a:rPr lang="en-US" sz="1100" baseline="0"/>
            <a:t>half-life</a:t>
          </a:r>
          <a:endParaRPr lang="en-US" sz="1100"/>
        </a:p>
      </xdr:txBody>
    </xdr:sp>
    <xdr:clientData/>
  </xdr:twoCellAnchor>
  <xdr:twoCellAnchor>
    <xdr:from>
      <xdr:col>34</xdr:col>
      <xdr:colOff>393471</xdr:colOff>
      <xdr:row>11</xdr:row>
      <xdr:rowOff>389537</xdr:rowOff>
    </xdr:from>
    <xdr:to>
      <xdr:col>35</xdr:col>
      <xdr:colOff>138740</xdr:colOff>
      <xdr:row>24</xdr:row>
      <xdr:rowOff>234245</xdr:rowOff>
    </xdr:to>
    <xdr:cxnSp macro="">
      <xdr:nvCxnSpPr>
        <xdr:cNvPr id="33" name="Curved Connector 32">
          <a:extLst>
            <a:ext uri="{FF2B5EF4-FFF2-40B4-BE49-F238E27FC236}">
              <a16:creationId xmlns:a16="http://schemas.microsoft.com/office/drawing/2014/main" id="{5ECFC2F2-0ECC-7279-0F0B-AA5E67061B32}"/>
            </a:ext>
          </a:extLst>
        </xdr:cNvPr>
        <xdr:cNvCxnSpPr>
          <a:stCxn id="29" idx="0"/>
          <a:endCxn id="28" idx="1"/>
        </xdr:cNvCxnSpPr>
      </xdr:nvCxnSpPr>
      <xdr:spPr>
        <a:xfrm rot="5400000" flipH="1" flipV="1">
          <a:off x="28705306" y="3849047"/>
          <a:ext cx="2747565" cy="567034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213446</xdr:colOff>
      <xdr:row>11</xdr:row>
      <xdr:rowOff>389537</xdr:rowOff>
    </xdr:from>
    <xdr:to>
      <xdr:col>40</xdr:col>
      <xdr:colOff>640336</xdr:colOff>
      <xdr:row>14</xdr:row>
      <xdr:rowOff>42689</xdr:rowOff>
    </xdr:to>
    <xdr:cxnSp macro="">
      <xdr:nvCxnSpPr>
        <xdr:cNvPr id="68" name="Curved Connector 67">
          <a:extLst>
            <a:ext uri="{FF2B5EF4-FFF2-40B4-BE49-F238E27FC236}">
              <a16:creationId xmlns:a16="http://schemas.microsoft.com/office/drawing/2014/main" id="{5D61D8E1-291C-B94B-AF58-B8FF3D3B1709}"/>
            </a:ext>
          </a:extLst>
        </xdr:cNvPr>
        <xdr:cNvCxnSpPr>
          <a:stCxn id="28" idx="3"/>
        </xdr:cNvCxnSpPr>
      </xdr:nvCxnSpPr>
      <xdr:spPr>
        <a:xfrm>
          <a:off x="31259076" y="2758781"/>
          <a:ext cx="3713949" cy="485589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215900</xdr:colOff>
      <xdr:row>27</xdr:row>
      <xdr:rowOff>177800</xdr:rowOff>
    </xdr:from>
    <xdr:to>
      <xdr:col>29</xdr:col>
      <xdr:colOff>393700</xdr:colOff>
      <xdr:row>32</xdr:row>
      <xdr:rowOff>88900</xdr:rowOff>
    </xdr:to>
    <xdr:pic>
      <xdr:nvPicPr>
        <xdr:cNvPr id="2" name="Graphic 1" descr="Man outline">
          <a:extLst>
            <a:ext uri="{FF2B5EF4-FFF2-40B4-BE49-F238E27FC236}">
              <a16:creationId xmlns:a16="http://schemas.microsoft.com/office/drawing/2014/main" id="{78ED2FE0-8AFA-D747-8EC3-D12DFE8C0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4777700" y="7505700"/>
          <a:ext cx="1003300" cy="952500"/>
        </a:xfrm>
        <a:prstGeom prst="rect">
          <a:avLst/>
        </a:prstGeom>
      </xdr:spPr>
    </xdr:pic>
    <xdr:clientData/>
  </xdr:twoCellAnchor>
  <xdr:twoCellAnchor>
    <xdr:from>
      <xdr:col>25</xdr:col>
      <xdr:colOff>762000</xdr:colOff>
      <xdr:row>32</xdr:row>
      <xdr:rowOff>139700</xdr:rowOff>
    </xdr:from>
    <xdr:to>
      <xdr:col>28</xdr:col>
      <xdr:colOff>673100</xdr:colOff>
      <xdr:row>46</xdr:row>
      <xdr:rowOff>0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92038C3D-C058-2747-924E-0EEAA13248EA}"/>
            </a:ext>
          </a:extLst>
        </xdr:cNvPr>
        <xdr:cNvSpPr/>
      </xdr:nvSpPr>
      <xdr:spPr>
        <a:xfrm>
          <a:off x="22847300" y="8509000"/>
          <a:ext cx="2387600" cy="2730500"/>
        </a:xfrm>
        <a:custGeom>
          <a:avLst/>
          <a:gdLst>
            <a:gd name="connsiteX0" fmla="*/ 0 w 2387600"/>
            <a:gd name="connsiteY0" fmla="*/ 397941 h 2730500"/>
            <a:gd name="connsiteX1" fmla="*/ 397941 w 2387600"/>
            <a:gd name="connsiteY1" fmla="*/ 0 h 2730500"/>
            <a:gd name="connsiteX2" fmla="*/ 912596 w 2387600"/>
            <a:gd name="connsiteY2" fmla="*/ 0 h 2730500"/>
            <a:gd name="connsiteX3" fmla="*/ 1395418 w 2387600"/>
            <a:gd name="connsiteY3" fmla="*/ 0 h 2730500"/>
            <a:gd name="connsiteX4" fmla="*/ 1989659 w 2387600"/>
            <a:gd name="connsiteY4" fmla="*/ 0 h 2730500"/>
            <a:gd name="connsiteX5" fmla="*/ 2387600 w 2387600"/>
            <a:gd name="connsiteY5" fmla="*/ 397941 h 2730500"/>
            <a:gd name="connsiteX6" fmla="*/ 2387600 w 2387600"/>
            <a:gd name="connsiteY6" fmla="*/ 900942 h 2730500"/>
            <a:gd name="connsiteX7" fmla="*/ 2387600 w 2387600"/>
            <a:gd name="connsiteY7" fmla="*/ 1345904 h 2730500"/>
            <a:gd name="connsiteX8" fmla="*/ 2387600 w 2387600"/>
            <a:gd name="connsiteY8" fmla="*/ 1810212 h 2730500"/>
            <a:gd name="connsiteX9" fmla="*/ 2387600 w 2387600"/>
            <a:gd name="connsiteY9" fmla="*/ 2332559 h 2730500"/>
            <a:gd name="connsiteX10" fmla="*/ 1989659 w 2387600"/>
            <a:gd name="connsiteY10" fmla="*/ 2730500 h 2730500"/>
            <a:gd name="connsiteX11" fmla="*/ 1490921 w 2387600"/>
            <a:gd name="connsiteY11" fmla="*/ 2730500 h 2730500"/>
            <a:gd name="connsiteX12" fmla="*/ 928514 w 2387600"/>
            <a:gd name="connsiteY12" fmla="*/ 2730500 h 2730500"/>
            <a:gd name="connsiteX13" fmla="*/ 397941 w 2387600"/>
            <a:gd name="connsiteY13" fmla="*/ 2730500 h 2730500"/>
            <a:gd name="connsiteX14" fmla="*/ 0 w 2387600"/>
            <a:gd name="connsiteY14" fmla="*/ 2332559 h 2730500"/>
            <a:gd name="connsiteX15" fmla="*/ 0 w 2387600"/>
            <a:gd name="connsiteY15" fmla="*/ 1810212 h 2730500"/>
            <a:gd name="connsiteX16" fmla="*/ 0 w 2387600"/>
            <a:gd name="connsiteY16" fmla="*/ 1365250 h 2730500"/>
            <a:gd name="connsiteX17" fmla="*/ 0 w 2387600"/>
            <a:gd name="connsiteY17" fmla="*/ 881596 h 2730500"/>
            <a:gd name="connsiteX18" fmla="*/ 0 w 2387600"/>
            <a:gd name="connsiteY18" fmla="*/ 397941 h 2730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</a:cxnLst>
          <a:rect l="l" t="t" r="r" b="b"/>
          <a:pathLst>
            <a:path w="2387600" h="2730500" fill="none" extrusionOk="0">
              <a:moveTo>
                <a:pt x="0" y="397941"/>
              </a:moveTo>
              <a:cubicBezTo>
                <a:pt x="-46853" y="147106"/>
                <a:pt x="199223" y="32442"/>
                <a:pt x="397941" y="0"/>
              </a:cubicBezTo>
              <a:cubicBezTo>
                <a:pt x="650792" y="-15374"/>
                <a:pt x="805322" y="42551"/>
                <a:pt x="912596" y="0"/>
              </a:cubicBezTo>
              <a:cubicBezTo>
                <a:pt x="1019871" y="-42551"/>
                <a:pt x="1200893" y="39512"/>
                <a:pt x="1395418" y="0"/>
              </a:cubicBezTo>
              <a:cubicBezTo>
                <a:pt x="1589943" y="-39512"/>
                <a:pt x="1778194" y="40626"/>
                <a:pt x="1989659" y="0"/>
              </a:cubicBezTo>
              <a:cubicBezTo>
                <a:pt x="2168061" y="5787"/>
                <a:pt x="2407116" y="175417"/>
                <a:pt x="2387600" y="397941"/>
              </a:cubicBezTo>
              <a:cubicBezTo>
                <a:pt x="2395329" y="636088"/>
                <a:pt x="2333050" y="686327"/>
                <a:pt x="2387600" y="900942"/>
              </a:cubicBezTo>
              <a:cubicBezTo>
                <a:pt x="2442150" y="1115557"/>
                <a:pt x="2345411" y="1213364"/>
                <a:pt x="2387600" y="1345904"/>
              </a:cubicBezTo>
              <a:cubicBezTo>
                <a:pt x="2429789" y="1478444"/>
                <a:pt x="2386901" y="1697315"/>
                <a:pt x="2387600" y="1810212"/>
              </a:cubicBezTo>
              <a:cubicBezTo>
                <a:pt x="2388299" y="1923109"/>
                <a:pt x="2354235" y="2089485"/>
                <a:pt x="2387600" y="2332559"/>
              </a:cubicBezTo>
              <a:cubicBezTo>
                <a:pt x="2357974" y="2547721"/>
                <a:pt x="2205196" y="2737779"/>
                <a:pt x="1989659" y="2730500"/>
              </a:cubicBezTo>
              <a:cubicBezTo>
                <a:pt x="1788837" y="2748827"/>
                <a:pt x="1659360" y="2699443"/>
                <a:pt x="1490921" y="2730500"/>
              </a:cubicBezTo>
              <a:cubicBezTo>
                <a:pt x="1322482" y="2761557"/>
                <a:pt x="1179186" y="2676481"/>
                <a:pt x="928514" y="2730500"/>
              </a:cubicBezTo>
              <a:cubicBezTo>
                <a:pt x="677842" y="2784519"/>
                <a:pt x="586523" y="2722298"/>
                <a:pt x="397941" y="2730500"/>
              </a:cubicBezTo>
              <a:cubicBezTo>
                <a:pt x="179351" y="2735102"/>
                <a:pt x="46494" y="2553599"/>
                <a:pt x="0" y="2332559"/>
              </a:cubicBezTo>
              <a:cubicBezTo>
                <a:pt x="-53908" y="2085781"/>
                <a:pt x="8191" y="2030685"/>
                <a:pt x="0" y="1810212"/>
              </a:cubicBezTo>
              <a:cubicBezTo>
                <a:pt x="-8191" y="1589739"/>
                <a:pt x="10763" y="1464530"/>
                <a:pt x="0" y="1365250"/>
              </a:cubicBezTo>
              <a:cubicBezTo>
                <a:pt x="-10763" y="1265970"/>
                <a:pt x="35416" y="1006730"/>
                <a:pt x="0" y="881596"/>
              </a:cubicBezTo>
              <a:cubicBezTo>
                <a:pt x="-35416" y="756462"/>
                <a:pt x="48976" y="635708"/>
                <a:pt x="0" y="397941"/>
              </a:cubicBezTo>
              <a:close/>
            </a:path>
            <a:path w="2387600" h="2730500" stroke="0" extrusionOk="0">
              <a:moveTo>
                <a:pt x="0" y="397941"/>
              </a:moveTo>
              <a:cubicBezTo>
                <a:pt x="-23926" y="219077"/>
                <a:pt x="191734" y="-9177"/>
                <a:pt x="397941" y="0"/>
              </a:cubicBezTo>
              <a:cubicBezTo>
                <a:pt x="535843" y="-6480"/>
                <a:pt x="775212" y="58201"/>
                <a:pt x="944431" y="0"/>
              </a:cubicBezTo>
              <a:cubicBezTo>
                <a:pt x="1113650" y="-58201"/>
                <a:pt x="1339029" y="25824"/>
                <a:pt x="1475004" y="0"/>
              </a:cubicBezTo>
              <a:cubicBezTo>
                <a:pt x="1610979" y="-25824"/>
                <a:pt x="1854478" y="23593"/>
                <a:pt x="1989659" y="0"/>
              </a:cubicBezTo>
              <a:cubicBezTo>
                <a:pt x="2211721" y="4967"/>
                <a:pt x="2351711" y="165820"/>
                <a:pt x="2387600" y="397941"/>
              </a:cubicBezTo>
              <a:cubicBezTo>
                <a:pt x="2398307" y="621763"/>
                <a:pt x="2358088" y="711192"/>
                <a:pt x="2387600" y="900942"/>
              </a:cubicBezTo>
              <a:cubicBezTo>
                <a:pt x="2417112" y="1090692"/>
                <a:pt x="2358398" y="1116483"/>
                <a:pt x="2387600" y="1326558"/>
              </a:cubicBezTo>
              <a:cubicBezTo>
                <a:pt x="2416802" y="1536633"/>
                <a:pt x="2381224" y="1571687"/>
                <a:pt x="2387600" y="1752174"/>
              </a:cubicBezTo>
              <a:cubicBezTo>
                <a:pt x="2393976" y="1932661"/>
                <a:pt x="2383099" y="2078523"/>
                <a:pt x="2387600" y="2332559"/>
              </a:cubicBezTo>
              <a:cubicBezTo>
                <a:pt x="2378126" y="2523367"/>
                <a:pt x="2182234" y="2727359"/>
                <a:pt x="1989659" y="2730500"/>
              </a:cubicBezTo>
              <a:cubicBezTo>
                <a:pt x="1725420" y="2775738"/>
                <a:pt x="1720719" y="2692779"/>
                <a:pt x="1459086" y="2730500"/>
              </a:cubicBezTo>
              <a:cubicBezTo>
                <a:pt x="1197453" y="2768221"/>
                <a:pt x="1172481" y="2671939"/>
                <a:pt x="896679" y="2730500"/>
              </a:cubicBezTo>
              <a:cubicBezTo>
                <a:pt x="620877" y="2789061"/>
                <a:pt x="498108" y="2675142"/>
                <a:pt x="397941" y="2730500"/>
              </a:cubicBezTo>
              <a:cubicBezTo>
                <a:pt x="171529" y="2731976"/>
                <a:pt x="33428" y="2526208"/>
                <a:pt x="0" y="2332559"/>
              </a:cubicBezTo>
              <a:cubicBezTo>
                <a:pt x="-24737" y="2143544"/>
                <a:pt x="61119" y="1940853"/>
                <a:pt x="0" y="1810212"/>
              </a:cubicBezTo>
              <a:cubicBezTo>
                <a:pt x="-61119" y="1679571"/>
                <a:pt x="10856" y="1439980"/>
                <a:pt x="0" y="1287865"/>
              </a:cubicBezTo>
              <a:cubicBezTo>
                <a:pt x="-10856" y="1135750"/>
                <a:pt x="15542" y="719809"/>
                <a:pt x="0" y="397941"/>
              </a:cubicBezTo>
              <a:close/>
            </a:path>
          </a:pathLst>
        </a:custGeom>
        <a:solidFill>
          <a:schemeClr val="accent5">
            <a:lumMod val="20000"/>
            <a:lumOff val="80000"/>
          </a:schemeClr>
        </a:solidFill>
        <a:ln>
          <a:extLst>
            <a:ext uri="{C807C97D-BFC1-408E-A445-0C87EB9F89A2}">
              <ask:lineSketchStyleProps xmlns:ask="http://schemas.microsoft.com/office/drawing/2018/sketchyshapes" sd="2842418190">
                <a:prstGeom prst="roundRect">
                  <a:avLst/>
                </a:prstGeom>
                <ask:type>
                  <ask:lineSketchScribble/>
                </ask:type>
              </ask:lineSketchStyleProps>
            </a:ext>
          </a:extLst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12700</xdr:colOff>
      <xdr:row>20</xdr:row>
      <xdr:rowOff>76200</xdr:rowOff>
    </xdr:from>
    <xdr:to>
      <xdr:col>28</xdr:col>
      <xdr:colOff>685800</xdr:colOff>
      <xdr:row>25</xdr:row>
      <xdr:rowOff>127000</xdr:rowOff>
    </xdr:to>
    <xdr:sp macro="" textlink="">
      <xdr:nvSpPr>
        <xdr:cNvPr id="4" name="Rounded Rectangle 3">
          <a:extLst>
            <a:ext uri="{FF2B5EF4-FFF2-40B4-BE49-F238E27FC236}">
              <a16:creationId xmlns:a16="http://schemas.microsoft.com/office/drawing/2014/main" id="{C16B6CE4-2D10-8146-8D85-D179661BC73C}"/>
            </a:ext>
          </a:extLst>
        </xdr:cNvPr>
        <xdr:cNvSpPr/>
      </xdr:nvSpPr>
      <xdr:spPr>
        <a:xfrm>
          <a:off x="22923500" y="5842000"/>
          <a:ext cx="2324100" cy="1130300"/>
        </a:xfrm>
        <a:custGeom>
          <a:avLst/>
          <a:gdLst>
            <a:gd name="connsiteX0" fmla="*/ 0 w 2324100"/>
            <a:gd name="connsiteY0" fmla="*/ 188387 h 1130300"/>
            <a:gd name="connsiteX1" fmla="*/ 188387 w 2324100"/>
            <a:gd name="connsiteY1" fmla="*/ 0 h 1130300"/>
            <a:gd name="connsiteX2" fmla="*/ 636272 w 2324100"/>
            <a:gd name="connsiteY2" fmla="*/ 0 h 1130300"/>
            <a:gd name="connsiteX3" fmla="*/ 1123103 w 2324100"/>
            <a:gd name="connsiteY3" fmla="*/ 0 h 1130300"/>
            <a:gd name="connsiteX4" fmla="*/ 1570988 w 2324100"/>
            <a:gd name="connsiteY4" fmla="*/ 0 h 1130300"/>
            <a:gd name="connsiteX5" fmla="*/ 2135713 w 2324100"/>
            <a:gd name="connsiteY5" fmla="*/ 0 h 1130300"/>
            <a:gd name="connsiteX6" fmla="*/ 2324100 w 2324100"/>
            <a:gd name="connsiteY6" fmla="*/ 188387 h 1130300"/>
            <a:gd name="connsiteX7" fmla="*/ 2324100 w 2324100"/>
            <a:gd name="connsiteY7" fmla="*/ 565150 h 1130300"/>
            <a:gd name="connsiteX8" fmla="*/ 2324100 w 2324100"/>
            <a:gd name="connsiteY8" fmla="*/ 941913 h 1130300"/>
            <a:gd name="connsiteX9" fmla="*/ 2135713 w 2324100"/>
            <a:gd name="connsiteY9" fmla="*/ 1130300 h 1130300"/>
            <a:gd name="connsiteX10" fmla="*/ 1668355 w 2324100"/>
            <a:gd name="connsiteY10" fmla="*/ 1130300 h 1130300"/>
            <a:gd name="connsiteX11" fmla="*/ 1239943 w 2324100"/>
            <a:gd name="connsiteY11" fmla="*/ 1130300 h 1130300"/>
            <a:gd name="connsiteX12" fmla="*/ 733638 w 2324100"/>
            <a:gd name="connsiteY12" fmla="*/ 1130300 h 1130300"/>
            <a:gd name="connsiteX13" fmla="*/ 188387 w 2324100"/>
            <a:gd name="connsiteY13" fmla="*/ 1130300 h 1130300"/>
            <a:gd name="connsiteX14" fmla="*/ 0 w 2324100"/>
            <a:gd name="connsiteY14" fmla="*/ 941913 h 1130300"/>
            <a:gd name="connsiteX15" fmla="*/ 0 w 2324100"/>
            <a:gd name="connsiteY15" fmla="*/ 550079 h 1130300"/>
            <a:gd name="connsiteX16" fmla="*/ 0 w 2324100"/>
            <a:gd name="connsiteY16" fmla="*/ 188387 h 11303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</a:cxnLst>
          <a:rect l="l" t="t" r="r" b="b"/>
          <a:pathLst>
            <a:path w="2324100" h="1130300" fill="none" extrusionOk="0">
              <a:moveTo>
                <a:pt x="0" y="188387"/>
              </a:moveTo>
              <a:cubicBezTo>
                <a:pt x="-13231" y="108002"/>
                <a:pt x="104019" y="14620"/>
                <a:pt x="188387" y="0"/>
              </a:cubicBezTo>
              <a:cubicBezTo>
                <a:pt x="287264" y="-44635"/>
                <a:pt x="506583" y="48643"/>
                <a:pt x="636272" y="0"/>
              </a:cubicBezTo>
              <a:cubicBezTo>
                <a:pt x="765961" y="-48643"/>
                <a:pt x="1025476" y="31934"/>
                <a:pt x="1123103" y="0"/>
              </a:cubicBezTo>
              <a:cubicBezTo>
                <a:pt x="1220730" y="-31934"/>
                <a:pt x="1355227" y="41799"/>
                <a:pt x="1570988" y="0"/>
              </a:cubicBezTo>
              <a:cubicBezTo>
                <a:pt x="1786749" y="-41799"/>
                <a:pt x="1943020" y="49070"/>
                <a:pt x="2135713" y="0"/>
              </a:cubicBezTo>
              <a:cubicBezTo>
                <a:pt x="2235953" y="-215"/>
                <a:pt x="2336342" y="94883"/>
                <a:pt x="2324100" y="188387"/>
              </a:cubicBezTo>
              <a:cubicBezTo>
                <a:pt x="2357711" y="334344"/>
                <a:pt x="2319312" y="440363"/>
                <a:pt x="2324100" y="565150"/>
              </a:cubicBezTo>
              <a:cubicBezTo>
                <a:pt x="2328888" y="689937"/>
                <a:pt x="2311808" y="855736"/>
                <a:pt x="2324100" y="941913"/>
              </a:cubicBezTo>
              <a:cubicBezTo>
                <a:pt x="2323046" y="1024083"/>
                <a:pt x="2254545" y="1139617"/>
                <a:pt x="2135713" y="1130300"/>
              </a:cubicBezTo>
              <a:cubicBezTo>
                <a:pt x="1987510" y="1181085"/>
                <a:pt x="1867251" y="1084463"/>
                <a:pt x="1668355" y="1130300"/>
              </a:cubicBezTo>
              <a:cubicBezTo>
                <a:pt x="1469459" y="1176137"/>
                <a:pt x="1364676" y="1117908"/>
                <a:pt x="1239943" y="1130300"/>
              </a:cubicBezTo>
              <a:cubicBezTo>
                <a:pt x="1115210" y="1142692"/>
                <a:pt x="932277" y="1074761"/>
                <a:pt x="733638" y="1130300"/>
              </a:cubicBezTo>
              <a:cubicBezTo>
                <a:pt x="534999" y="1185839"/>
                <a:pt x="409463" y="1077199"/>
                <a:pt x="188387" y="1130300"/>
              </a:cubicBezTo>
              <a:cubicBezTo>
                <a:pt x="81079" y="1132131"/>
                <a:pt x="2958" y="1053970"/>
                <a:pt x="0" y="941913"/>
              </a:cubicBezTo>
              <a:cubicBezTo>
                <a:pt x="-296" y="823190"/>
                <a:pt x="11063" y="706052"/>
                <a:pt x="0" y="550079"/>
              </a:cubicBezTo>
              <a:cubicBezTo>
                <a:pt x="-11063" y="394106"/>
                <a:pt x="19019" y="279718"/>
                <a:pt x="0" y="188387"/>
              </a:cubicBezTo>
              <a:close/>
            </a:path>
            <a:path w="2324100" h="1130300" stroke="0" extrusionOk="0">
              <a:moveTo>
                <a:pt x="0" y="188387"/>
              </a:moveTo>
              <a:cubicBezTo>
                <a:pt x="-10236" y="78030"/>
                <a:pt x="64014" y="7630"/>
                <a:pt x="188387" y="0"/>
              </a:cubicBezTo>
              <a:cubicBezTo>
                <a:pt x="444297" y="-51890"/>
                <a:pt x="575474" y="39801"/>
                <a:pt x="714165" y="0"/>
              </a:cubicBezTo>
              <a:cubicBezTo>
                <a:pt x="852856" y="-39801"/>
                <a:pt x="1042276" y="45210"/>
                <a:pt x="1181523" y="0"/>
              </a:cubicBezTo>
              <a:cubicBezTo>
                <a:pt x="1320770" y="-45210"/>
                <a:pt x="1480325" y="29019"/>
                <a:pt x="1629408" y="0"/>
              </a:cubicBezTo>
              <a:cubicBezTo>
                <a:pt x="1778491" y="-29019"/>
                <a:pt x="2031106" y="24594"/>
                <a:pt x="2135713" y="0"/>
              </a:cubicBezTo>
              <a:cubicBezTo>
                <a:pt x="2242405" y="-5452"/>
                <a:pt x="2305462" y="81490"/>
                <a:pt x="2324100" y="188387"/>
              </a:cubicBezTo>
              <a:cubicBezTo>
                <a:pt x="2351651" y="276042"/>
                <a:pt x="2320414" y="468162"/>
                <a:pt x="2324100" y="565150"/>
              </a:cubicBezTo>
              <a:cubicBezTo>
                <a:pt x="2327786" y="662138"/>
                <a:pt x="2303415" y="761953"/>
                <a:pt x="2324100" y="941913"/>
              </a:cubicBezTo>
              <a:cubicBezTo>
                <a:pt x="2346111" y="1051248"/>
                <a:pt x="2230298" y="1128770"/>
                <a:pt x="2135713" y="1130300"/>
              </a:cubicBezTo>
              <a:cubicBezTo>
                <a:pt x="1899587" y="1138131"/>
                <a:pt x="1819451" y="1097454"/>
                <a:pt x="1648882" y="1130300"/>
              </a:cubicBezTo>
              <a:cubicBezTo>
                <a:pt x="1478313" y="1163146"/>
                <a:pt x="1318908" y="1109296"/>
                <a:pt x="1181523" y="1130300"/>
              </a:cubicBezTo>
              <a:cubicBezTo>
                <a:pt x="1044138" y="1151304"/>
                <a:pt x="904889" y="1078411"/>
                <a:pt x="655745" y="1130300"/>
              </a:cubicBezTo>
              <a:cubicBezTo>
                <a:pt x="406601" y="1182189"/>
                <a:pt x="282705" y="1075737"/>
                <a:pt x="188387" y="1130300"/>
              </a:cubicBezTo>
              <a:cubicBezTo>
                <a:pt x="75103" y="1131818"/>
                <a:pt x="-8514" y="1040081"/>
                <a:pt x="0" y="941913"/>
              </a:cubicBezTo>
              <a:cubicBezTo>
                <a:pt x="-8665" y="781124"/>
                <a:pt x="14318" y="674220"/>
                <a:pt x="0" y="557615"/>
              </a:cubicBezTo>
              <a:cubicBezTo>
                <a:pt x="-14318" y="441010"/>
                <a:pt x="26527" y="340329"/>
                <a:pt x="0" y="188387"/>
              </a:cubicBezTo>
              <a:close/>
            </a:path>
          </a:pathLst>
        </a:custGeom>
        <a:solidFill>
          <a:schemeClr val="accent5">
            <a:lumMod val="20000"/>
            <a:lumOff val="80000"/>
          </a:schemeClr>
        </a:solidFill>
        <a:ln>
          <a:extLst>
            <a:ext uri="{C807C97D-BFC1-408E-A445-0C87EB9F89A2}">
              <ask:lineSketchStyleProps xmlns:ask="http://schemas.microsoft.com/office/drawing/2018/sketchyshapes" sd="1219033472">
                <a:prstGeom prst="roundRect">
                  <a:avLst/>
                </a:prstGeom>
                <ask:type>
                  <ask:lineSketchScribble/>
                </ask:type>
              </ask:lineSketchStyleProps>
            </a:ext>
          </a:extLst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139700</xdr:colOff>
      <xdr:row>17</xdr:row>
      <xdr:rowOff>88900</xdr:rowOff>
    </xdr:from>
    <xdr:to>
      <xdr:col>20</xdr:col>
      <xdr:colOff>482600</xdr:colOff>
      <xdr:row>54</xdr:row>
      <xdr:rowOff>49420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DA1563-48F6-2C4A-982B-8810047F4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0" y="5245100"/>
          <a:ext cx="7772400" cy="76694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8467</xdr:rowOff>
    </xdr:from>
    <xdr:to>
      <xdr:col>7</xdr:col>
      <xdr:colOff>537389</xdr:colOff>
      <xdr:row>123</xdr:row>
      <xdr:rowOff>110066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48786D5-70D2-4041-8B6D-760CE18D4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37567"/>
          <a:ext cx="7763689" cy="10058399"/>
        </a:xfrm>
        <a:prstGeom prst="rect">
          <a:avLst/>
        </a:prstGeom>
      </xdr:spPr>
    </xdr:pic>
    <xdr:clientData/>
  </xdr:twoCellAnchor>
  <xdr:twoCellAnchor editAs="oneCell">
    <xdr:from>
      <xdr:col>3</xdr:col>
      <xdr:colOff>963447</xdr:colOff>
      <xdr:row>16</xdr:row>
      <xdr:rowOff>87586</xdr:rowOff>
    </xdr:from>
    <xdr:to>
      <xdr:col>7</xdr:col>
      <xdr:colOff>397639</xdr:colOff>
      <xdr:row>21</xdr:row>
      <xdr:rowOff>228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8BB6B6-CB4A-F147-925C-462B6E81C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6747" y="5040586"/>
          <a:ext cx="3117192" cy="928642"/>
        </a:xfrm>
        <a:prstGeom prst="rect">
          <a:avLst/>
        </a:prstGeom>
      </xdr:spPr>
    </xdr:pic>
    <xdr:clientData/>
  </xdr:twoCellAnchor>
  <xdr:twoCellAnchor>
    <xdr:from>
      <xdr:col>3</xdr:col>
      <xdr:colOff>217214</xdr:colOff>
      <xdr:row>20</xdr:row>
      <xdr:rowOff>134882</xdr:rowOff>
    </xdr:from>
    <xdr:to>
      <xdr:col>18</xdr:col>
      <xdr:colOff>127000</xdr:colOff>
      <xdr:row>21</xdr:row>
      <xdr:rowOff>190500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20DFCC4E-A19F-7A4B-B61E-BE35C1123EB8}"/>
            </a:ext>
          </a:extLst>
        </xdr:cNvPr>
        <xdr:cNvCxnSpPr/>
      </xdr:nvCxnSpPr>
      <xdr:spPr>
        <a:xfrm>
          <a:off x="3760514" y="5900682"/>
          <a:ext cx="12673286" cy="258818"/>
        </a:xfrm>
        <a:prstGeom prst="straightConnector1">
          <a:avLst/>
        </a:prstGeom>
        <a:ln>
          <a:headEnd type="triangle" w="lg" len="lg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139700</xdr:colOff>
      <xdr:row>21</xdr:row>
      <xdr:rowOff>177800</xdr:rowOff>
    </xdr:from>
    <xdr:to>
      <xdr:col>20</xdr:col>
      <xdr:colOff>12700</xdr:colOff>
      <xdr:row>23</xdr:row>
      <xdr:rowOff>12700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9B694B3E-5A69-3342-8329-358B5C682F53}"/>
            </a:ext>
          </a:extLst>
        </xdr:cNvPr>
        <xdr:cNvSpPr/>
      </xdr:nvSpPr>
      <xdr:spPr>
        <a:xfrm>
          <a:off x="16446500" y="6146800"/>
          <a:ext cx="1524000" cy="254000"/>
        </a:xfrm>
        <a:prstGeom prst="rect">
          <a:avLst/>
        </a:prstGeom>
        <a:solidFill>
          <a:srgbClr val="FFFF00">
            <a:alpha val="29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52114</xdr:colOff>
      <xdr:row>25</xdr:row>
      <xdr:rowOff>160282</xdr:rowOff>
    </xdr:from>
    <xdr:to>
      <xdr:col>14</xdr:col>
      <xdr:colOff>622300</xdr:colOff>
      <xdr:row>31</xdr:row>
      <xdr:rowOff>152400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A846F140-7621-7645-A41E-C584DEB50808}"/>
            </a:ext>
          </a:extLst>
        </xdr:cNvPr>
        <xdr:cNvCxnSpPr/>
      </xdr:nvCxnSpPr>
      <xdr:spPr>
        <a:xfrm>
          <a:off x="4801914" y="7005582"/>
          <a:ext cx="8825186" cy="1312918"/>
        </a:xfrm>
        <a:prstGeom prst="straightConnector1">
          <a:avLst/>
        </a:prstGeom>
        <a:ln>
          <a:headEnd type="triangle" w="lg" len="lg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169334</xdr:colOff>
      <xdr:row>0</xdr:row>
      <xdr:rowOff>0</xdr:rowOff>
    </xdr:from>
    <xdr:to>
      <xdr:col>22</xdr:col>
      <xdr:colOff>558800</xdr:colOff>
      <xdr:row>14</xdr:row>
      <xdr:rowOff>93983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9438D21-5347-1445-AF78-7822A7578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74134" y="0"/>
          <a:ext cx="6993466" cy="4615183"/>
        </a:xfrm>
        <a:prstGeom prst="rect">
          <a:avLst/>
        </a:prstGeom>
      </xdr:spPr>
    </xdr:pic>
    <xdr:clientData/>
  </xdr:twoCellAnchor>
  <xdr:twoCellAnchor editAs="oneCell">
    <xdr:from>
      <xdr:col>29</xdr:col>
      <xdr:colOff>127000</xdr:colOff>
      <xdr:row>9</xdr:row>
      <xdr:rowOff>6902</xdr:rowOff>
    </xdr:from>
    <xdr:to>
      <xdr:col>33</xdr:col>
      <xdr:colOff>762000</xdr:colOff>
      <xdr:row>16</xdr:row>
      <xdr:rowOff>2894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F78BFB9-2376-254B-B9E4-1FE817F36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14300" y="3258102"/>
          <a:ext cx="3937000" cy="1697792"/>
        </a:xfrm>
        <a:prstGeom prst="rect">
          <a:avLst/>
        </a:prstGeom>
      </xdr:spPr>
    </xdr:pic>
    <xdr:clientData/>
  </xdr:twoCellAnchor>
  <xdr:twoCellAnchor editAs="oneCell">
    <xdr:from>
      <xdr:col>25</xdr:col>
      <xdr:colOff>479777</xdr:colOff>
      <xdr:row>65</xdr:row>
      <xdr:rowOff>70555</xdr:rowOff>
    </xdr:from>
    <xdr:to>
      <xdr:col>33</xdr:col>
      <xdr:colOff>637903</xdr:colOff>
      <xdr:row>90</xdr:row>
      <xdr:rowOff>175416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D1054F6-BAAD-DC43-A1B1-A8BC62E54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65077" y="15170855"/>
          <a:ext cx="6762126" cy="5184861"/>
        </a:xfrm>
        <a:prstGeom prst="rect">
          <a:avLst/>
        </a:prstGeom>
      </xdr:spPr>
    </xdr:pic>
    <xdr:clientData/>
  </xdr:twoCellAnchor>
  <xdr:twoCellAnchor editAs="oneCell">
    <xdr:from>
      <xdr:col>29</xdr:col>
      <xdr:colOff>169333</xdr:colOff>
      <xdr:row>1</xdr:row>
      <xdr:rowOff>28221</xdr:rowOff>
    </xdr:from>
    <xdr:to>
      <xdr:col>34</xdr:col>
      <xdr:colOff>569107</xdr:colOff>
      <xdr:row>4</xdr:row>
      <xdr:rowOff>158449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FFD6B7B-788A-A446-A941-83DAA6F48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56633" y="333021"/>
          <a:ext cx="4527274" cy="1552628"/>
        </a:xfrm>
        <a:prstGeom prst="rect">
          <a:avLst/>
        </a:prstGeom>
      </xdr:spPr>
    </xdr:pic>
    <xdr:clientData/>
  </xdr:twoCellAnchor>
  <xdr:twoCellAnchor>
    <xdr:from>
      <xdr:col>29</xdr:col>
      <xdr:colOff>747890</xdr:colOff>
      <xdr:row>31</xdr:row>
      <xdr:rowOff>98778</xdr:rowOff>
    </xdr:from>
    <xdr:to>
      <xdr:col>30</xdr:col>
      <xdr:colOff>310445</xdr:colOff>
      <xdr:row>33</xdr:row>
      <xdr:rowOff>126999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EC51A5D-F697-0542-B12A-9EC6CD3AEF41}"/>
            </a:ext>
          </a:extLst>
        </xdr:cNvPr>
        <xdr:cNvSpPr/>
      </xdr:nvSpPr>
      <xdr:spPr>
        <a:xfrm>
          <a:off x="26135190" y="8264878"/>
          <a:ext cx="388055" cy="434621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29</xdr:col>
      <xdr:colOff>254001</xdr:colOff>
      <xdr:row>21</xdr:row>
      <xdr:rowOff>42332</xdr:rowOff>
    </xdr:from>
    <xdr:to>
      <xdr:col>30</xdr:col>
      <xdr:colOff>762001</xdr:colOff>
      <xdr:row>25</xdr:row>
      <xdr:rowOff>155222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CDD5A731-53D9-2840-95BF-37110FBDC035}"/>
            </a:ext>
          </a:extLst>
        </xdr:cNvPr>
        <xdr:cNvSpPr/>
      </xdr:nvSpPr>
      <xdr:spPr>
        <a:xfrm>
          <a:off x="25641301" y="6011332"/>
          <a:ext cx="1333500" cy="989190"/>
        </a:xfrm>
        <a:custGeom>
          <a:avLst/>
          <a:gdLst>
            <a:gd name="connsiteX0" fmla="*/ 0 w 1340556"/>
            <a:gd name="connsiteY0" fmla="*/ 166985 h 1001890"/>
            <a:gd name="connsiteX1" fmla="*/ 166985 w 1340556"/>
            <a:gd name="connsiteY1" fmla="*/ 0 h 1001890"/>
            <a:gd name="connsiteX2" fmla="*/ 690410 w 1340556"/>
            <a:gd name="connsiteY2" fmla="*/ 0 h 1001890"/>
            <a:gd name="connsiteX3" fmla="*/ 1173571 w 1340556"/>
            <a:gd name="connsiteY3" fmla="*/ 0 h 1001890"/>
            <a:gd name="connsiteX4" fmla="*/ 1340556 w 1340556"/>
            <a:gd name="connsiteY4" fmla="*/ 166985 h 1001890"/>
            <a:gd name="connsiteX5" fmla="*/ 1340556 w 1340556"/>
            <a:gd name="connsiteY5" fmla="*/ 487587 h 1001890"/>
            <a:gd name="connsiteX6" fmla="*/ 1340556 w 1340556"/>
            <a:gd name="connsiteY6" fmla="*/ 834905 h 1001890"/>
            <a:gd name="connsiteX7" fmla="*/ 1173571 w 1340556"/>
            <a:gd name="connsiteY7" fmla="*/ 1001890 h 1001890"/>
            <a:gd name="connsiteX8" fmla="*/ 690410 w 1340556"/>
            <a:gd name="connsiteY8" fmla="*/ 1001890 h 1001890"/>
            <a:gd name="connsiteX9" fmla="*/ 166985 w 1340556"/>
            <a:gd name="connsiteY9" fmla="*/ 1001890 h 1001890"/>
            <a:gd name="connsiteX10" fmla="*/ 0 w 1340556"/>
            <a:gd name="connsiteY10" fmla="*/ 834905 h 1001890"/>
            <a:gd name="connsiteX11" fmla="*/ 0 w 1340556"/>
            <a:gd name="connsiteY11" fmla="*/ 520983 h 1001890"/>
            <a:gd name="connsiteX12" fmla="*/ 0 w 1340556"/>
            <a:gd name="connsiteY12" fmla="*/ 166985 h 100189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</a:cxnLst>
          <a:rect l="l" t="t" r="r" b="b"/>
          <a:pathLst>
            <a:path w="1340556" h="1001890" extrusionOk="0">
              <a:moveTo>
                <a:pt x="0" y="166985"/>
              </a:moveTo>
              <a:cubicBezTo>
                <a:pt x="-7644" y="70047"/>
                <a:pt x="51438" y="8754"/>
                <a:pt x="166985" y="0"/>
              </a:cubicBezTo>
              <a:cubicBezTo>
                <a:pt x="357898" y="-47828"/>
                <a:pt x="524326" y="27671"/>
                <a:pt x="690410" y="0"/>
              </a:cubicBezTo>
              <a:cubicBezTo>
                <a:pt x="856495" y="-27671"/>
                <a:pt x="1034856" y="46679"/>
                <a:pt x="1173571" y="0"/>
              </a:cubicBezTo>
              <a:cubicBezTo>
                <a:pt x="1252116" y="-7483"/>
                <a:pt x="1345643" y="77192"/>
                <a:pt x="1340556" y="166985"/>
              </a:cubicBezTo>
              <a:cubicBezTo>
                <a:pt x="1344498" y="285151"/>
                <a:pt x="1327524" y="403118"/>
                <a:pt x="1340556" y="487587"/>
              </a:cubicBezTo>
              <a:cubicBezTo>
                <a:pt x="1353588" y="572056"/>
                <a:pt x="1332433" y="677971"/>
                <a:pt x="1340556" y="834905"/>
              </a:cubicBezTo>
              <a:cubicBezTo>
                <a:pt x="1339047" y="912737"/>
                <a:pt x="1254558" y="1017504"/>
                <a:pt x="1173571" y="1001890"/>
              </a:cubicBezTo>
              <a:cubicBezTo>
                <a:pt x="967829" y="1011511"/>
                <a:pt x="845901" y="1000009"/>
                <a:pt x="690410" y="1001890"/>
              </a:cubicBezTo>
              <a:cubicBezTo>
                <a:pt x="534919" y="1003771"/>
                <a:pt x="335693" y="973073"/>
                <a:pt x="166985" y="1001890"/>
              </a:cubicBezTo>
              <a:cubicBezTo>
                <a:pt x="89739" y="1024185"/>
                <a:pt x="1532" y="942993"/>
                <a:pt x="0" y="834905"/>
              </a:cubicBezTo>
              <a:cubicBezTo>
                <a:pt x="-3864" y="738043"/>
                <a:pt x="28584" y="606644"/>
                <a:pt x="0" y="520983"/>
              </a:cubicBezTo>
              <a:cubicBezTo>
                <a:pt x="-28584" y="435322"/>
                <a:pt x="20357" y="309434"/>
                <a:pt x="0" y="166985"/>
              </a:cubicBezTo>
              <a:close/>
            </a:path>
          </a:pathLst>
        </a:custGeom>
        <a:noFill/>
        <a:ln>
          <a:extLst>
            <a:ext uri="{C807C97D-BFC1-408E-A445-0C87EB9F89A2}">
              <ask:lineSketchStyleProps xmlns:ask="http://schemas.microsoft.com/office/drawing/2018/sketchyshapes" sd="1219033472">
                <a:prstGeom prst="roundRect">
                  <a:avLst/>
                </a:prstGeom>
                <ask:type>
                  <ask:lineSketchScribble/>
                </ask:type>
              </ask:lineSketchStyleProps>
            </a:ext>
          </a:extLst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>
              <a:solidFill>
                <a:schemeClr val="tx1"/>
              </a:solidFill>
            </a:rPr>
            <a:t>V</a:t>
          </a:r>
          <a:r>
            <a:rPr lang="en-US" sz="1400" baseline="-25000">
              <a:solidFill>
                <a:schemeClr val="tx1"/>
              </a:solidFill>
            </a:rPr>
            <a:t>d</a:t>
          </a:r>
          <a:r>
            <a:rPr lang="en-US" sz="1400" baseline="0">
              <a:solidFill>
                <a:schemeClr val="tx1"/>
              </a:solidFill>
            </a:rPr>
            <a:t> = </a:t>
          </a:r>
          <a:r>
            <a:rPr lang="en-US" sz="1400" b="1" baseline="0">
              <a:solidFill>
                <a:schemeClr val="tx1"/>
              </a:solidFill>
            </a:rPr>
            <a:t>0.2 </a:t>
          </a:r>
          <a:r>
            <a:rPr lang="en-US" sz="1400" baseline="0">
              <a:solidFill>
                <a:schemeClr val="tx1"/>
              </a:solidFill>
            </a:rPr>
            <a:t>L/kg</a:t>
          </a:r>
        </a:p>
        <a:p>
          <a:pPr algn="l"/>
          <a:r>
            <a:rPr lang="en-US" sz="1400" baseline="0">
              <a:solidFill>
                <a:schemeClr val="tx1"/>
              </a:solidFill>
            </a:rPr>
            <a:t>Ericsson</a:t>
          </a:r>
        </a:p>
        <a:p>
          <a:pPr algn="l"/>
          <a:r>
            <a:rPr lang="en-US" sz="1400" baseline="0">
              <a:solidFill>
                <a:schemeClr val="tx1"/>
              </a:solidFill>
            </a:rPr>
            <a:t>( 0.19-0.6 )</a:t>
          </a:r>
          <a:endParaRPr 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29</xdr:col>
      <xdr:colOff>225778</xdr:colOff>
      <xdr:row>30</xdr:row>
      <xdr:rowOff>44393</xdr:rowOff>
    </xdr:from>
    <xdr:to>
      <xdr:col>29</xdr:col>
      <xdr:colOff>805753</xdr:colOff>
      <xdr:row>31</xdr:row>
      <xdr:rowOff>160774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1BE69C7-7E81-7742-B172-66825F25681E}"/>
            </a:ext>
          </a:extLst>
        </xdr:cNvPr>
        <xdr:cNvCxnSpPr>
          <a:stCxn id="18" idx="3"/>
          <a:endCxn id="15" idx="1"/>
        </xdr:cNvCxnSpPr>
      </xdr:nvCxnSpPr>
      <xdr:spPr>
        <a:xfrm>
          <a:off x="25613078" y="8007293"/>
          <a:ext cx="579975" cy="3195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28</xdr:col>
      <xdr:colOff>395112</xdr:colOff>
      <xdr:row>29</xdr:row>
      <xdr:rowOff>98778</xdr:rowOff>
    </xdr:from>
    <xdr:ext cx="663221" cy="342786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CF6A6AE6-F664-DE41-AEF2-9B532903FEB0}"/>
            </a:ext>
          </a:extLst>
        </xdr:cNvPr>
        <xdr:cNvSpPr txBox="1"/>
      </xdr:nvSpPr>
      <xdr:spPr>
        <a:xfrm>
          <a:off x="24956912" y="7833078"/>
          <a:ext cx="663221" cy="34278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600"/>
            <a:t>73 kg</a:t>
          </a:r>
        </a:p>
      </xdr:txBody>
    </xdr:sp>
    <xdr:clientData/>
  </xdr:oneCellAnchor>
  <xdr:twoCellAnchor>
    <xdr:from>
      <xdr:col>29</xdr:col>
      <xdr:colOff>730956</xdr:colOff>
      <xdr:row>26</xdr:row>
      <xdr:rowOff>237066</xdr:rowOff>
    </xdr:from>
    <xdr:to>
      <xdr:col>30</xdr:col>
      <xdr:colOff>293511</xdr:colOff>
      <xdr:row>29</xdr:row>
      <xdr:rowOff>25399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C4BB05F-2A0E-C347-BB87-F601C0884D15}"/>
            </a:ext>
          </a:extLst>
        </xdr:cNvPr>
        <xdr:cNvSpPr/>
      </xdr:nvSpPr>
      <xdr:spPr>
        <a:xfrm>
          <a:off x="26118256" y="7323666"/>
          <a:ext cx="388055" cy="436033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28</xdr:col>
      <xdr:colOff>730955</xdr:colOff>
      <xdr:row>35</xdr:row>
      <xdr:rowOff>152400</xdr:rowOff>
    </xdr:from>
    <xdr:to>
      <xdr:col>31</xdr:col>
      <xdr:colOff>338667</xdr:colOff>
      <xdr:row>42</xdr:row>
      <xdr:rowOff>14110</xdr:rowOff>
    </xdr:to>
    <xdr:sp macro="" textlink="">
      <xdr:nvSpPr>
        <xdr:cNvPr id="20" name="Rounded Rectangle 19">
          <a:extLst>
            <a:ext uri="{FF2B5EF4-FFF2-40B4-BE49-F238E27FC236}">
              <a16:creationId xmlns:a16="http://schemas.microsoft.com/office/drawing/2014/main" id="{55675D0D-F5F2-4C43-911D-A838CA9AF255}"/>
            </a:ext>
          </a:extLst>
        </xdr:cNvPr>
        <xdr:cNvSpPr/>
      </xdr:nvSpPr>
      <xdr:spPr>
        <a:xfrm>
          <a:off x="25292755" y="9131300"/>
          <a:ext cx="2084212" cy="1309510"/>
        </a:xfrm>
        <a:custGeom>
          <a:avLst/>
          <a:gdLst>
            <a:gd name="connsiteX0" fmla="*/ 0 w 2105378"/>
            <a:gd name="connsiteY0" fmla="*/ 212141 h 1272822"/>
            <a:gd name="connsiteX1" fmla="*/ 212141 w 2105378"/>
            <a:gd name="connsiteY1" fmla="*/ 0 h 1272822"/>
            <a:gd name="connsiteX2" fmla="*/ 738884 w 2105378"/>
            <a:gd name="connsiteY2" fmla="*/ 0 h 1272822"/>
            <a:gd name="connsiteX3" fmla="*/ 1282439 w 2105378"/>
            <a:gd name="connsiteY3" fmla="*/ 0 h 1272822"/>
            <a:gd name="connsiteX4" fmla="*/ 1893237 w 2105378"/>
            <a:gd name="connsiteY4" fmla="*/ 0 h 1272822"/>
            <a:gd name="connsiteX5" fmla="*/ 2105378 w 2105378"/>
            <a:gd name="connsiteY5" fmla="*/ 212141 h 1272822"/>
            <a:gd name="connsiteX6" fmla="*/ 2105378 w 2105378"/>
            <a:gd name="connsiteY6" fmla="*/ 610955 h 1272822"/>
            <a:gd name="connsiteX7" fmla="*/ 2105378 w 2105378"/>
            <a:gd name="connsiteY7" fmla="*/ 1060681 h 1272822"/>
            <a:gd name="connsiteX8" fmla="*/ 1893237 w 2105378"/>
            <a:gd name="connsiteY8" fmla="*/ 1272822 h 1272822"/>
            <a:gd name="connsiteX9" fmla="*/ 1383305 w 2105378"/>
            <a:gd name="connsiteY9" fmla="*/ 1272822 h 1272822"/>
            <a:gd name="connsiteX10" fmla="*/ 839750 w 2105378"/>
            <a:gd name="connsiteY10" fmla="*/ 1272822 h 1272822"/>
            <a:gd name="connsiteX11" fmla="*/ 212141 w 2105378"/>
            <a:gd name="connsiteY11" fmla="*/ 1272822 h 1272822"/>
            <a:gd name="connsiteX12" fmla="*/ 0 w 2105378"/>
            <a:gd name="connsiteY12" fmla="*/ 1060681 h 1272822"/>
            <a:gd name="connsiteX13" fmla="*/ 0 w 2105378"/>
            <a:gd name="connsiteY13" fmla="*/ 661867 h 1272822"/>
            <a:gd name="connsiteX14" fmla="*/ 0 w 2105378"/>
            <a:gd name="connsiteY14" fmla="*/ 212141 h 12728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</a:cxnLst>
          <a:rect l="l" t="t" r="r" b="b"/>
          <a:pathLst>
            <a:path w="2105378" h="1272822" extrusionOk="0">
              <a:moveTo>
                <a:pt x="0" y="212141"/>
              </a:moveTo>
              <a:cubicBezTo>
                <a:pt x="30121" y="98556"/>
                <a:pt x="82185" y="-17213"/>
                <a:pt x="212141" y="0"/>
              </a:cubicBezTo>
              <a:cubicBezTo>
                <a:pt x="366915" y="-37869"/>
                <a:pt x="500704" y="45283"/>
                <a:pt x="738884" y="0"/>
              </a:cubicBezTo>
              <a:cubicBezTo>
                <a:pt x="977064" y="-45283"/>
                <a:pt x="1046113" y="15524"/>
                <a:pt x="1282439" y="0"/>
              </a:cubicBezTo>
              <a:cubicBezTo>
                <a:pt x="1518766" y="-15524"/>
                <a:pt x="1697739" y="48301"/>
                <a:pt x="1893237" y="0"/>
              </a:cubicBezTo>
              <a:cubicBezTo>
                <a:pt x="2019589" y="27957"/>
                <a:pt x="2106502" y="128278"/>
                <a:pt x="2105378" y="212141"/>
              </a:cubicBezTo>
              <a:cubicBezTo>
                <a:pt x="2131472" y="397411"/>
                <a:pt x="2103330" y="515726"/>
                <a:pt x="2105378" y="610955"/>
              </a:cubicBezTo>
              <a:cubicBezTo>
                <a:pt x="2107426" y="706184"/>
                <a:pt x="2068666" y="841987"/>
                <a:pt x="2105378" y="1060681"/>
              </a:cubicBezTo>
              <a:cubicBezTo>
                <a:pt x="2107299" y="1174853"/>
                <a:pt x="2015622" y="1270380"/>
                <a:pt x="1893237" y="1272822"/>
              </a:cubicBezTo>
              <a:cubicBezTo>
                <a:pt x="1715278" y="1328902"/>
                <a:pt x="1537098" y="1252121"/>
                <a:pt x="1383305" y="1272822"/>
              </a:cubicBezTo>
              <a:cubicBezTo>
                <a:pt x="1229512" y="1293523"/>
                <a:pt x="956424" y="1265315"/>
                <a:pt x="839750" y="1272822"/>
              </a:cubicBezTo>
              <a:cubicBezTo>
                <a:pt x="723077" y="1280329"/>
                <a:pt x="348821" y="1202880"/>
                <a:pt x="212141" y="1272822"/>
              </a:cubicBezTo>
              <a:cubicBezTo>
                <a:pt x="97240" y="1271549"/>
                <a:pt x="18584" y="1180216"/>
                <a:pt x="0" y="1060681"/>
              </a:cubicBezTo>
              <a:cubicBezTo>
                <a:pt x="-37529" y="964905"/>
                <a:pt x="41952" y="782422"/>
                <a:pt x="0" y="661867"/>
              </a:cubicBezTo>
              <a:cubicBezTo>
                <a:pt x="-41952" y="541312"/>
                <a:pt x="35393" y="326956"/>
                <a:pt x="0" y="212141"/>
              </a:cubicBezTo>
              <a:close/>
            </a:path>
          </a:pathLst>
        </a:custGeom>
        <a:noFill/>
        <a:ln>
          <a:extLst>
            <a:ext uri="{C807C97D-BFC1-408E-A445-0C87EB9F89A2}">
              <ask:lineSketchStyleProps xmlns:ask="http://schemas.microsoft.com/office/drawing/2018/sketchyshapes" sd="2214188587">
                <a:prstGeom prst="roundRect">
                  <a:avLst/>
                </a:prstGeom>
                <ask:type>
                  <ask:lineSketchScribble/>
                </ask:type>
              </ask:lineSketchStyleProps>
            </a:ext>
          </a:extLst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>
              <a:solidFill>
                <a:schemeClr val="tx1"/>
              </a:solidFill>
            </a:rPr>
            <a:t>CL =</a:t>
          </a:r>
          <a:r>
            <a:rPr lang="en-US" sz="1400" baseline="0">
              <a:solidFill>
                <a:schemeClr val="tx1"/>
              </a:solidFill>
            </a:rPr>
            <a:t> </a:t>
          </a:r>
          <a:r>
            <a:rPr lang="en-US" sz="1400" b="1" baseline="0">
              <a:solidFill>
                <a:schemeClr val="tx1"/>
              </a:solidFill>
            </a:rPr>
            <a:t>0.125</a:t>
          </a:r>
          <a:r>
            <a:rPr lang="en-US" sz="1400" baseline="0">
              <a:solidFill>
                <a:schemeClr val="tx1"/>
              </a:solidFill>
            </a:rPr>
            <a:t> L/(kg-min)</a:t>
          </a:r>
        </a:p>
        <a:p>
          <a:pPr algn="l"/>
          <a:r>
            <a:rPr lang="en-US" sz="1400" baseline="0">
              <a:solidFill>
                <a:schemeClr val="tx1"/>
              </a:solidFill>
            </a:rPr>
            <a:t>Ericsson</a:t>
          </a:r>
        </a:p>
        <a:p>
          <a:pPr algn="l"/>
          <a:r>
            <a:rPr lang="en-US" sz="1400" baseline="0">
              <a:solidFill>
                <a:schemeClr val="tx1"/>
              </a:solidFill>
            </a:rPr>
            <a:t>(0.069-0.14)</a:t>
          </a:r>
          <a:endParaRPr 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29</xdr:col>
      <xdr:colOff>225778</xdr:colOff>
      <xdr:row>28</xdr:row>
      <xdr:rowOff>160958</xdr:rowOff>
    </xdr:from>
    <xdr:to>
      <xdr:col>29</xdr:col>
      <xdr:colOff>788819</xdr:colOff>
      <xdr:row>30</xdr:row>
      <xdr:rowOff>44393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480A1BCB-C20C-1D45-BBB4-877A18CB2626}"/>
            </a:ext>
          </a:extLst>
        </xdr:cNvPr>
        <xdr:cNvCxnSpPr>
          <a:stCxn id="18" idx="3"/>
          <a:endCxn id="19" idx="3"/>
        </xdr:cNvCxnSpPr>
      </xdr:nvCxnSpPr>
      <xdr:spPr>
        <a:xfrm flipV="1">
          <a:off x="25613078" y="7692058"/>
          <a:ext cx="563041" cy="3152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30</xdr:col>
      <xdr:colOff>296334</xdr:colOff>
      <xdr:row>31</xdr:row>
      <xdr:rowOff>14110</xdr:rowOff>
    </xdr:from>
    <xdr:ext cx="1538110" cy="311496"/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86F2B488-16CF-8145-BF83-9200061D2C86}"/>
            </a:ext>
          </a:extLst>
        </xdr:cNvPr>
        <xdr:cNvSpPr txBox="1"/>
      </xdr:nvSpPr>
      <xdr:spPr>
        <a:xfrm>
          <a:off x="26509134" y="8180210"/>
          <a:ext cx="1538110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400"/>
            <a:t>CL 548</a:t>
          </a:r>
          <a:r>
            <a:rPr lang="en-US" sz="1400" baseline="0"/>
            <a:t> L/h</a:t>
          </a:r>
          <a:endParaRPr lang="en-US" sz="1400"/>
        </a:p>
      </xdr:txBody>
    </xdr:sp>
    <xdr:clientData/>
  </xdr:oneCellAnchor>
  <xdr:oneCellAnchor>
    <xdr:from>
      <xdr:col>30</xdr:col>
      <xdr:colOff>307622</xdr:colOff>
      <xdr:row>26</xdr:row>
      <xdr:rowOff>180623</xdr:rowOff>
    </xdr:from>
    <xdr:ext cx="855812" cy="311496"/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6A370441-8562-2C40-AE5A-8BF8A6A20828}"/>
            </a:ext>
          </a:extLst>
        </xdr:cNvPr>
        <xdr:cNvSpPr txBox="1"/>
      </xdr:nvSpPr>
      <xdr:spPr>
        <a:xfrm>
          <a:off x="26520422" y="7267223"/>
          <a:ext cx="855812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/>
            <a:t>V</a:t>
          </a:r>
          <a:r>
            <a:rPr lang="en-US" sz="1400" baseline="-25000"/>
            <a:t>d</a:t>
          </a:r>
          <a:r>
            <a:rPr lang="en-US" sz="1400"/>
            <a:t> 14.6 L</a:t>
          </a:r>
        </a:p>
      </xdr:txBody>
    </xdr:sp>
    <xdr:clientData/>
  </xdr:oneCellAnchor>
  <xdr:twoCellAnchor>
    <xdr:from>
      <xdr:col>30</xdr:col>
      <xdr:colOff>112890</xdr:colOff>
      <xdr:row>33</xdr:row>
      <xdr:rowOff>126999</xdr:rowOff>
    </xdr:from>
    <xdr:to>
      <xdr:col>30</xdr:col>
      <xdr:colOff>118533</xdr:colOff>
      <xdr:row>35</xdr:row>
      <xdr:rowOff>152400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6003F9F9-6ADC-314F-9FD0-DF02A6FA93F5}"/>
            </a:ext>
          </a:extLst>
        </xdr:cNvPr>
        <xdr:cNvCxnSpPr>
          <a:stCxn id="20" idx="0"/>
          <a:endCxn id="15" idx="4"/>
        </xdr:cNvCxnSpPr>
      </xdr:nvCxnSpPr>
      <xdr:spPr>
        <a:xfrm flipH="1" flipV="1">
          <a:off x="26325690" y="8699499"/>
          <a:ext cx="5643" cy="4318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91723</xdr:colOff>
      <xdr:row>25</xdr:row>
      <xdr:rowOff>155222</xdr:rowOff>
    </xdr:from>
    <xdr:to>
      <xdr:col>30</xdr:col>
      <xdr:colOff>95956</xdr:colOff>
      <xdr:row>26</xdr:row>
      <xdr:rowOff>237066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0615B4F3-DD58-5C4B-A944-4A122CA25FAD}"/>
            </a:ext>
          </a:extLst>
        </xdr:cNvPr>
        <xdr:cNvCxnSpPr>
          <a:stCxn id="16" idx="2"/>
          <a:endCxn id="19" idx="0"/>
        </xdr:cNvCxnSpPr>
      </xdr:nvCxnSpPr>
      <xdr:spPr>
        <a:xfrm>
          <a:off x="26304523" y="7000522"/>
          <a:ext cx="4233" cy="32314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42333</xdr:colOff>
      <xdr:row>28</xdr:row>
      <xdr:rowOff>169333</xdr:rowOff>
    </xdr:from>
    <xdr:to>
      <xdr:col>32</xdr:col>
      <xdr:colOff>536222</xdr:colOff>
      <xdr:row>31</xdr:row>
      <xdr:rowOff>56445</xdr:rowOff>
    </xdr:to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F18F4C83-143E-4B48-90E6-A1EB86D6B142}"/>
                </a:ext>
              </a:extLst>
            </xdr:cNvPr>
            <xdr:cNvSpPr txBox="1"/>
          </xdr:nvSpPr>
          <xdr:spPr>
            <a:xfrm>
              <a:off x="27906133" y="7700433"/>
              <a:ext cx="493889" cy="522112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20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÷</m:t>
                    </m:r>
                  </m:oMath>
                </m:oMathPara>
              </a14:m>
              <a:endParaRPr lang="en-US" sz="2000"/>
            </a:p>
          </xdr:txBody>
        </xdr:sp>
      </mc:Choice>
      <mc:Fallback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F18F4C83-143E-4B48-90E6-A1EB86D6B142}"/>
                </a:ext>
              </a:extLst>
            </xdr:cNvPr>
            <xdr:cNvSpPr txBox="1"/>
          </xdr:nvSpPr>
          <xdr:spPr>
            <a:xfrm>
              <a:off x="27906133" y="7700433"/>
              <a:ext cx="493889" cy="522112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:r>
                <a:rPr lang="en-US" sz="2000" i="0">
                  <a:latin typeface="Cambria Math" panose="02040503050406030204" pitchFamily="18" charset="0"/>
                  <a:ea typeface="Cambria Math" panose="02040503050406030204" pitchFamily="18" charset="0"/>
                </a:rPr>
                <a:t>÷</a:t>
              </a:r>
              <a:endParaRPr lang="en-US" sz="2000"/>
            </a:p>
          </xdr:txBody>
        </xdr:sp>
      </mc:Fallback>
    </mc:AlternateContent>
    <xdr:clientData/>
  </xdr:twoCellAnchor>
  <xdr:twoCellAnchor>
    <xdr:from>
      <xdr:col>30</xdr:col>
      <xdr:colOff>310445</xdr:colOff>
      <xdr:row>31</xdr:row>
      <xdr:rowOff>56445</xdr:rowOff>
    </xdr:from>
    <xdr:to>
      <xdr:col>32</xdr:col>
      <xdr:colOff>289278</xdr:colOff>
      <xdr:row>32</xdr:row>
      <xdr:rowOff>112889</xdr:rowOff>
    </xdr:to>
    <xdr:cxnSp macro="">
      <xdr:nvCxnSpPr>
        <xdr:cNvPr id="27" name="Elbow Connector 26">
          <a:extLst>
            <a:ext uri="{FF2B5EF4-FFF2-40B4-BE49-F238E27FC236}">
              <a16:creationId xmlns:a16="http://schemas.microsoft.com/office/drawing/2014/main" id="{AA8D3B19-87E5-0140-A45B-EC978CD70A82}"/>
            </a:ext>
          </a:extLst>
        </xdr:cNvPr>
        <xdr:cNvCxnSpPr>
          <a:stCxn id="15" idx="6"/>
          <a:endCxn id="26" idx="2"/>
        </xdr:cNvCxnSpPr>
      </xdr:nvCxnSpPr>
      <xdr:spPr>
        <a:xfrm flipV="1">
          <a:off x="26523245" y="8222545"/>
          <a:ext cx="1629833" cy="259644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293511</xdr:colOff>
      <xdr:row>28</xdr:row>
      <xdr:rowOff>11288</xdr:rowOff>
    </xdr:from>
    <xdr:to>
      <xdr:col>32</xdr:col>
      <xdr:colOff>289278</xdr:colOff>
      <xdr:row>28</xdr:row>
      <xdr:rowOff>169333</xdr:rowOff>
    </xdr:to>
    <xdr:cxnSp macro="">
      <xdr:nvCxnSpPr>
        <xdr:cNvPr id="28" name="Elbow Connector 27">
          <a:extLst>
            <a:ext uri="{FF2B5EF4-FFF2-40B4-BE49-F238E27FC236}">
              <a16:creationId xmlns:a16="http://schemas.microsoft.com/office/drawing/2014/main" id="{5C777BE6-0CF9-9E4C-B1BB-D893E1B4DF6F}"/>
            </a:ext>
          </a:extLst>
        </xdr:cNvPr>
        <xdr:cNvCxnSpPr>
          <a:stCxn id="19" idx="6"/>
          <a:endCxn id="26" idx="0"/>
        </xdr:cNvCxnSpPr>
      </xdr:nvCxnSpPr>
      <xdr:spPr>
        <a:xfrm>
          <a:off x="26506311" y="7542388"/>
          <a:ext cx="1646767" cy="15804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254000</xdr:colOff>
      <xdr:row>29</xdr:row>
      <xdr:rowOff>14111</xdr:rowOff>
    </xdr:from>
    <xdr:to>
      <xdr:col>33</xdr:col>
      <xdr:colOff>649111</xdr:colOff>
      <xdr:row>31</xdr:row>
      <xdr:rowOff>14111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C859B35-72BB-B746-98BA-D6A8C7BB47AF}"/>
            </a:ext>
          </a:extLst>
        </xdr:cNvPr>
        <xdr:cNvSpPr/>
      </xdr:nvSpPr>
      <xdr:spPr>
        <a:xfrm>
          <a:off x="28943300" y="7748411"/>
          <a:ext cx="395111" cy="431800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32</xdr:col>
      <xdr:colOff>536222</xdr:colOff>
      <xdr:row>30</xdr:row>
      <xdr:rowOff>0</xdr:rowOff>
    </xdr:from>
    <xdr:to>
      <xdr:col>33</xdr:col>
      <xdr:colOff>254000</xdr:colOff>
      <xdr:row>30</xdr:row>
      <xdr:rowOff>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D46F867B-48CA-7749-9E7F-3F9DBFD3BB3A}"/>
            </a:ext>
          </a:extLst>
        </xdr:cNvPr>
        <xdr:cNvCxnSpPr>
          <a:stCxn id="26" idx="3"/>
          <a:endCxn id="29" idx="2"/>
        </xdr:cNvCxnSpPr>
      </xdr:nvCxnSpPr>
      <xdr:spPr>
        <a:xfrm>
          <a:off x="28400022" y="7962900"/>
          <a:ext cx="543278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33</xdr:col>
      <xdr:colOff>197557</xdr:colOff>
      <xdr:row>26</xdr:row>
      <xdr:rowOff>42331</xdr:rowOff>
    </xdr:from>
    <xdr:ext cx="522110" cy="366891"/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4EE3FF02-5897-BE40-AF84-0B64535C6B96}"/>
            </a:ext>
          </a:extLst>
        </xdr:cNvPr>
        <xdr:cNvSpPr txBox="1"/>
      </xdr:nvSpPr>
      <xdr:spPr>
        <a:xfrm>
          <a:off x="28886857" y="7128931"/>
          <a:ext cx="522110" cy="36689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1600"/>
            <a:t>ln2</a:t>
          </a:r>
        </a:p>
      </xdr:txBody>
    </xdr:sp>
    <xdr:clientData/>
  </xdr:oneCellAnchor>
  <xdr:twoCellAnchor>
    <xdr:from>
      <xdr:col>33</xdr:col>
      <xdr:colOff>451556</xdr:colOff>
      <xdr:row>27</xdr:row>
      <xdr:rowOff>169333</xdr:rowOff>
    </xdr:from>
    <xdr:to>
      <xdr:col>33</xdr:col>
      <xdr:colOff>458612</xdr:colOff>
      <xdr:row>29</xdr:row>
      <xdr:rowOff>14111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14E81B26-3A75-2949-AD2A-779D0CB7EA57}"/>
            </a:ext>
          </a:extLst>
        </xdr:cNvPr>
        <xdr:cNvCxnSpPr>
          <a:stCxn id="31" idx="2"/>
          <a:endCxn id="29" idx="0"/>
        </xdr:cNvCxnSpPr>
      </xdr:nvCxnSpPr>
      <xdr:spPr>
        <a:xfrm flipH="1">
          <a:off x="29140856" y="7497233"/>
          <a:ext cx="7056" cy="25117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649111</xdr:colOff>
      <xdr:row>29</xdr:row>
      <xdr:rowOff>211667</xdr:rowOff>
    </xdr:from>
    <xdr:to>
      <xdr:col>34</xdr:col>
      <xdr:colOff>804333</xdr:colOff>
      <xdr:row>30</xdr:row>
      <xdr:rowOff>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DF7EDA87-9230-284E-82E3-1F8B756ABD85}"/>
            </a:ext>
          </a:extLst>
        </xdr:cNvPr>
        <xdr:cNvCxnSpPr>
          <a:stCxn id="29" idx="6"/>
        </xdr:cNvCxnSpPr>
      </xdr:nvCxnSpPr>
      <xdr:spPr>
        <a:xfrm flipV="1">
          <a:off x="29338411" y="7945967"/>
          <a:ext cx="980722" cy="1693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33</xdr:col>
      <xdr:colOff>671688</xdr:colOff>
      <xdr:row>28</xdr:row>
      <xdr:rowOff>22579</xdr:rowOff>
    </xdr:from>
    <xdr:ext cx="1091646" cy="311496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9B2AE75F-09FA-0D4B-99F0-439095DE536E}"/>
            </a:ext>
          </a:extLst>
        </xdr:cNvPr>
        <xdr:cNvSpPr txBox="1"/>
      </xdr:nvSpPr>
      <xdr:spPr>
        <a:xfrm>
          <a:off x="29360988" y="7553679"/>
          <a:ext cx="1091646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/>
            <a:t>t-1/2= 1 min</a:t>
          </a:r>
        </a:p>
      </xdr:txBody>
    </xdr:sp>
    <xdr:clientData/>
  </xdr:oneCellAnchor>
  <xdr:twoCellAnchor editAs="oneCell">
    <xdr:from>
      <xdr:col>33</xdr:col>
      <xdr:colOff>804333</xdr:colOff>
      <xdr:row>20</xdr:row>
      <xdr:rowOff>155221</xdr:rowOff>
    </xdr:from>
    <xdr:to>
      <xdr:col>35</xdr:col>
      <xdr:colOff>53622</xdr:colOff>
      <xdr:row>25</xdr:row>
      <xdr:rowOff>11288</xdr:rowOff>
    </xdr:to>
    <xdr:pic>
      <xdr:nvPicPr>
        <xdr:cNvPr id="35" name="Graphic 34" descr="IV outline">
          <a:extLst>
            <a:ext uri="{FF2B5EF4-FFF2-40B4-BE49-F238E27FC236}">
              <a16:creationId xmlns:a16="http://schemas.microsoft.com/office/drawing/2014/main" id="{008F2496-2C45-DA49-AFE0-D30ED3E82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29493633" y="5921021"/>
          <a:ext cx="900289" cy="935567"/>
        </a:xfrm>
        <a:prstGeom prst="rect">
          <a:avLst/>
        </a:prstGeom>
      </xdr:spPr>
    </xdr:pic>
    <xdr:clientData/>
  </xdr:twoCellAnchor>
  <xdr:twoCellAnchor>
    <xdr:from>
      <xdr:col>35</xdr:col>
      <xdr:colOff>194734</xdr:colOff>
      <xdr:row>17</xdr:row>
      <xdr:rowOff>155222</xdr:rowOff>
    </xdr:from>
    <xdr:to>
      <xdr:col>36</xdr:col>
      <xdr:colOff>451557</xdr:colOff>
      <xdr:row>22</xdr:row>
      <xdr:rowOff>127000</xdr:rowOff>
    </xdr:to>
    <xdr:sp macro="" textlink="">
      <xdr:nvSpPr>
        <xdr:cNvPr id="36" name="Rounded Rectangle 35">
          <a:extLst>
            <a:ext uri="{FF2B5EF4-FFF2-40B4-BE49-F238E27FC236}">
              <a16:creationId xmlns:a16="http://schemas.microsoft.com/office/drawing/2014/main" id="{87EF8C7B-9084-B14B-B9F8-514AB321770A}"/>
            </a:ext>
          </a:extLst>
        </xdr:cNvPr>
        <xdr:cNvSpPr/>
      </xdr:nvSpPr>
      <xdr:spPr>
        <a:xfrm>
          <a:off x="30535034" y="5311422"/>
          <a:ext cx="1082323" cy="1000478"/>
        </a:xfrm>
        <a:prstGeom prst="round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>
              <a:solidFill>
                <a:schemeClr val="tx1"/>
              </a:solidFill>
            </a:rPr>
            <a:t>Clevidipine</a:t>
          </a:r>
        </a:p>
        <a:p>
          <a:pPr algn="l"/>
          <a:r>
            <a:rPr lang="en-US" sz="1400">
              <a:solidFill>
                <a:schemeClr val="tx1"/>
              </a:solidFill>
            </a:rPr>
            <a:t>0.5 mg/ml</a:t>
          </a:r>
        </a:p>
        <a:p>
          <a:pPr algn="l"/>
          <a:r>
            <a:rPr lang="en-US" sz="1400">
              <a:solidFill>
                <a:schemeClr val="tx1"/>
              </a:solidFill>
            </a:rPr>
            <a:t>500 ug/ml</a:t>
          </a:r>
        </a:p>
      </xdr:txBody>
    </xdr:sp>
    <xdr:clientData/>
  </xdr:twoCellAnchor>
  <xdr:twoCellAnchor>
    <xdr:from>
      <xdr:col>35</xdr:col>
      <xdr:colOff>550333</xdr:colOff>
      <xdr:row>24</xdr:row>
      <xdr:rowOff>42334</xdr:rowOff>
    </xdr:from>
    <xdr:to>
      <xdr:col>36</xdr:col>
      <xdr:colOff>112889</xdr:colOff>
      <xdr:row>25</xdr:row>
      <xdr:rowOff>225778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BBE3BFCA-F9A2-B24E-B86A-05ED074E918D}"/>
            </a:ext>
          </a:extLst>
        </xdr:cNvPr>
        <xdr:cNvSpPr/>
      </xdr:nvSpPr>
      <xdr:spPr>
        <a:xfrm>
          <a:off x="30890633" y="6646334"/>
          <a:ext cx="388056" cy="424744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34</xdr:col>
      <xdr:colOff>428978</xdr:colOff>
      <xdr:row>25</xdr:row>
      <xdr:rowOff>11288</xdr:rowOff>
    </xdr:from>
    <xdr:to>
      <xdr:col>35</xdr:col>
      <xdr:colOff>550333</xdr:colOff>
      <xdr:row>25</xdr:row>
      <xdr:rowOff>14112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0FB13A8-B63B-DD42-A9B7-E5E392DE4350}"/>
            </a:ext>
          </a:extLst>
        </xdr:cNvPr>
        <xdr:cNvCxnSpPr>
          <a:stCxn id="35" idx="2"/>
          <a:endCxn id="37" idx="2"/>
        </xdr:cNvCxnSpPr>
      </xdr:nvCxnSpPr>
      <xdr:spPr>
        <a:xfrm>
          <a:off x="29943778" y="6856588"/>
          <a:ext cx="946855" cy="28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739423</xdr:colOff>
      <xdr:row>22</xdr:row>
      <xdr:rowOff>127000</xdr:rowOff>
    </xdr:from>
    <xdr:to>
      <xdr:col>35</xdr:col>
      <xdr:colOff>747889</xdr:colOff>
      <xdr:row>24</xdr:row>
      <xdr:rowOff>42334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E3C7F09F-E7A7-3A44-87B9-9F5D526096AE}"/>
            </a:ext>
          </a:extLst>
        </xdr:cNvPr>
        <xdr:cNvCxnSpPr>
          <a:stCxn id="36" idx="2"/>
          <a:endCxn id="37" idx="0"/>
        </xdr:cNvCxnSpPr>
      </xdr:nvCxnSpPr>
      <xdr:spPr>
        <a:xfrm>
          <a:off x="31079723" y="6311900"/>
          <a:ext cx="8466" cy="3344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33</xdr:col>
      <xdr:colOff>671689</xdr:colOff>
      <xdr:row>24</xdr:row>
      <xdr:rowOff>234245</xdr:rowOff>
    </xdr:from>
    <xdr:ext cx="1087092" cy="324320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8AD521D-AE23-3147-85C3-804CC16A3198}"/>
                </a:ext>
              </a:extLst>
            </xdr:cNvPr>
            <xdr:cNvSpPr txBox="1"/>
          </xdr:nvSpPr>
          <xdr:spPr>
            <a:xfrm>
              <a:off x="29360989" y="6838245"/>
              <a:ext cx="1087092" cy="32432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14:m>
                <m:oMath xmlns:m="http://schemas.openxmlformats.org/officeDocument/2006/math">
                  <m:acc>
                    <m:accPr>
                      <m:chr m:val="̇"/>
                      <m:ctrlPr>
                        <a:rPr lang="en-US" sz="1400" i="1">
                          <a:latin typeface="Cambria Math" panose="02040503050406030204" pitchFamily="18" charset="0"/>
                        </a:rPr>
                      </m:ctrlPr>
                    </m:accPr>
                    <m:e>
                      <m:r>
                        <a:rPr lang="en-US" sz="1400" b="0" i="1">
                          <a:latin typeface="Cambria Math" panose="02040503050406030204" pitchFamily="18" charset="0"/>
                        </a:rPr>
                        <m:t>𝑄</m:t>
                      </m:r>
                    </m:e>
                  </m:acc>
                </m:oMath>
              </a14:m>
              <a:r>
                <a:rPr lang="en-US" sz="1400"/>
                <a:t> = 32 mL/h</a:t>
              </a:r>
            </a:p>
          </xdr:txBody>
        </xdr:sp>
      </mc:Choice>
      <mc:Fallback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8AD521D-AE23-3147-85C3-804CC16A3198}"/>
                </a:ext>
              </a:extLst>
            </xdr:cNvPr>
            <xdr:cNvSpPr txBox="1"/>
          </xdr:nvSpPr>
          <xdr:spPr>
            <a:xfrm>
              <a:off x="29360989" y="6838245"/>
              <a:ext cx="1087092" cy="32432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400" b="0" i="0">
                  <a:latin typeface="Cambria Math" panose="02040503050406030204" pitchFamily="18" charset="0"/>
                </a:rPr>
                <a:t>𝑄 ̇</a:t>
              </a:r>
              <a:r>
                <a:rPr lang="en-US" sz="1400"/>
                <a:t> = 32 mL/h</a:t>
              </a:r>
            </a:p>
          </xdr:txBody>
        </xdr:sp>
      </mc:Fallback>
    </mc:AlternateContent>
    <xdr:clientData/>
  </xdr:oneCellAnchor>
  <xdr:oneCellAnchor>
    <xdr:from>
      <xdr:col>36</xdr:col>
      <xdr:colOff>231423</xdr:colOff>
      <xdr:row>23</xdr:row>
      <xdr:rowOff>104424</xdr:rowOff>
    </xdr:from>
    <xdr:ext cx="1764907" cy="32861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9ED745C-516D-604A-9D99-FEC34715567C}"/>
                </a:ext>
              </a:extLst>
            </xdr:cNvPr>
            <xdr:cNvSpPr txBox="1"/>
          </xdr:nvSpPr>
          <xdr:spPr>
            <a:xfrm>
              <a:off x="31397223" y="6492524"/>
              <a:ext cx="1764907" cy="3286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14:m>
                <m:oMath xmlns:m="http://schemas.openxmlformats.org/officeDocument/2006/math">
                  <m:acc>
                    <m:accPr>
                      <m:chr m:val="̇"/>
                      <m:ctrlPr>
                        <a:rPr lang="en-US" sz="1400" i="1">
                          <a:latin typeface="Cambria Math" panose="02040503050406030204" pitchFamily="18" charset="0"/>
                        </a:rPr>
                      </m:ctrlPr>
                    </m:accPr>
                    <m:e>
                      <m:r>
                        <a:rPr lang="en-US" sz="1400" b="0" i="1">
                          <a:latin typeface="Cambria Math" panose="02040503050406030204" pitchFamily="18" charset="0"/>
                        </a:rPr>
                        <m:t>𝑄𝑑𝑟𝑢𝑔</m:t>
                      </m:r>
                    </m:e>
                  </m:acc>
                </m:oMath>
              </a14:m>
              <a:r>
                <a:rPr lang="en-US" sz="1400"/>
                <a:t> = 16,000 ug/h</a:t>
              </a:r>
            </a:p>
          </xdr:txBody>
        </xdr:sp>
      </mc:Choice>
      <mc:Fallback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9ED745C-516D-604A-9D99-FEC34715567C}"/>
                </a:ext>
              </a:extLst>
            </xdr:cNvPr>
            <xdr:cNvSpPr txBox="1"/>
          </xdr:nvSpPr>
          <xdr:spPr>
            <a:xfrm>
              <a:off x="31397223" y="6492524"/>
              <a:ext cx="1764907" cy="3286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400" i="0">
                  <a:latin typeface="Cambria Math" panose="02040503050406030204" pitchFamily="18" charset="0"/>
                </a:rPr>
                <a:t>(</a:t>
              </a:r>
              <a:r>
                <a:rPr lang="en-US" sz="1400" b="0" i="0">
                  <a:latin typeface="Cambria Math" panose="02040503050406030204" pitchFamily="18" charset="0"/>
                </a:rPr>
                <a:t>𝑄𝑑𝑟𝑢𝑔) ̇</a:t>
              </a:r>
              <a:r>
                <a:rPr lang="en-US" sz="1400"/>
                <a:t> = 16,000 ug/h</a:t>
              </a:r>
            </a:p>
          </xdr:txBody>
        </xdr:sp>
      </mc:Fallback>
    </mc:AlternateContent>
    <xdr:clientData/>
  </xdr:oneCellAnchor>
  <xdr:twoCellAnchor>
    <xdr:from>
      <xdr:col>38</xdr:col>
      <xdr:colOff>380999</xdr:colOff>
      <xdr:row>35</xdr:row>
      <xdr:rowOff>0</xdr:rowOff>
    </xdr:from>
    <xdr:to>
      <xdr:col>40</xdr:col>
      <xdr:colOff>126999</xdr:colOff>
      <xdr:row>39</xdr:row>
      <xdr:rowOff>112888</xdr:rowOff>
    </xdr:to>
    <xdr:sp macro="" textlink="">
      <xdr:nvSpPr>
        <xdr:cNvPr id="42" name="Rounded Rectangle 41">
          <a:extLst>
            <a:ext uri="{FF2B5EF4-FFF2-40B4-BE49-F238E27FC236}">
              <a16:creationId xmlns:a16="http://schemas.microsoft.com/office/drawing/2014/main" id="{8134BEED-DBA2-C748-A1DD-2C291BE65C7D}"/>
            </a:ext>
          </a:extLst>
        </xdr:cNvPr>
        <xdr:cNvSpPr/>
      </xdr:nvSpPr>
      <xdr:spPr>
        <a:xfrm>
          <a:off x="33197799" y="8978900"/>
          <a:ext cx="1397000" cy="938388"/>
        </a:xfrm>
        <a:prstGeom prst="round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>
              <a:solidFill>
                <a:schemeClr val="tx1"/>
              </a:solidFill>
            </a:rPr>
            <a:t>Clevidipine</a:t>
          </a:r>
        </a:p>
        <a:p>
          <a:pPr algn="l"/>
          <a:r>
            <a:rPr lang="en-US" sz="1400">
              <a:solidFill>
                <a:schemeClr val="tx1"/>
              </a:solidFill>
            </a:rPr>
            <a:t>456.32 g/mol</a:t>
          </a:r>
        </a:p>
        <a:p>
          <a:pPr algn="l"/>
          <a:r>
            <a:rPr lang="en-US" sz="1400">
              <a:solidFill>
                <a:schemeClr val="tx1"/>
              </a:solidFill>
            </a:rPr>
            <a:t>0.456</a:t>
          </a:r>
          <a:r>
            <a:rPr lang="en-US" sz="1400" baseline="0">
              <a:solidFill>
                <a:schemeClr val="tx1"/>
              </a:solidFill>
            </a:rPr>
            <a:t> ug/nmol</a:t>
          </a:r>
          <a:endParaRPr 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36</xdr:col>
      <xdr:colOff>691444</xdr:colOff>
      <xdr:row>27</xdr:row>
      <xdr:rowOff>70556</xdr:rowOff>
    </xdr:from>
    <xdr:to>
      <xdr:col>37</xdr:col>
      <xdr:colOff>352777</xdr:colOff>
      <xdr:row>29</xdr:row>
      <xdr:rowOff>183446</xdr:rowOff>
    </xdr:to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0C7D1215-9081-0147-8E94-BE2A3C576A99}"/>
                </a:ext>
              </a:extLst>
            </xdr:cNvPr>
            <xdr:cNvSpPr txBox="1"/>
          </xdr:nvSpPr>
          <xdr:spPr>
            <a:xfrm>
              <a:off x="31857244" y="7398456"/>
              <a:ext cx="486833" cy="519290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20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÷</m:t>
                    </m:r>
                  </m:oMath>
                </m:oMathPara>
              </a14:m>
              <a:endParaRPr lang="en-US" sz="2000"/>
            </a:p>
          </xdr:txBody>
        </xdr:sp>
      </mc:Choice>
      <mc:Fallback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0C7D1215-9081-0147-8E94-BE2A3C576A99}"/>
                </a:ext>
              </a:extLst>
            </xdr:cNvPr>
            <xdr:cNvSpPr txBox="1"/>
          </xdr:nvSpPr>
          <xdr:spPr>
            <a:xfrm>
              <a:off x="31857244" y="7398456"/>
              <a:ext cx="486833" cy="519290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:r>
                <a:rPr lang="en-US" sz="2000" i="0">
                  <a:latin typeface="Cambria Math" panose="02040503050406030204" pitchFamily="18" charset="0"/>
                  <a:ea typeface="Cambria Math" panose="02040503050406030204" pitchFamily="18" charset="0"/>
                </a:rPr>
                <a:t>÷</a:t>
              </a:r>
              <a:endParaRPr lang="en-US" sz="2000"/>
            </a:p>
          </xdr:txBody>
        </xdr:sp>
      </mc:Fallback>
    </mc:AlternateContent>
    <xdr:clientData/>
  </xdr:twoCellAnchor>
  <xdr:twoCellAnchor>
    <xdr:from>
      <xdr:col>30</xdr:col>
      <xdr:colOff>310445</xdr:colOff>
      <xdr:row>29</xdr:row>
      <xdr:rowOff>183446</xdr:rowOff>
    </xdr:from>
    <xdr:to>
      <xdr:col>37</xdr:col>
      <xdr:colOff>105833</xdr:colOff>
      <xdr:row>32</xdr:row>
      <xdr:rowOff>112888</xdr:rowOff>
    </xdr:to>
    <xdr:cxnSp macro="">
      <xdr:nvCxnSpPr>
        <xdr:cNvPr id="44" name="Elbow Connector 43">
          <a:extLst>
            <a:ext uri="{FF2B5EF4-FFF2-40B4-BE49-F238E27FC236}">
              <a16:creationId xmlns:a16="http://schemas.microsoft.com/office/drawing/2014/main" id="{0C3DFFE9-1D2D-5B4D-914B-41553A56165D}"/>
            </a:ext>
          </a:extLst>
        </xdr:cNvPr>
        <xdr:cNvCxnSpPr>
          <a:stCxn id="15" idx="6"/>
          <a:endCxn id="43" idx="2"/>
        </xdr:cNvCxnSpPr>
      </xdr:nvCxnSpPr>
      <xdr:spPr>
        <a:xfrm flipV="1">
          <a:off x="26523245" y="7917746"/>
          <a:ext cx="5573888" cy="564442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112889</xdr:colOff>
      <xdr:row>25</xdr:row>
      <xdr:rowOff>14112</xdr:rowOff>
    </xdr:from>
    <xdr:to>
      <xdr:col>37</xdr:col>
      <xdr:colOff>105833</xdr:colOff>
      <xdr:row>27</xdr:row>
      <xdr:rowOff>70556</xdr:rowOff>
    </xdr:to>
    <xdr:cxnSp macro="">
      <xdr:nvCxnSpPr>
        <xdr:cNvPr id="45" name="Elbow Connector 44">
          <a:extLst>
            <a:ext uri="{FF2B5EF4-FFF2-40B4-BE49-F238E27FC236}">
              <a16:creationId xmlns:a16="http://schemas.microsoft.com/office/drawing/2014/main" id="{4980724B-B4FD-6D4B-9130-BD3F855ECD08}"/>
            </a:ext>
          </a:extLst>
        </xdr:cNvPr>
        <xdr:cNvCxnSpPr>
          <a:stCxn id="37" idx="6"/>
          <a:endCxn id="43" idx="0"/>
        </xdr:cNvCxnSpPr>
      </xdr:nvCxnSpPr>
      <xdr:spPr>
        <a:xfrm>
          <a:off x="31278689" y="6859412"/>
          <a:ext cx="818444" cy="539044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37</xdr:col>
      <xdr:colOff>352777</xdr:colOff>
      <xdr:row>27</xdr:row>
      <xdr:rowOff>14111</xdr:rowOff>
    </xdr:from>
    <xdr:ext cx="1446293" cy="31149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7E5EF5D9-9087-2A48-9CA8-DF4D92DBF7A7}"/>
                </a:ext>
              </a:extLst>
            </xdr:cNvPr>
            <xdr:cNvSpPr txBox="1"/>
          </xdr:nvSpPr>
          <xdr:spPr>
            <a:xfrm>
              <a:off x="32344077" y="7342011"/>
              <a:ext cx="1446293" cy="3114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400" b="0" i="1">
                        <a:latin typeface="Cambria Math" panose="02040503050406030204" pitchFamily="18" charset="0"/>
                      </a:rPr>
                      <m:t>𝐶𝑝</m:t>
                    </m:r>
                    <m:r>
                      <a:rPr lang="en-US" sz="1400" b="0" i="1">
                        <a:latin typeface="Cambria Math" panose="02040503050406030204" pitchFamily="18" charset="0"/>
                      </a:rPr>
                      <m:t>=29.2 </m:t>
                    </m:r>
                    <m:r>
                      <a:rPr lang="en-US" sz="1400" b="0" i="1">
                        <a:latin typeface="Cambria Math" panose="02040503050406030204" pitchFamily="18" charset="0"/>
                      </a:rPr>
                      <m:t>𝑢𝑔</m:t>
                    </m:r>
                    <m:r>
                      <a:rPr lang="en-US" sz="1400" b="0" i="1">
                        <a:latin typeface="Cambria Math" panose="02040503050406030204" pitchFamily="18" charset="0"/>
                      </a:rPr>
                      <m:t>/</m:t>
                    </m:r>
                    <m:r>
                      <a:rPr lang="en-US" sz="14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400"/>
            </a:p>
          </xdr:txBody>
        </xdr:sp>
      </mc:Choice>
      <mc:Fallback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7E5EF5D9-9087-2A48-9CA8-DF4D92DBF7A7}"/>
                </a:ext>
              </a:extLst>
            </xdr:cNvPr>
            <xdr:cNvSpPr txBox="1"/>
          </xdr:nvSpPr>
          <xdr:spPr>
            <a:xfrm>
              <a:off x="32344077" y="7342011"/>
              <a:ext cx="1446293" cy="3114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pPr/>
              <a:r>
                <a:rPr lang="en-US" sz="1400" b="0" i="0">
                  <a:latin typeface="Cambria Math" panose="02040503050406030204" pitchFamily="18" charset="0"/>
                </a:rPr>
                <a:t>𝐶𝑝=29.2 𝑢𝑔/𝐿</a:t>
              </a:r>
              <a:endParaRPr lang="en-US" sz="1400"/>
            </a:p>
          </xdr:txBody>
        </xdr:sp>
      </mc:Fallback>
    </mc:AlternateContent>
    <xdr:clientData/>
  </xdr:oneCellAnchor>
  <xdr:twoCellAnchor>
    <xdr:from>
      <xdr:col>39</xdr:col>
      <xdr:colOff>0</xdr:colOff>
      <xdr:row>29</xdr:row>
      <xdr:rowOff>141111</xdr:rowOff>
    </xdr:from>
    <xdr:to>
      <xdr:col>39</xdr:col>
      <xdr:colOff>493889</xdr:colOff>
      <xdr:row>32</xdr:row>
      <xdr:rowOff>28223</xdr:rowOff>
    </xdr:to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DDCAF295-57C0-AB4E-A067-7BD3ADD2F61E}"/>
                </a:ext>
              </a:extLst>
            </xdr:cNvPr>
            <xdr:cNvSpPr txBox="1"/>
          </xdr:nvSpPr>
          <xdr:spPr>
            <a:xfrm>
              <a:off x="33642300" y="7875411"/>
              <a:ext cx="493889" cy="522112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20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÷</m:t>
                    </m:r>
                  </m:oMath>
                </m:oMathPara>
              </a14:m>
              <a:endParaRPr lang="en-US" sz="2000"/>
            </a:p>
          </xdr:txBody>
        </xdr:sp>
      </mc:Choice>
      <mc:Fallback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DDCAF295-57C0-AB4E-A067-7BD3ADD2F61E}"/>
                </a:ext>
              </a:extLst>
            </xdr:cNvPr>
            <xdr:cNvSpPr txBox="1"/>
          </xdr:nvSpPr>
          <xdr:spPr>
            <a:xfrm>
              <a:off x="33642300" y="7875411"/>
              <a:ext cx="493889" cy="522112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/>
              <a:r>
                <a:rPr lang="en-US" sz="2000" i="0">
                  <a:latin typeface="Cambria Math" panose="02040503050406030204" pitchFamily="18" charset="0"/>
                  <a:ea typeface="Cambria Math" panose="02040503050406030204" pitchFamily="18" charset="0"/>
                </a:rPr>
                <a:t>÷</a:t>
              </a:r>
              <a:endParaRPr lang="en-US" sz="2000"/>
            </a:p>
          </xdr:txBody>
        </xdr:sp>
      </mc:Fallback>
    </mc:AlternateContent>
    <xdr:clientData/>
  </xdr:twoCellAnchor>
  <xdr:twoCellAnchor>
    <xdr:from>
      <xdr:col>37</xdr:col>
      <xdr:colOff>366889</xdr:colOff>
      <xdr:row>28</xdr:row>
      <xdr:rowOff>141111</xdr:rowOff>
    </xdr:from>
    <xdr:to>
      <xdr:col>39</xdr:col>
      <xdr:colOff>246945</xdr:colOff>
      <xdr:row>29</xdr:row>
      <xdr:rowOff>141111</xdr:rowOff>
    </xdr:to>
    <xdr:cxnSp macro="">
      <xdr:nvCxnSpPr>
        <xdr:cNvPr id="48" name="Elbow Connector 47">
          <a:extLst>
            <a:ext uri="{FF2B5EF4-FFF2-40B4-BE49-F238E27FC236}">
              <a16:creationId xmlns:a16="http://schemas.microsoft.com/office/drawing/2014/main" id="{B9CFEF92-528A-E842-9E94-0CDEFE847171}"/>
            </a:ext>
          </a:extLst>
        </xdr:cNvPr>
        <xdr:cNvCxnSpPr>
          <a:endCxn id="47" idx="0"/>
        </xdr:cNvCxnSpPr>
      </xdr:nvCxnSpPr>
      <xdr:spPr>
        <a:xfrm>
          <a:off x="32358189" y="7672211"/>
          <a:ext cx="1531056" cy="203200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246945</xdr:colOff>
      <xdr:row>32</xdr:row>
      <xdr:rowOff>28223</xdr:rowOff>
    </xdr:from>
    <xdr:to>
      <xdr:col>39</xdr:col>
      <xdr:colOff>253999</xdr:colOff>
      <xdr:row>35</xdr:row>
      <xdr:rowOff>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994B482D-FED0-D341-B652-87C8F451FE93}"/>
            </a:ext>
          </a:extLst>
        </xdr:cNvPr>
        <xdr:cNvCxnSpPr>
          <a:stCxn id="42" idx="0"/>
          <a:endCxn id="47" idx="2"/>
        </xdr:cNvCxnSpPr>
      </xdr:nvCxnSpPr>
      <xdr:spPr>
        <a:xfrm flipH="1" flipV="1">
          <a:off x="33889245" y="8397523"/>
          <a:ext cx="7054" cy="58137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493889</xdr:colOff>
      <xdr:row>30</xdr:row>
      <xdr:rowOff>169334</xdr:rowOff>
    </xdr:from>
    <xdr:to>
      <xdr:col>41</xdr:col>
      <xdr:colOff>493889</xdr:colOff>
      <xdr:row>30</xdr:row>
      <xdr:rowOff>183444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C5A491B-25D8-5E42-A0B6-61FB09DE2615}"/>
            </a:ext>
          </a:extLst>
        </xdr:cNvPr>
        <xdr:cNvCxnSpPr>
          <a:stCxn id="47" idx="3"/>
        </xdr:cNvCxnSpPr>
      </xdr:nvCxnSpPr>
      <xdr:spPr>
        <a:xfrm>
          <a:off x="34136189" y="8132234"/>
          <a:ext cx="1651000" cy="141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39</xdr:col>
      <xdr:colOff>550333</xdr:colOff>
      <xdr:row>29</xdr:row>
      <xdr:rowOff>70556</xdr:rowOff>
    </xdr:from>
    <xdr:ext cx="2025876" cy="31149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6F54D4A0-8B3B-614C-BB5B-6089E280D038}"/>
                </a:ext>
              </a:extLst>
            </xdr:cNvPr>
            <xdr:cNvSpPr txBox="1"/>
          </xdr:nvSpPr>
          <xdr:spPr>
            <a:xfrm>
              <a:off x="34192633" y="7804856"/>
              <a:ext cx="2025876" cy="3114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14:m>
                <m:oMath xmlns:m="http://schemas.openxmlformats.org/officeDocument/2006/math">
                  <m:r>
                    <a:rPr lang="en-US" sz="1400" b="0" i="1">
                      <a:latin typeface="Cambria Math" panose="02040503050406030204" pitchFamily="18" charset="0"/>
                    </a:rPr>
                    <m:t>𝐶𝑝</m:t>
                  </m:r>
                  <m:r>
                    <a:rPr lang="en-US" sz="1400" b="0" i="1">
                      <a:latin typeface="Cambria Math" panose="02040503050406030204" pitchFamily="18" charset="0"/>
                    </a:rPr>
                    <m:t>=64  </m:t>
                  </m:r>
                  <m:r>
                    <a:rPr lang="en-US" sz="1400" b="0" i="1">
                      <a:latin typeface="Cambria Math" panose="02040503050406030204" pitchFamily="18" charset="0"/>
                    </a:rPr>
                    <m:t>𝑛𝑚𝑜𝑙</m:t>
                  </m:r>
                  <m:r>
                    <a:rPr lang="en-US" sz="1400" b="0" i="1">
                      <a:latin typeface="Cambria Math" panose="02040503050406030204" pitchFamily="18" charset="0"/>
                    </a:rPr>
                    <m:t>/</m:t>
                  </m:r>
                  <m:r>
                    <a:rPr lang="en-US" sz="1400" b="0" i="1">
                      <a:latin typeface="Cambria Math" panose="02040503050406030204" pitchFamily="18" charset="0"/>
                    </a:rPr>
                    <m:t>𝐿</m:t>
                  </m:r>
                </m:oMath>
              </a14:m>
              <a:r>
                <a:rPr lang="en-US" sz="1400"/>
                <a:t>plasma</a:t>
              </a:r>
            </a:p>
          </xdr:txBody>
        </xdr:sp>
      </mc:Choice>
      <mc:Fallback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6F54D4A0-8B3B-614C-BB5B-6089E280D038}"/>
                </a:ext>
              </a:extLst>
            </xdr:cNvPr>
            <xdr:cNvSpPr txBox="1"/>
          </xdr:nvSpPr>
          <xdr:spPr>
            <a:xfrm>
              <a:off x="34192633" y="7804856"/>
              <a:ext cx="2025876" cy="3114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en-US" sz="1400" b="0" i="0">
                  <a:latin typeface="Cambria Math" panose="02040503050406030204" pitchFamily="18" charset="0"/>
                </a:rPr>
                <a:t>𝐶𝑝=64  𝑛𝑚𝑜𝑙/𝐿</a:t>
              </a:r>
              <a:r>
                <a:rPr lang="en-US" sz="1400"/>
                <a:t>plasma</a:t>
              </a:r>
            </a:p>
          </xdr:txBody>
        </xdr:sp>
      </mc:Fallback>
    </mc:AlternateContent>
    <xdr:clientData/>
  </xdr:oneCellAnchor>
  <xdr:twoCellAnchor>
    <xdr:from>
      <xdr:col>28</xdr:col>
      <xdr:colOff>726722</xdr:colOff>
      <xdr:row>12</xdr:row>
      <xdr:rowOff>17599</xdr:rowOff>
    </xdr:from>
    <xdr:to>
      <xdr:col>29</xdr:col>
      <xdr:colOff>126999</xdr:colOff>
      <xdr:row>29</xdr:row>
      <xdr:rowOff>98779</xdr:rowOff>
    </xdr:to>
    <xdr:cxnSp macro="">
      <xdr:nvCxnSpPr>
        <xdr:cNvPr id="52" name="Elbow Connector 51">
          <a:extLst>
            <a:ext uri="{FF2B5EF4-FFF2-40B4-BE49-F238E27FC236}">
              <a16:creationId xmlns:a16="http://schemas.microsoft.com/office/drawing/2014/main" id="{266878C5-14B8-144E-BE65-781D8B38083E}"/>
            </a:ext>
          </a:extLst>
        </xdr:cNvPr>
        <xdr:cNvCxnSpPr>
          <a:stCxn id="18" idx="0"/>
          <a:endCxn id="12" idx="1"/>
        </xdr:cNvCxnSpPr>
      </xdr:nvCxnSpPr>
      <xdr:spPr>
        <a:xfrm rot="5400000" flipH="1" flipV="1">
          <a:off x="23538371" y="5857150"/>
          <a:ext cx="3726080" cy="225777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14111</xdr:colOff>
      <xdr:row>6</xdr:row>
      <xdr:rowOff>102831</xdr:rowOff>
    </xdr:from>
    <xdr:to>
      <xdr:col>44</xdr:col>
      <xdr:colOff>335844</xdr:colOff>
      <xdr:row>21</xdr:row>
      <xdr:rowOff>149911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127EE44-E7D5-324D-8AFA-7FDC6B548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56411" y="2503131"/>
          <a:ext cx="4449233" cy="3615780"/>
        </a:xfrm>
        <a:prstGeom prst="rect">
          <a:avLst/>
        </a:prstGeom>
      </xdr:spPr>
    </xdr:pic>
    <xdr:clientData/>
  </xdr:twoCellAnchor>
  <xdr:twoCellAnchor>
    <xdr:from>
      <xdr:col>33</xdr:col>
      <xdr:colOff>431286</xdr:colOff>
      <xdr:row>10</xdr:row>
      <xdr:rowOff>98778</xdr:rowOff>
    </xdr:from>
    <xdr:to>
      <xdr:col>39</xdr:col>
      <xdr:colOff>169333</xdr:colOff>
      <xdr:row>24</xdr:row>
      <xdr:rowOff>169333</xdr:rowOff>
    </xdr:to>
    <xdr:sp macro="" textlink="">
      <xdr:nvSpPr>
        <xdr:cNvPr id="54" name="Freeform 53">
          <a:extLst>
            <a:ext uri="{FF2B5EF4-FFF2-40B4-BE49-F238E27FC236}">
              <a16:creationId xmlns:a16="http://schemas.microsoft.com/office/drawing/2014/main" id="{F4D534DD-877B-BB46-ABC4-F6CE10918D7D}"/>
            </a:ext>
          </a:extLst>
        </xdr:cNvPr>
        <xdr:cNvSpPr/>
      </xdr:nvSpPr>
      <xdr:spPr>
        <a:xfrm>
          <a:off x="29120586" y="3565878"/>
          <a:ext cx="4691047" cy="3207455"/>
        </a:xfrm>
        <a:custGeom>
          <a:avLst/>
          <a:gdLst>
            <a:gd name="connsiteX0" fmla="*/ 485936 w 4733380"/>
            <a:gd name="connsiteY0" fmla="*/ 3146777 h 3146777"/>
            <a:gd name="connsiteX1" fmla="*/ 34380 w 4733380"/>
            <a:gd name="connsiteY1" fmla="*/ 2243666 h 3146777"/>
            <a:gd name="connsiteX2" fmla="*/ 1304380 w 4733380"/>
            <a:gd name="connsiteY2" fmla="*/ 1467555 h 3146777"/>
            <a:gd name="connsiteX3" fmla="*/ 4733380 w 4733380"/>
            <a:gd name="connsiteY3" fmla="*/ 0 h 31467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4733380" h="3146777">
              <a:moveTo>
                <a:pt x="485936" y="3146777"/>
              </a:moveTo>
              <a:cubicBezTo>
                <a:pt x="191954" y="2835156"/>
                <a:pt x="-102027" y="2523536"/>
                <a:pt x="34380" y="2243666"/>
              </a:cubicBezTo>
              <a:cubicBezTo>
                <a:pt x="170787" y="1963796"/>
                <a:pt x="521213" y="1841499"/>
                <a:pt x="1304380" y="1467555"/>
              </a:cubicBezTo>
              <a:cubicBezTo>
                <a:pt x="2087547" y="1093611"/>
                <a:pt x="3410463" y="546805"/>
                <a:pt x="4733380" y="0"/>
              </a:cubicBezTo>
            </a:path>
          </a:pathLst>
        </a:custGeom>
        <a:noFill/>
        <a:ln w="9525">
          <a:prstDash val="dash"/>
          <a:headEnd type="triangle" w="lg" len="lg"/>
          <a:tailEnd type="triangle" w="lg" len="lg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40</xdr:col>
      <xdr:colOff>564445</xdr:colOff>
      <xdr:row>10</xdr:row>
      <xdr:rowOff>70555</xdr:rowOff>
    </xdr:from>
    <xdr:to>
      <xdr:col>45</xdr:col>
      <xdr:colOff>183541</xdr:colOff>
      <xdr:row>29</xdr:row>
      <xdr:rowOff>28222</xdr:rowOff>
    </xdr:to>
    <xdr:sp macro="" textlink="">
      <xdr:nvSpPr>
        <xdr:cNvPr id="55" name="Freeform 54">
          <a:extLst>
            <a:ext uri="{FF2B5EF4-FFF2-40B4-BE49-F238E27FC236}">
              <a16:creationId xmlns:a16="http://schemas.microsoft.com/office/drawing/2014/main" id="{10D9198E-BEC9-3F40-96BA-54BA817326ED}"/>
            </a:ext>
          </a:extLst>
        </xdr:cNvPr>
        <xdr:cNvSpPr/>
      </xdr:nvSpPr>
      <xdr:spPr>
        <a:xfrm>
          <a:off x="35032245" y="3537655"/>
          <a:ext cx="3746596" cy="4224867"/>
        </a:xfrm>
        <a:custGeom>
          <a:avLst/>
          <a:gdLst>
            <a:gd name="connsiteX0" fmla="*/ 0 w 3781874"/>
            <a:gd name="connsiteY0" fmla="*/ 4148667 h 4148667"/>
            <a:gd name="connsiteX1" fmla="*/ 2779889 w 3781874"/>
            <a:gd name="connsiteY1" fmla="*/ 3386667 h 4148667"/>
            <a:gd name="connsiteX2" fmla="*/ 3781778 w 3781874"/>
            <a:gd name="connsiteY2" fmla="*/ 1382889 h 4148667"/>
            <a:gd name="connsiteX3" fmla="*/ 2737555 w 3781874"/>
            <a:gd name="connsiteY3" fmla="*/ 0 h 414866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781874" h="4148667">
              <a:moveTo>
                <a:pt x="0" y="4148667"/>
              </a:moveTo>
              <a:cubicBezTo>
                <a:pt x="1074796" y="3998148"/>
                <a:pt x="2149593" y="3847630"/>
                <a:pt x="2779889" y="3386667"/>
              </a:cubicBezTo>
              <a:cubicBezTo>
                <a:pt x="3410185" y="2925704"/>
                <a:pt x="3788834" y="1947333"/>
                <a:pt x="3781778" y="1382889"/>
              </a:cubicBezTo>
              <a:cubicBezTo>
                <a:pt x="3774722" y="818445"/>
                <a:pt x="3256138" y="409222"/>
                <a:pt x="2737555" y="0"/>
              </a:cubicBezTo>
            </a:path>
          </a:pathLst>
        </a:custGeom>
        <a:noFill/>
        <a:ln w="6350">
          <a:prstDash val="dash"/>
          <a:headEnd type="triangle" w="lg" len="lg"/>
          <a:tailEnd type="triangle" w="lg" len="lg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28</xdr:col>
      <xdr:colOff>637822</xdr:colOff>
      <xdr:row>42</xdr:row>
      <xdr:rowOff>150989</xdr:rowOff>
    </xdr:from>
    <xdr:ext cx="16375765" cy="1188146"/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30B287F1-3A34-6D40-8D5E-0C338DDB657A}"/>
            </a:ext>
          </a:extLst>
        </xdr:cNvPr>
        <xdr:cNvSpPr txBox="1"/>
      </xdr:nvSpPr>
      <xdr:spPr>
        <a:xfrm>
          <a:off x="25199622" y="10577689"/>
          <a:ext cx="16375765" cy="11881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/>
            <a:t>Since the 1-compartment</a:t>
          </a:r>
          <a:r>
            <a:rPr lang="en-US" sz="1400" baseline="0"/>
            <a:t> PK model estimates a central compartment (blood plasma) volume of drug in steady state we wanted to plot set  flow rate on Left axis and a 'theoretical' plasma concentration  Cp on the Right axis</a:t>
          </a:r>
          <a:br>
            <a:rPr lang="en-US" sz="1400" baseline="0"/>
          </a:br>
          <a:r>
            <a:rPr lang="en-US" sz="1400" baseline="0"/>
            <a:t>which describes the 'simulated' compartment concentration.</a:t>
          </a:r>
        </a:p>
        <a:p>
          <a:r>
            <a:rPr lang="en-US" sz="1400" baseline="0"/>
            <a:t>Our highest Clevidipine flow was 32 ml/h </a:t>
          </a:r>
        </a:p>
        <a:p>
          <a:r>
            <a:rPr lang="en-US" sz="1400" baseline="0"/>
            <a:t>We 'tuned' our choice of CL from measured Ericsson studies to create a plasma concentration of 64 nmol/L for a flow rate of 32 ml/h. This was strictly for numerical simplicity and ease of interpretation.</a:t>
          </a:r>
          <a:br>
            <a:rPr lang="en-US" sz="1400" baseline="0"/>
          </a:br>
          <a:r>
            <a:rPr lang="en-US" sz="1400" baseline="0"/>
            <a:t>We also 'tuned' a Vd value in range of Eriscsson's studies which produced a one-compartment half life of 1 minute corresponding to the computational model half-life used to filter the raw flow data.</a:t>
          </a:r>
          <a:endParaRPr lang="en-US" sz="1400"/>
        </a:p>
      </xdr:txBody>
    </xdr:sp>
    <xdr:clientData/>
  </xdr:oneCellAnchor>
  <xdr:twoCellAnchor editAs="oneCell">
    <xdr:from>
      <xdr:col>34</xdr:col>
      <xdr:colOff>583628</xdr:colOff>
      <xdr:row>0</xdr:row>
      <xdr:rowOff>169333</xdr:rowOff>
    </xdr:from>
    <xdr:to>
      <xdr:col>39</xdr:col>
      <xdr:colOff>194732</xdr:colOff>
      <xdr:row>4</xdr:row>
      <xdr:rowOff>259367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DCDA00-B39A-494D-8E68-612F6E1E8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98428" y="169333"/>
          <a:ext cx="3738604" cy="1817234"/>
        </a:xfrm>
        <a:prstGeom prst="rect">
          <a:avLst/>
        </a:prstGeom>
      </xdr:spPr>
    </xdr:pic>
    <xdr:clientData/>
  </xdr:twoCellAnchor>
  <xdr:oneCellAnchor>
    <xdr:from>
      <xdr:col>39</xdr:col>
      <xdr:colOff>212089</xdr:colOff>
      <xdr:row>25</xdr:row>
      <xdr:rowOff>236618</xdr:rowOff>
    </xdr:from>
    <xdr:ext cx="1457707" cy="403380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466965BE-52DE-1047-AF4A-F267BB315023}"/>
                </a:ext>
              </a:extLst>
            </xdr:cNvPr>
            <xdr:cNvSpPr txBox="1"/>
          </xdr:nvSpPr>
          <xdr:spPr>
            <a:xfrm>
              <a:off x="33854389" y="7081918"/>
              <a:ext cx="1457707" cy="403380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𝑝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_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𝑠𝑠</m:t>
                        </m:r>
                      </m:sub>
                    </m:sSub>
                    <m:r>
                      <a:rPr lang="en-US" sz="14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𝐷𝑜𝑠𝑒𝑅𝑎𝑡𝑒</m:t>
                        </m:r>
                      </m:num>
                      <m:den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𝐶𝑙𝑒𝑎𝑟𝑎𝑛𝑐𝑒</m:t>
                        </m:r>
                      </m:den>
                    </m:f>
                  </m:oMath>
                </m:oMathPara>
              </a14:m>
              <a:endParaRPr lang="en-US" sz="1400"/>
            </a:p>
          </xdr:txBody>
        </xdr:sp>
      </mc:Choice>
      <mc:Fallback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466965BE-52DE-1047-AF4A-F267BB315023}"/>
                </a:ext>
              </a:extLst>
            </xdr:cNvPr>
            <xdr:cNvSpPr txBox="1"/>
          </xdr:nvSpPr>
          <xdr:spPr>
            <a:xfrm>
              <a:off x="33854389" y="7081918"/>
              <a:ext cx="1457707" cy="403380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400" b="0" i="0">
                  <a:latin typeface="Cambria Math" panose="02040503050406030204" pitchFamily="18" charset="0"/>
                </a:rPr>
                <a:t>𝐶_(𝑝_𝑠𝑠)=𝐷𝑜𝑠𝑒𝑅𝑎𝑡𝑒/𝐶𝑙𝑒𝑎𝑟𝑎𝑛𝑐𝑒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33</xdr:col>
      <xdr:colOff>685800</xdr:colOff>
      <xdr:row>30</xdr:row>
      <xdr:rowOff>50800</xdr:rowOff>
    </xdr:from>
    <xdr:ext cx="1372555" cy="40908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D5CF19D-86FE-7546-BE92-02A26D5210F7}"/>
                </a:ext>
              </a:extLst>
            </xdr:cNvPr>
            <xdr:cNvSpPr txBox="1"/>
          </xdr:nvSpPr>
          <xdr:spPr>
            <a:xfrm>
              <a:off x="29375100" y="8013700"/>
              <a:ext cx="1372555" cy="409086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𝑡</m:t>
                        </m:r>
                      </m:e>
                      <m:sub>
                        <m:f>
                          <m:fPr>
                            <m:type m:val="skw"/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b>
                    </m:sSub>
                    <m:r>
                      <a:rPr lang="en-US" sz="14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𝐷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𝑙𝑛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2</m:t>
                        </m:r>
                      </m:num>
                      <m:den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𝐶𝑙𝑒𝑎𝑟𝑎𝑛𝑐𝑒</m:t>
                        </m:r>
                      </m:den>
                    </m:f>
                  </m:oMath>
                </m:oMathPara>
              </a14:m>
              <a:endParaRPr lang="en-US" sz="1400"/>
            </a:p>
          </xdr:txBody>
        </xdr:sp>
      </mc:Choice>
      <mc:Fallback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D5CF19D-86FE-7546-BE92-02A26D5210F7}"/>
                </a:ext>
              </a:extLst>
            </xdr:cNvPr>
            <xdr:cNvSpPr txBox="1"/>
          </xdr:nvSpPr>
          <xdr:spPr>
            <a:xfrm>
              <a:off x="29375100" y="8013700"/>
              <a:ext cx="1372555" cy="409086"/>
            </a:xfrm>
            <a:prstGeom prst="rect">
              <a:avLst/>
            </a:prstGeom>
            <a:solidFill>
              <a:schemeClr val="accent6">
                <a:lumMod val="20000"/>
                <a:lumOff val="8000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400" b="0" i="0">
                  <a:latin typeface="Cambria Math" panose="02040503050406030204" pitchFamily="18" charset="0"/>
                </a:rPr>
                <a:t>𝑡_(1⁄2)=(𝑉_𝐷  𝑙𝑛2)/𝐶𝑙𝑒𝑎𝑟𝑎𝑛𝑐𝑒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26</xdr:col>
      <xdr:colOff>46805</xdr:colOff>
      <xdr:row>21</xdr:row>
      <xdr:rowOff>95369</xdr:rowOff>
    </xdr:from>
    <xdr:ext cx="2349041" cy="68980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14B5810B-E75C-0540-AAEB-C671CD8C4EB4}"/>
                </a:ext>
              </a:extLst>
            </xdr:cNvPr>
            <xdr:cNvSpPr txBox="1"/>
          </xdr:nvSpPr>
          <xdr:spPr>
            <a:xfrm>
              <a:off x="22957605" y="6064369"/>
              <a:ext cx="2349041" cy="6898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2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𝑑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𝑖𝑠𝑡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  <m:r>
                      <a:rPr lang="en-US" sz="12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2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200" b="1" i="1">
                                <a:solidFill>
                                  <a:schemeClr val="accent6">
                                    <a:lumMod val="75000"/>
                                  </a:schemeClr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200" b="1" i="1">
                                <a:solidFill>
                                  <a:schemeClr val="accent6">
                                    <a:lumMod val="75000"/>
                                  </a:schemeClr>
                                </a:solidFill>
                                <a:latin typeface="Cambria Math" panose="02040503050406030204" pitchFamily="18" charset="0"/>
                              </a:rPr>
                              <m:t>𝑫</m:t>
                            </m:r>
                            <m:d>
                              <m:dPr>
                                <m:ctrlPr>
                                  <a:rPr lang="en-US" sz="1200" b="1" i="1">
                                    <a:solidFill>
                                      <a:schemeClr val="accent6">
                                        <a:lumMod val="75000"/>
                                      </a:schemeClr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200" b="1" i="1">
                                    <a:solidFill>
                                      <a:schemeClr val="accent6">
                                        <a:lumMod val="75000"/>
                                      </a:schemeClr>
                                    </a:solidFill>
                                    <a:latin typeface="Cambria Math" panose="02040503050406030204" pitchFamily="18" charset="0"/>
                                  </a:rPr>
                                  <m:t>𝒐𝒔𝒆</m:t>
                                </m:r>
                              </m:e>
                            </m:d>
                          </m:e>
                          <m:sub>
                            <m:r>
                              <a:rPr lang="en-US" sz="1200" b="1" i="1">
                                <a:solidFill>
                                  <a:schemeClr val="accent6">
                                    <a:lumMod val="75000"/>
                                  </a:schemeClr>
                                </a:solidFill>
                                <a:latin typeface="Cambria Math" panose="02040503050406030204" pitchFamily="18" charset="0"/>
                              </a:rPr>
                              <m:t>𝒄𝒍𝒆𝒗</m:t>
                            </m:r>
                          </m:sub>
                        </m:s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f>
                          <m:fPr>
                            <m:ctrlPr>
                              <a:rPr lang="en-US" sz="12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𝑛𝑚𝑜𝑙</m:t>
                            </m:r>
                          </m:num>
                          <m:den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𝑘𝑔</m:t>
                            </m:r>
                          </m:den>
                        </m:f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)</m:t>
                        </m:r>
                      </m:num>
                      <m:den>
                        <m:sSub>
                          <m:sSubPr>
                            <m:ctrlPr>
                              <a:rPr lang="en-US" sz="1200" b="1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200" b="1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𝑪</m:t>
                            </m:r>
                          </m:e>
                          <m:sub>
                            <m:r>
                              <a:rPr lang="en-US" sz="1200" b="1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𝒑𝒍𝒂𝒔𝒎𝒂</m:t>
                            </m:r>
                          </m:sub>
                        </m:sSub>
                        <m:r>
                          <a:rPr lang="en-US" sz="12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2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𝟎</m:t>
                        </m:r>
                        <m:r>
                          <a:rPr lang="en-US" sz="12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)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f>
                          <m:fPr>
                            <m:ctrlPr>
                              <a:rPr lang="en-US" sz="120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𝑛𝑚𝑜𝑙</m:t>
                            </m:r>
                          </m:num>
                          <m:den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𝑙𝑖𝑡𝑒𝑟</m:t>
                            </m:r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 </m:t>
                            </m:r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𝑝𝑙𝑎𝑠𝑚𝑎</m:t>
                            </m:r>
                          </m:den>
                        </m:f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14B5810B-E75C-0540-AAEB-C671CD8C4EB4}"/>
                </a:ext>
              </a:extLst>
            </xdr:cNvPr>
            <xdr:cNvSpPr txBox="1"/>
          </xdr:nvSpPr>
          <xdr:spPr>
            <a:xfrm>
              <a:off x="22957605" y="6064369"/>
              <a:ext cx="2349041" cy="6898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200" b="0" i="0">
                  <a:latin typeface="Cambria Math" panose="02040503050406030204" pitchFamily="18" charset="0"/>
                </a:rPr>
                <a:t>𝑉_(𝑑(𝑖𝑠𝑡))=</a:t>
              </a:r>
              <a:r>
                <a:rPr lang="en-US" sz="1200" i="0">
                  <a:latin typeface="Cambria Math" panose="02040503050406030204" pitchFamily="18" charset="0"/>
                </a:rPr>
                <a:t>(</a:t>
              </a:r>
              <a:r>
                <a:rPr lang="en-US" sz="1200" b="1" i="0">
                  <a:solidFill>
                    <a:schemeClr val="accent6">
                      <a:lumMod val="75000"/>
                    </a:schemeClr>
                  </a:solidFill>
                  <a:latin typeface="Cambria Math" panose="02040503050406030204" pitchFamily="18" charset="0"/>
                </a:rPr>
                <a:t>〖𝑫(𝒐𝒔𝒆)〗_𝒄𝒍𝒆𝒗</a:t>
              </a:r>
              <a:r>
                <a:rPr lang="en-US" sz="1200" b="0" i="0">
                  <a:solidFill>
                    <a:schemeClr val="accent6">
                      <a:lumMod val="75000"/>
                    </a:schemeClr>
                  </a:solidFill>
                  <a:latin typeface="Cambria Math" panose="02040503050406030204" pitchFamily="18" charset="0"/>
                </a:rPr>
                <a:t> </a:t>
              </a:r>
              <a:r>
                <a:rPr lang="en-US" sz="1200" b="0" i="0">
                  <a:latin typeface="Cambria Math" panose="02040503050406030204" pitchFamily="18" charset="0"/>
                </a:rPr>
                <a:t>(𝑛𝑚𝑜𝑙/𝑘𝑔))/(</a:t>
              </a:r>
              <a:r>
                <a:rPr lang="en-US" sz="12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𝑪_𝒑𝒍𝒂𝒔𝒎𝒂 (𝟎)</a:t>
              </a:r>
              <a:r>
                <a:rPr lang="en-US" sz="1200" b="0" i="0">
                  <a:latin typeface="Cambria Math" panose="02040503050406030204" pitchFamily="18" charset="0"/>
                </a:rPr>
                <a:t>(𝑛𝑚𝑜𝑙/(𝑙𝑖𝑡𝑒𝑟 𝑝𝑙𝑎𝑠𝑚𝑎)))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26</xdr:col>
      <xdr:colOff>569742</xdr:colOff>
      <xdr:row>44</xdr:row>
      <xdr:rowOff>153198</xdr:rowOff>
    </xdr:from>
    <xdr:ext cx="1126912" cy="20274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A6020B2-2086-5B48-8579-3B8B7EBFEF5C}"/>
                </a:ext>
              </a:extLst>
            </xdr:cNvPr>
            <xdr:cNvSpPr txBox="1"/>
          </xdr:nvSpPr>
          <xdr:spPr>
            <a:xfrm>
              <a:off x="23480542" y="10986298"/>
              <a:ext cx="1126912" cy="2027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200" b="0" i="1">
                        <a:latin typeface="Cambria Math" panose="02040503050406030204" pitchFamily="18" charset="0"/>
                      </a:rPr>
                      <m:t>𝐶𝐿</m:t>
                    </m:r>
                    <m:r>
                      <a:rPr lang="en-US" sz="12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2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𝑑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𝑖𝑠𝑡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  <m:sSub>
                      <m:sSubPr>
                        <m:ctrlPr>
                          <a:rPr lang="en-US" sz="12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∙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𝑒𝑙</m:t>
                        </m:r>
                      </m:sub>
                    </m:sSub>
                  </m:oMath>
                </m:oMathPara>
              </a14:m>
              <a:endParaRPr lang="en-US" sz="1200"/>
            </a:p>
          </xdr:txBody>
        </xdr:sp>
      </mc:Choice>
      <mc:Fallback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A6020B2-2086-5B48-8579-3B8B7EBFEF5C}"/>
                </a:ext>
              </a:extLst>
            </xdr:cNvPr>
            <xdr:cNvSpPr txBox="1"/>
          </xdr:nvSpPr>
          <xdr:spPr>
            <a:xfrm>
              <a:off x="23480542" y="10986298"/>
              <a:ext cx="1126912" cy="2027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200" b="0" i="0">
                  <a:latin typeface="Cambria Math" panose="02040503050406030204" pitchFamily="18" charset="0"/>
                </a:rPr>
                <a:t>𝐶𝐿=𝑉_(𝑑(𝑖𝑠𝑡)) 〖</a:t>
              </a:r>
              <a:r>
                <a:rPr lang="en-US" sz="12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∙𝐾〗_</a:t>
              </a:r>
              <a:r>
                <a:rPr lang="en-US" sz="1200" b="0" i="0">
                  <a:latin typeface="Cambria Math" panose="02040503050406030204" pitchFamily="18" charset="0"/>
                </a:rPr>
                <a:t>𝑒𝑙</a:t>
              </a:r>
              <a:endParaRPr lang="en-US" sz="1200"/>
            </a:p>
          </xdr:txBody>
        </xdr:sp>
      </mc:Fallback>
    </mc:AlternateContent>
    <xdr:clientData/>
  </xdr:oneCellAnchor>
  <xdr:oneCellAnchor>
    <xdr:from>
      <xdr:col>32</xdr:col>
      <xdr:colOff>4712</xdr:colOff>
      <xdr:row>16</xdr:row>
      <xdr:rowOff>51917</xdr:rowOff>
    </xdr:from>
    <xdr:ext cx="1252522" cy="219163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34F8297D-CE83-D44E-9292-0FE64F897B98}"/>
                </a:ext>
              </a:extLst>
            </xdr:cNvPr>
            <xdr:cNvSpPr txBox="1"/>
          </xdr:nvSpPr>
          <xdr:spPr>
            <a:xfrm>
              <a:off x="27868512" y="5004917"/>
              <a:ext cx="125252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𝒃𝒍𝒐𝒐𝒅</m:t>
                        </m:r>
                      </m:sub>
                    </m:sSub>
                    <m:r>
                      <a:rPr lang="en-US" sz="1400" b="1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𝟓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𝟏𝟏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𝑳</m:t>
                    </m:r>
                  </m:oMath>
                </m:oMathPara>
              </a14:m>
              <a:endParaRPr lang="en-US" sz="1100" b="1"/>
            </a:p>
          </xdr:txBody>
        </xdr:sp>
      </mc:Choice>
      <mc:Fallback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34F8297D-CE83-D44E-9292-0FE64F897B98}"/>
                </a:ext>
              </a:extLst>
            </xdr:cNvPr>
            <xdr:cNvSpPr txBox="1"/>
          </xdr:nvSpPr>
          <xdr:spPr>
            <a:xfrm>
              <a:off x="27868512" y="5004917"/>
              <a:ext cx="125252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400" b="1" i="0">
                  <a:latin typeface="Cambria Math" panose="02040503050406030204" pitchFamily="18" charset="0"/>
                </a:rPr>
                <a:t>𝑽_𝒃𝒍𝒐𝒐𝒅=𝟓.𝟏𝟏𝑳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26</xdr:col>
      <xdr:colOff>110865</xdr:colOff>
      <xdr:row>11</xdr:row>
      <xdr:rowOff>246412</xdr:rowOff>
    </xdr:from>
    <xdr:ext cx="2148345" cy="781240"/>
    <xdr:sp macro="" textlink="">
      <xdr:nvSpPr>
        <xdr:cNvPr id="63" name="TextBox 62">
          <a:extLst>
            <a:ext uri="{FF2B5EF4-FFF2-40B4-BE49-F238E27FC236}">
              <a16:creationId xmlns:a16="http://schemas.microsoft.com/office/drawing/2014/main" id="{4528B65E-535C-7040-8CCB-C7626AAF0F74}"/>
            </a:ext>
          </a:extLst>
        </xdr:cNvPr>
        <xdr:cNvSpPr txBox="1"/>
      </xdr:nvSpPr>
      <xdr:spPr>
        <a:xfrm>
          <a:off x="23021665" y="3929412"/>
          <a:ext cx="2148345" cy="7812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Ericsson</a:t>
          </a:r>
          <a:r>
            <a:rPr lang="en-US" sz="1100" baseline="0"/>
            <a:t> experimental Clevidipine</a:t>
          </a:r>
          <a:br>
            <a:rPr lang="en-US" sz="1100" baseline="0"/>
          </a:br>
          <a:r>
            <a:rPr lang="en-US" sz="1100" baseline="0"/>
            <a:t>values computed from</a:t>
          </a:r>
        </a:p>
        <a:p>
          <a:r>
            <a:rPr lang="en-US" sz="1100" baseline="0"/>
            <a:t>Bolus Dose and measured plasma</a:t>
          </a:r>
        </a:p>
        <a:p>
          <a:r>
            <a:rPr lang="en-US" sz="1100" baseline="0"/>
            <a:t>concentrations.</a:t>
          </a:r>
        </a:p>
      </xdr:txBody>
    </xdr:sp>
    <xdr:clientData/>
  </xdr:oneCellAnchor>
  <xdr:oneCellAnchor>
    <xdr:from>
      <xdr:col>26</xdr:col>
      <xdr:colOff>685800</xdr:colOff>
      <xdr:row>13</xdr:row>
      <xdr:rowOff>215900</xdr:rowOff>
    </xdr:from>
    <xdr:ext cx="184731" cy="264560"/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EE28FF38-020B-4849-B28F-2A625AC8E806}"/>
            </a:ext>
          </a:extLst>
        </xdr:cNvPr>
        <xdr:cNvSpPr txBox="1"/>
      </xdr:nvSpPr>
      <xdr:spPr>
        <a:xfrm>
          <a:off x="23596600" y="45085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31</xdr:col>
      <xdr:colOff>609600</xdr:colOff>
      <xdr:row>20</xdr:row>
      <xdr:rowOff>0</xdr:rowOff>
    </xdr:from>
    <xdr:ext cx="1358257" cy="781240"/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BF6EB36C-A6B1-F741-BC8D-B779745B4176}"/>
            </a:ext>
          </a:extLst>
        </xdr:cNvPr>
        <xdr:cNvSpPr txBox="1"/>
      </xdr:nvSpPr>
      <xdr:spPr>
        <a:xfrm>
          <a:off x="27647900" y="5765800"/>
          <a:ext cx="1358257" cy="7812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computed total</a:t>
          </a:r>
        </a:p>
        <a:p>
          <a:r>
            <a:rPr lang="en-US" sz="1100"/>
            <a:t>blood</a:t>
          </a:r>
          <a:r>
            <a:rPr lang="en-US" sz="1100" baseline="0"/>
            <a:t> volume is</a:t>
          </a:r>
        </a:p>
        <a:p>
          <a:r>
            <a:rPr lang="en-US" sz="1100" baseline="0"/>
            <a:t>not involved directly</a:t>
          </a:r>
        </a:p>
        <a:p>
          <a:r>
            <a:rPr lang="en-US" sz="1100" baseline="0"/>
            <a:t>in drug Vd and CL.</a:t>
          </a:r>
          <a:endParaRPr lang="en-US" sz="1100"/>
        </a:p>
      </xdr:txBody>
    </xdr:sp>
    <xdr:clientData/>
  </xdr:oneCellAnchor>
  <xdr:twoCellAnchor editAs="oneCell">
    <xdr:from>
      <xdr:col>26</xdr:col>
      <xdr:colOff>406398</xdr:colOff>
      <xdr:row>34</xdr:row>
      <xdr:rowOff>100965</xdr:rowOff>
    </xdr:from>
    <xdr:to>
      <xdr:col>28</xdr:col>
      <xdr:colOff>499533</xdr:colOff>
      <xdr:row>44</xdr:row>
      <xdr:rowOff>139872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2EC5462A-D4BE-AA41-A509-95AA44D380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738"/>
        <a:stretch/>
      </xdr:blipFill>
      <xdr:spPr>
        <a:xfrm>
          <a:off x="23317198" y="8876665"/>
          <a:ext cx="1744135" cy="2096307"/>
        </a:xfrm>
        <a:prstGeom prst="rect">
          <a:avLst/>
        </a:prstGeom>
      </xdr:spPr>
    </xdr:pic>
    <xdr:clientData/>
  </xdr:twoCellAnchor>
  <xdr:twoCellAnchor>
    <xdr:from>
      <xdr:col>26</xdr:col>
      <xdr:colOff>634840</xdr:colOff>
      <xdr:row>38</xdr:row>
      <xdr:rowOff>13899</xdr:rowOff>
    </xdr:from>
    <xdr:to>
      <xdr:col>26</xdr:col>
      <xdr:colOff>745067</xdr:colOff>
      <xdr:row>38</xdr:row>
      <xdr:rowOff>152401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97A6DB08-3416-8244-82D3-4622CE1382F2}"/>
            </a:ext>
          </a:extLst>
        </xdr:cNvPr>
        <xdr:cNvSpPr/>
      </xdr:nvSpPr>
      <xdr:spPr>
        <a:xfrm>
          <a:off x="23545640" y="9615099"/>
          <a:ext cx="110227" cy="138502"/>
        </a:xfrm>
        <a:prstGeom prst="ellipse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626736</xdr:colOff>
      <xdr:row>24</xdr:row>
      <xdr:rowOff>173727</xdr:rowOff>
    </xdr:from>
    <xdr:to>
      <xdr:col>26</xdr:col>
      <xdr:colOff>730771</xdr:colOff>
      <xdr:row>38</xdr:row>
      <xdr:rowOff>84440</xdr:rowOff>
    </xdr:to>
    <xdr:sp macro="" textlink="">
      <xdr:nvSpPr>
        <xdr:cNvPr id="68" name="Freeform 67">
          <a:extLst>
            <a:ext uri="{FF2B5EF4-FFF2-40B4-BE49-F238E27FC236}">
              <a16:creationId xmlns:a16="http://schemas.microsoft.com/office/drawing/2014/main" id="{915C8588-35E4-4746-A2A8-244BA9208812}"/>
            </a:ext>
          </a:extLst>
        </xdr:cNvPr>
        <xdr:cNvSpPr/>
      </xdr:nvSpPr>
      <xdr:spPr>
        <a:xfrm>
          <a:off x="22712036" y="6777727"/>
          <a:ext cx="929535" cy="2907913"/>
        </a:xfrm>
        <a:custGeom>
          <a:avLst/>
          <a:gdLst>
            <a:gd name="connsiteX0" fmla="*/ 891371 w 891371"/>
            <a:gd name="connsiteY0" fmla="*/ 2210519 h 2222660"/>
            <a:gd name="connsiteX1" fmla="*/ 519956 w 891371"/>
            <a:gd name="connsiteY1" fmla="*/ 2138632 h 2222660"/>
            <a:gd name="connsiteX2" fmla="*/ 130570 w 891371"/>
            <a:gd name="connsiteY2" fmla="*/ 1581509 h 2222660"/>
            <a:gd name="connsiteX3" fmla="*/ 4768 w 891371"/>
            <a:gd name="connsiteY3" fmla="*/ 868632 h 2222660"/>
            <a:gd name="connsiteX4" fmla="*/ 268353 w 891371"/>
            <a:gd name="connsiteY4" fmla="*/ 425330 h 2222660"/>
            <a:gd name="connsiteX5" fmla="*/ 891371 w 891371"/>
            <a:gd name="connsiteY5" fmla="*/ 0 h 2222660"/>
            <a:gd name="connsiteX0" fmla="*/ 915333 w 915333"/>
            <a:gd name="connsiteY0" fmla="*/ 2240472 h 2246964"/>
            <a:gd name="connsiteX1" fmla="*/ 519956 w 915333"/>
            <a:gd name="connsiteY1" fmla="*/ 2138632 h 2246964"/>
            <a:gd name="connsiteX2" fmla="*/ 130570 w 915333"/>
            <a:gd name="connsiteY2" fmla="*/ 1581509 h 2246964"/>
            <a:gd name="connsiteX3" fmla="*/ 4768 w 915333"/>
            <a:gd name="connsiteY3" fmla="*/ 868632 h 2246964"/>
            <a:gd name="connsiteX4" fmla="*/ 268353 w 915333"/>
            <a:gd name="connsiteY4" fmla="*/ 425330 h 2246964"/>
            <a:gd name="connsiteX5" fmla="*/ 891371 w 915333"/>
            <a:gd name="connsiteY5" fmla="*/ 0 h 2246964"/>
            <a:gd name="connsiteX0" fmla="*/ 915333 w 915333"/>
            <a:gd name="connsiteY0" fmla="*/ 2240472 h 2240472"/>
            <a:gd name="connsiteX1" fmla="*/ 519956 w 915333"/>
            <a:gd name="connsiteY1" fmla="*/ 2138632 h 2240472"/>
            <a:gd name="connsiteX2" fmla="*/ 130570 w 915333"/>
            <a:gd name="connsiteY2" fmla="*/ 1581509 h 2240472"/>
            <a:gd name="connsiteX3" fmla="*/ 4768 w 915333"/>
            <a:gd name="connsiteY3" fmla="*/ 868632 h 2240472"/>
            <a:gd name="connsiteX4" fmla="*/ 268353 w 915333"/>
            <a:gd name="connsiteY4" fmla="*/ 425330 h 2240472"/>
            <a:gd name="connsiteX5" fmla="*/ 891371 w 915333"/>
            <a:gd name="connsiteY5" fmla="*/ 0 h 2240472"/>
            <a:gd name="connsiteX0" fmla="*/ 914910 w 914910"/>
            <a:gd name="connsiteY0" fmla="*/ 2240472 h 2240472"/>
            <a:gd name="connsiteX1" fmla="*/ 465618 w 914910"/>
            <a:gd name="connsiteY1" fmla="*/ 2042783 h 2240472"/>
            <a:gd name="connsiteX2" fmla="*/ 130147 w 914910"/>
            <a:gd name="connsiteY2" fmla="*/ 1581509 h 2240472"/>
            <a:gd name="connsiteX3" fmla="*/ 4345 w 914910"/>
            <a:gd name="connsiteY3" fmla="*/ 868632 h 2240472"/>
            <a:gd name="connsiteX4" fmla="*/ 267930 w 914910"/>
            <a:gd name="connsiteY4" fmla="*/ 425330 h 2240472"/>
            <a:gd name="connsiteX5" fmla="*/ 890948 w 914910"/>
            <a:gd name="connsiteY5" fmla="*/ 0 h 2240472"/>
            <a:gd name="connsiteX0" fmla="*/ 720821 w 890948"/>
            <a:gd name="connsiteY0" fmla="*/ 2904792 h 2904792"/>
            <a:gd name="connsiteX1" fmla="*/ 465618 w 890948"/>
            <a:gd name="connsiteY1" fmla="*/ 2042783 h 2904792"/>
            <a:gd name="connsiteX2" fmla="*/ 130147 w 890948"/>
            <a:gd name="connsiteY2" fmla="*/ 1581509 h 2904792"/>
            <a:gd name="connsiteX3" fmla="*/ 4345 w 890948"/>
            <a:gd name="connsiteY3" fmla="*/ 868632 h 2904792"/>
            <a:gd name="connsiteX4" fmla="*/ 267930 w 890948"/>
            <a:gd name="connsiteY4" fmla="*/ 425330 h 2904792"/>
            <a:gd name="connsiteX5" fmla="*/ 890948 w 890948"/>
            <a:gd name="connsiteY5" fmla="*/ 0 h 2904792"/>
            <a:gd name="connsiteX0" fmla="*/ 718962 w 889089"/>
            <a:gd name="connsiteY0" fmla="*/ 2904792 h 2904792"/>
            <a:gd name="connsiteX1" fmla="*/ 33387 w 889089"/>
            <a:gd name="connsiteY1" fmla="*/ 2673466 h 2904792"/>
            <a:gd name="connsiteX2" fmla="*/ 128288 w 889089"/>
            <a:gd name="connsiteY2" fmla="*/ 1581509 h 2904792"/>
            <a:gd name="connsiteX3" fmla="*/ 2486 w 889089"/>
            <a:gd name="connsiteY3" fmla="*/ 868632 h 2904792"/>
            <a:gd name="connsiteX4" fmla="*/ 266071 w 889089"/>
            <a:gd name="connsiteY4" fmla="*/ 425330 h 2904792"/>
            <a:gd name="connsiteX5" fmla="*/ 889089 w 889089"/>
            <a:gd name="connsiteY5" fmla="*/ 0 h 2904792"/>
            <a:gd name="connsiteX0" fmla="*/ 760553 w 930680"/>
            <a:gd name="connsiteY0" fmla="*/ 2904792 h 2904962"/>
            <a:gd name="connsiteX1" fmla="*/ 74978 w 930680"/>
            <a:gd name="connsiteY1" fmla="*/ 2673466 h 2904962"/>
            <a:gd name="connsiteX2" fmla="*/ 44077 w 930680"/>
            <a:gd name="connsiteY2" fmla="*/ 868632 h 2904962"/>
            <a:gd name="connsiteX3" fmla="*/ 307662 w 930680"/>
            <a:gd name="connsiteY3" fmla="*/ 425330 h 2904962"/>
            <a:gd name="connsiteX4" fmla="*/ 930680 w 930680"/>
            <a:gd name="connsiteY4" fmla="*/ 0 h 29049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930680" h="2904962">
              <a:moveTo>
                <a:pt x="760553" y="2904792"/>
              </a:moveTo>
              <a:cubicBezTo>
                <a:pt x="524424" y="2867351"/>
                <a:pt x="194391" y="3012826"/>
                <a:pt x="74978" y="2673466"/>
              </a:cubicBezTo>
              <a:cubicBezTo>
                <a:pt x="-44435" y="2334106"/>
                <a:pt x="5296" y="1243321"/>
                <a:pt x="44077" y="868632"/>
              </a:cubicBezTo>
              <a:cubicBezTo>
                <a:pt x="67041" y="675935"/>
                <a:pt x="159895" y="570102"/>
                <a:pt x="307662" y="425330"/>
              </a:cubicBezTo>
              <a:cubicBezTo>
                <a:pt x="455429" y="280558"/>
                <a:pt x="693054" y="140279"/>
                <a:pt x="930680" y="0"/>
              </a:cubicBezTo>
            </a:path>
          </a:pathLst>
        </a:custGeom>
        <a:noFill/>
        <a:ln>
          <a:solidFill>
            <a:schemeClr val="bg1">
              <a:lumMod val="65000"/>
            </a:schemeClr>
          </a:solidFill>
          <a:prstDash val="dash"/>
          <a:tailEnd type="triangle" w="lg" len="lg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25</xdr:col>
      <xdr:colOff>233792</xdr:colOff>
      <xdr:row>27</xdr:row>
      <xdr:rowOff>190020</xdr:rowOff>
    </xdr:from>
    <xdr:ext cx="1287660" cy="436786"/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C3CB27DA-902A-F94D-8C61-310F70D3E484}"/>
            </a:ext>
          </a:extLst>
        </xdr:cNvPr>
        <xdr:cNvSpPr txBox="1"/>
      </xdr:nvSpPr>
      <xdr:spPr>
        <a:xfrm>
          <a:off x="22319092" y="7517920"/>
          <a:ext cx="1287660" cy="43678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Concentration C(0)</a:t>
          </a:r>
        </a:p>
        <a:p>
          <a:r>
            <a:rPr lang="en-US" sz="1100"/>
            <a:t>extrapolated at t=0</a:t>
          </a:r>
        </a:p>
      </xdr:txBody>
    </xdr:sp>
    <xdr:clientData/>
  </xdr:oneCellAnchor>
  <xdr:twoCellAnchor editAs="oneCell">
    <xdr:from>
      <xdr:col>25</xdr:col>
      <xdr:colOff>812800</xdr:colOff>
      <xdr:row>49</xdr:row>
      <xdr:rowOff>84667</xdr:rowOff>
    </xdr:from>
    <xdr:to>
      <xdr:col>29</xdr:col>
      <xdr:colOff>755530</xdr:colOff>
      <xdr:row>58</xdr:row>
      <xdr:rowOff>185479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D9645E2-5310-2044-BE92-12C9E8B92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98100" y="11933767"/>
          <a:ext cx="3244730" cy="1929612"/>
        </a:xfrm>
        <a:prstGeom prst="rect">
          <a:avLst/>
        </a:prstGeom>
      </xdr:spPr>
    </xdr:pic>
    <xdr:clientData/>
  </xdr:twoCellAnchor>
  <xdr:oneCellAnchor>
    <xdr:from>
      <xdr:col>26</xdr:col>
      <xdr:colOff>292100</xdr:colOff>
      <xdr:row>32</xdr:row>
      <xdr:rowOff>190500</xdr:rowOff>
    </xdr:from>
    <xdr:ext cx="1752600" cy="49798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7C9C8AA-5EF2-3944-970B-644ECC6E4675}"/>
                </a:ext>
              </a:extLst>
            </xdr:cNvPr>
            <xdr:cNvSpPr txBox="1"/>
          </xdr:nvSpPr>
          <xdr:spPr>
            <a:xfrm>
              <a:off x="23202900" y="8559800"/>
              <a:ext cx="1752600" cy="497986"/>
            </a:xfrm>
            <a:prstGeom prst="rect">
              <a:avLst/>
            </a:prstGeom>
            <a:solidFill>
              <a:schemeClr val="bg1">
                <a:alpha val="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2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𝑘</m:t>
                        </m:r>
                      </m:e>
                      <m:sub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𝑒𝑙</m:t>
                        </m:r>
                      </m:sub>
                    </m:sSub>
                    <m:r>
                      <a:rPr lang="en-US" sz="12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2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𝑑</m:t>
                        </m:r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(</m:t>
                        </m:r>
                        <m:func>
                          <m:funcPr>
                            <m:ctrlPr>
                              <a:rPr lang="en-US" sz="1200" b="0" i="1">
                                <a:latin typeface="Cambria Math" panose="02040503050406030204" pitchFamily="18" charset="0"/>
                              </a:rPr>
                            </m:ctrlPr>
                          </m:funcPr>
                          <m:fName>
                            <m:r>
                              <m:rPr>
                                <m:sty m:val="p"/>
                              </m:rPr>
                              <a:rPr lang="en-US" sz="1200" b="0" i="0">
                                <a:latin typeface="Cambria Math" panose="02040503050406030204" pitchFamily="18" charset="0"/>
                              </a:rPr>
                              <m:t>ln</m:t>
                            </m:r>
                          </m:fName>
                          <m:e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(</m:t>
                            </m:r>
                            <m:sSub>
                              <m:sSubPr>
                                <m:ctrlP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𝐶</m:t>
                                </m:r>
                              </m:e>
                              <m:sub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𝑝𝑙𝑎𝑠𝑚𝑎</m:t>
                                </m:r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(</m:t>
                                </m:r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𝑡</m:t>
                                </m:r>
                                <m:r>
                                  <a:rPr lang="en-US" sz="1200" b="0" i="1">
                                    <a:solidFill>
                                      <a:srgbClr val="FF0000"/>
                                    </a:solidFill>
                                    <a:latin typeface="Cambria Math" panose="02040503050406030204" pitchFamily="18" charset="0"/>
                                  </a:rPr>
                                  <m:t>)</m:t>
                                </m:r>
                              </m:sub>
                            </m:sSub>
                            <m:r>
                              <a:rPr lang="en-US" sz="1200" b="0" i="1">
                                <a:latin typeface="Cambria Math" panose="02040503050406030204" pitchFamily="18" charset="0"/>
                              </a:rPr>
                              <m:t>)</m:t>
                            </m:r>
                          </m:e>
                        </m:func>
                      </m:num>
                      <m:den>
                        <m:r>
                          <a:rPr lang="en-US" sz="1200" b="0" i="1">
                            <a:latin typeface="Cambria Math" panose="02040503050406030204" pitchFamily="18" charset="0"/>
                          </a:rPr>
                          <m:t>𝑑𝑡</m:t>
                        </m:r>
                      </m:den>
                    </m:f>
                  </m:oMath>
                </m:oMathPara>
              </a14:m>
              <a:endParaRPr lang="en-US" sz="1400"/>
            </a:p>
          </xdr:txBody>
        </xdr:sp>
      </mc:Choice>
      <mc:Fallback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7C9C8AA-5EF2-3944-970B-644ECC6E4675}"/>
                </a:ext>
              </a:extLst>
            </xdr:cNvPr>
            <xdr:cNvSpPr txBox="1"/>
          </xdr:nvSpPr>
          <xdr:spPr>
            <a:xfrm>
              <a:off x="23202900" y="8559800"/>
              <a:ext cx="1752600" cy="497986"/>
            </a:xfrm>
            <a:prstGeom prst="rect">
              <a:avLst/>
            </a:prstGeom>
            <a:solidFill>
              <a:schemeClr val="bg1">
                <a:alpha val="0"/>
              </a:schemeClr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:r>
                <a:rPr lang="en-US" sz="1200" b="0" i="0">
                  <a:latin typeface="Cambria Math" panose="02040503050406030204" pitchFamily="18" charset="0"/>
                </a:rPr>
                <a:t>𝑘_𝑒𝑙=(𝑑(ln⁡〖(</a:t>
              </a:r>
              <a:r>
                <a:rPr lang="en-US" sz="12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𝐶_(𝑝𝑙𝑎𝑠𝑚𝑎(𝑡))</a:t>
              </a:r>
              <a:r>
                <a:rPr lang="en-US" sz="1200" b="0" i="0">
                  <a:latin typeface="Cambria Math" panose="02040503050406030204" pitchFamily="18" charset="0"/>
                </a:rPr>
                <a:t>)〗)/𝑑𝑡</a:t>
              </a:r>
              <a:endParaRPr lang="en-US" sz="1400"/>
            </a:p>
          </xdr:txBody>
        </xdr:sp>
      </mc:Fallback>
    </mc:AlternateContent>
    <xdr:clientData/>
  </xdr:oneCellAnchor>
  <xdr:twoCellAnchor editAs="oneCell">
    <xdr:from>
      <xdr:col>29</xdr:col>
      <xdr:colOff>753533</xdr:colOff>
      <xdr:row>49</xdr:row>
      <xdr:rowOff>76200</xdr:rowOff>
    </xdr:from>
    <xdr:to>
      <xdr:col>39</xdr:col>
      <xdr:colOff>228600</xdr:colOff>
      <xdr:row>58</xdr:row>
      <xdr:rowOff>186266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103B879A-7B42-AE46-8F32-1D12280DE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140833" y="11925300"/>
          <a:ext cx="7730067" cy="1938866"/>
        </a:xfrm>
        <a:prstGeom prst="rect">
          <a:avLst/>
        </a:prstGeom>
      </xdr:spPr>
    </xdr:pic>
    <xdr:clientData/>
  </xdr:twoCellAnchor>
  <xdr:twoCellAnchor>
    <xdr:from>
      <xdr:col>35</xdr:col>
      <xdr:colOff>138739</xdr:colOff>
      <xdr:row>10</xdr:row>
      <xdr:rowOff>117394</xdr:rowOff>
    </xdr:from>
    <xdr:to>
      <xdr:col>36</xdr:col>
      <xdr:colOff>213446</xdr:colOff>
      <xdr:row>14</xdr:row>
      <xdr:rowOff>42688</xdr:rowOff>
    </xdr:to>
    <xdr:sp macro="" textlink="">
      <xdr:nvSpPr>
        <xdr:cNvPr id="73" name="Rounded Rectangle 72">
          <a:extLst>
            <a:ext uri="{FF2B5EF4-FFF2-40B4-BE49-F238E27FC236}">
              <a16:creationId xmlns:a16="http://schemas.microsoft.com/office/drawing/2014/main" id="{5919038A-0974-C844-A125-B97B979C6467}"/>
            </a:ext>
          </a:extLst>
        </xdr:cNvPr>
        <xdr:cNvSpPr/>
      </xdr:nvSpPr>
      <xdr:spPr>
        <a:xfrm>
          <a:off x="30479039" y="3584494"/>
          <a:ext cx="900207" cy="97939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LOW</a:t>
          </a:r>
          <a:br>
            <a:rPr lang="en-US" sz="1100"/>
          </a:br>
          <a:r>
            <a:rPr lang="en-US" sz="1100"/>
            <a:t>PASS</a:t>
          </a:r>
          <a:br>
            <a:rPr lang="en-US" sz="1100"/>
          </a:br>
          <a:r>
            <a:rPr lang="en-US" sz="1100"/>
            <a:t>FILTER</a:t>
          </a:r>
        </a:p>
        <a:p>
          <a:pPr algn="l"/>
          <a:r>
            <a:rPr lang="en-US" sz="1100"/>
            <a:t>1</a:t>
          </a:r>
          <a:r>
            <a:rPr lang="en-US" sz="1100" baseline="0"/>
            <a:t> minute</a:t>
          </a:r>
        </a:p>
        <a:p>
          <a:pPr algn="l"/>
          <a:r>
            <a:rPr lang="en-US" sz="1100" baseline="0"/>
            <a:t>half-life</a:t>
          </a:r>
          <a:endParaRPr lang="en-US" sz="1100"/>
        </a:p>
      </xdr:txBody>
    </xdr:sp>
    <xdr:clientData/>
  </xdr:twoCellAnchor>
  <xdr:twoCellAnchor>
    <xdr:from>
      <xdr:col>34</xdr:col>
      <xdr:colOff>393471</xdr:colOff>
      <xdr:row>11</xdr:row>
      <xdr:rowOff>389537</xdr:rowOff>
    </xdr:from>
    <xdr:to>
      <xdr:col>35</xdr:col>
      <xdr:colOff>138740</xdr:colOff>
      <xdr:row>24</xdr:row>
      <xdr:rowOff>234245</xdr:rowOff>
    </xdr:to>
    <xdr:cxnSp macro="">
      <xdr:nvCxnSpPr>
        <xdr:cNvPr id="74" name="Curved Connector 73">
          <a:extLst>
            <a:ext uri="{FF2B5EF4-FFF2-40B4-BE49-F238E27FC236}">
              <a16:creationId xmlns:a16="http://schemas.microsoft.com/office/drawing/2014/main" id="{E2B344B4-B379-204A-81CB-BCB993B5CAC9}"/>
            </a:ext>
          </a:extLst>
        </xdr:cNvPr>
        <xdr:cNvCxnSpPr>
          <a:stCxn id="40" idx="0"/>
          <a:endCxn id="73" idx="1"/>
        </xdr:cNvCxnSpPr>
      </xdr:nvCxnSpPr>
      <xdr:spPr>
        <a:xfrm rot="5400000" flipH="1" flipV="1">
          <a:off x="28810802" y="5170006"/>
          <a:ext cx="2765708" cy="570769"/>
        </a:xfrm>
        <a:prstGeom prst="curved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213446</xdr:colOff>
      <xdr:row>11</xdr:row>
      <xdr:rowOff>389537</xdr:rowOff>
    </xdr:from>
    <xdr:to>
      <xdr:col>40</xdr:col>
      <xdr:colOff>640336</xdr:colOff>
      <xdr:row>14</xdr:row>
      <xdr:rowOff>42689</xdr:rowOff>
    </xdr:to>
    <xdr:cxnSp macro="">
      <xdr:nvCxnSpPr>
        <xdr:cNvPr id="75" name="Curved Connector 74">
          <a:extLst>
            <a:ext uri="{FF2B5EF4-FFF2-40B4-BE49-F238E27FC236}">
              <a16:creationId xmlns:a16="http://schemas.microsoft.com/office/drawing/2014/main" id="{84C82076-763E-7942-B303-7E788C94991C}"/>
            </a:ext>
          </a:extLst>
        </xdr:cNvPr>
        <xdr:cNvCxnSpPr>
          <a:stCxn id="73" idx="3"/>
        </xdr:cNvCxnSpPr>
      </xdr:nvCxnSpPr>
      <xdr:spPr>
        <a:xfrm>
          <a:off x="31379246" y="4072537"/>
          <a:ext cx="3728890" cy="491352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165100</xdr:rowOff>
    </xdr:from>
    <xdr:to>
      <xdr:col>13</xdr:col>
      <xdr:colOff>218480</xdr:colOff>
      <xdr:row>48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2EEBFE-C27E-E129-53E7-7C7D9CA4E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35500"/>
          <a:ext cx="10949980" cy="5257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63500</xdr:rowOff>
    </xdr:from>
    <xdr:to>
      <xdr:col>8</xdr:col>
      <xdr:colOff>63500</xdr:colOff>
      <xdr:row>96</xdr:row>
      <xdr:rowOff>88900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B1E5FAD-371C-5798-F7F1-627EE60B9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03500"/>
          <a:ext cx="6667500" cy="4292600"/>
        </a:xfrm>
        <a:prstGeom prst="rect">
          <a:avLst/>
        </a:prstGeom>
      </xdr:spPr>
    </xdr:pic>
    <xdr:clientData/>
  </xdr:twoCellAnchor>
  <xdr:twoCellAnchor editAs="oneCell">
    <xdr:from>
      <xdr:col>14</xdr:col>
      <xdr:colOff>368300</xdr:colOff>
      <xdr:row>22</xdr:row>
      <xdr:rowOff>38100</xdr:rowOff>
    </xdr:from>
    <xdr:to>
      <xdr:col>23</xdr:col>
      <xdr:colOff>596900</xdr:colOff>
      <xdr:row>67</xdr:row>
      <xdr:rowOff>177800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987546F-18EA-E345-C3EE-2396824AE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25300" y="4508500"/>
          <a:ext cx="7658100" cy="9283700"/>
        </a:xfrm>
        <a:prstGeom prst="rect">
          <a:avLst/>
        </a:prstGeom>
      </xdr:spPr>
    </xdr:pic>
    <xdr:clientData/>
  </xdr:twoCellAnchor>
  <xdr:twoCellAnchor editAs="oneCell">
    <xdr:from>
      <xdr:col>22</xdr:col>
      <xdr:colOff>508000</xdr:colOff>
      <xdr:row>30</xdr:row>
      <xdr:rowOff>101600</xdr:rowOff>
    </xdr:from>
    <xdr:to>
      <xdr:col>31</xdr:col>
      <xdr:colOff>647700</xdr:colOff>
      <xdr:row>64</xdr:row>
      <xdr:rowOff>139700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13CD1EE-DDB5-C78D-F11F-14E724787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69000" y="6197600"/>
          <a:ext cx="7569200" cy="6946900"/>
        </a:xfrm>
        <a:prstGeom prst="rect">
          <a:avLst/>
        </a:prstGeom>
      </xdr:spPr>
    </xdr:pic>
    <xdr:clientData/>
  </xdr:twoCellAnchor>
  <xdr:twoCellAnchor>
    <xdr:from>
      <xdr:col>26</xdr:col>
      <xdr:colOff>711200</xdr:colOff>
      <xdr:row>38</xdr:row>
      <xdr:rowOff>101600</xdr:rowOff>
    </xdr:from>
    <xdr:to>
      <xdr:col>30</xdr:col>
      <xdr:colOff>673100</xdr:colOff>
      <xdr:row>39</xdr:row>
      <xdr:rowOff>139700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D5935162-E6A2-2681-0DB4-B85D2F38E478}"/>
            </a:ext>
          </a:extLst>
        </xdr:cNvPr>
        <xdr:cNvSpPr/>
      </xdr:nvSpPr>
      <xdr:spPr>
        <a:xfrm>
          <a:off x="22174200" y="7823200"/>
          <a:ext cx="3263900" cy="241300"/>
        </a:xfrm>
        <a:prstGeom prst="rect">
          <a:avLst/>
        </a:prstGeom>
        <a:solidFill>
          <a:srgbClr val="FFFF00">
            <a:alpha val="36782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584200</xdr:colOff>
      <xdr:row>48</xdr:row>
      <xdr:rowOff>114300</xdr:rowOff>
    </xdr:from>
    <xdr:to>
      <xdr:col>21</xdr:col>
      <xdr:colOff>660400</xdr:colOff>
      <xdr:row>50</xdr:row>
      <xdr:rowOff>38100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5B952EC-BFB3-7ACA-73FB-B06385AE6819}"/>
            </a:ext>
          </a:extLst>
        </xdr:cNvPr>
        <xdr:cNvSpPr/>
      </xdr:nvSpPr>
      <xdr:spPr>
        <a:xfrm>
          <a:off x="14617700" y="9867900"/>
          <a:ext cx="3378200" cy="330200"/>
        </a:xfrm>
        <a:prstGeom prst="rect">
          <a:avLst/>
        </a:prstGeom>
        <a:solidFill>
          <a:srgbClr val="FFFF00">
            <a:alpha val="39503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x</a:t>
          </a:r>
        </a:p>
      </xdr:txBody>
    </xdr:sp>
    <xdr:clientData/>
  </xdr:twoCellAnchor>
  <xdr:twoCellAnchor>
    <xdr:from>
      <xdr:col>13</xdr:col>
      <xdr:colOff>558800</xdr:colOff>
      <xdr:row>48</xdr:row>
      <xdr:rowOff>101600</xdr:rowOff>
    </xdr:from>
    <xdr:to>
      <xdr:col>17</xdr:col>
      <xdr:colOff>38100</xdr:colOff>
      <xdr:row>50</xdr:row>
      <xdr:rowOff>25400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CC3B2B6-1A07-EC4B-B631-D81998B38F23}"/>
            </a:ext>
          </a:extLst>
        </xdr:cNvPr>
        <xdr:cNvSpPr/>
      </xdr:nvSpPr>
      <xdr:spPr>
        <a:xfrm>
          <a:off x="11290300" y="9855200"/>
          <a:ext cx="2781300" cy="330200"/>
        </a:xfrm>
        <a:prstGeom prst="rect">
          <a:avLst/>
        </a:prstGeom>
        <a:solidFill>
          <a:srgbClr val="FFFF00">
            <a:alpha val="39503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x</a:t>
          </a:r>
        </a:p>
      </xdr:txBody>
    </xdr:sp>
    <xdr:clientData/>
  </xdr:twoCellAnchor>
  <xdr:twoCellAnchor editAs="oneCell">
    <xdr:from>
      <xdr:col>0</xdr:col>
      <xdr:colOff>241300</xdr:colOff>
      <xdr:row>51</xdr:row>
      <xdr:rowOff>165100</xdr:rowOff>
    </xdr:from>
    <xdr:to>
      <xdr:col>8</xdr:col>
      <xdr:colOff>114300</xdr:colOff>
      <xdr:row>71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49B741A-EA83-2C85-0C7B-FF2DDC618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300" y="10528300"/>
          <a:ext cx="6477000" cy="4013200"/>
        </a:xfrm>
        <a:prstGeom prst="rect">
          <a:avLst/>
        </a:prstGeom>
      </xdr:spPr>
    </xdr:pic>
    <xdr:clientData/>
  </xdr:twoCellAnchor>
  <xdr:twoCellAnchor editAs="oneCell">
    <xdr:from>
      <xdr:col>8</xdr:col>
      <xdr:colOff>177800</xdr:colOff>
      <xdr:row>60</xdr:row>
      <xdr:rowOff>25400</xdr:rowOff>
    </xdr:from>
    <xdr:to>
      <xdr:col>13</xdr:col>
      <xdr:colOff>780512</xdr:colOff>
      <xdr:row>71</xdr:row>
      <xdr:rowOff>88899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792FCC5-D38B-11E5-5903-069E0F47C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1800" y="12217400"/>
          <a:ext cx="4730212" cy="2298699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14</xdr:row>
      <xdr:rowOff>0</xdr:rowOff>
    </xdr:from>
    <xdr:to>
      <xdr:col>17</xdr:col>
      <xdr:colOff>241300</xdr:colOff>
      <xdr:row>16</xdr:row>
      <xdr:rowOff>12700</xdr:rowOff>
    </xdr:to>
    <xdr:sp macro="" textlink="">
      <xdr:nvSpPr>
        <xdr:cNvPr id="3073" name="Text Box 1">
          <a:extLst>
            <a:ext uri="{FF2B5EF4-FFF2-40B4-BE49-F238E27FC236}">
              <a16:creationId xmlns:a16="http://schemas.microsoft.com/office/drawing/2014/main" id="{7959425B-2C74-09AC-85EB-EC5AA55E0520}"/>
            </a:ext>
          </a:extLst>
        </xdr:cNvPr>
        <xdr:cNvSpPr txBox="1">
          <a:spLocks noChangeArrowheads="1"/>
        </xdr:cNvSpPr>
      </xdr:nvSpPr>
      <xdr:spPr bwMode="auto">
        <a:xfrm>
          <a:off x="9080500" y="2844800"/>
          <a:ext cx="5194300" cy="4191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en-US" sz="1200" b="0" i="0" u="none" strike="noStrike" baseline="0">
              <a:solidFill>
                <a:srgbClr val="000000"/>
              </a:solidFill>
              <a:latin typeface="Calibri" pitchFamily="2" charset="0"/>
              <a:cs typeface="Calibri" pitchFamily="2" charset="0"/>
            </a:rPr>
            <a:t>https://onlinelibrary.wiley.com/doi/pdf/10.1111/j.1527-3466.2004.tb00143.x</a:t>
          </a:r>
        </a:p>
      </xdr:txBody>
    </xdr:sp>
    <xdr:clientData/>
  </xdr:twoCellAnchor>
  <xdr:twoCellAnchor>
    <xdr:from>
      <xdr:col>0</xdr:col>
      <xdr:colOff>0</xdr:colOff>
      <xdr:row>0</xdr:row>
      <xdr:rowOff>25400</xdr:rowOff>
    </xdr:from>
    <xdr:to>
      <xdr:col>9</xdr:col>
      <xdr:colOff>342900</xdr:colOff>
      <xdr:row>22</xdr:row>
      <xdr:rowOff>152879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9AB5156F-E697-AE63-658E-49DD266A5C0B}"/>
            </a:ext>
          </a:extLst>
        </xdr:cNvPr>
        <xdr:cNvGrpSpPr/>
      </xdr:nvGrpSpPr>
      <xdr:grpSpPr>
        <a:xfrm>
          <a:off x="0" y="25400"/>
          <a:ext cx="7810500" cy="4597879"/>
          <a:chOff x="0" y="25400"/>
          <a:chExt cx="7772400" cy="4597879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023B4870-9556-73CA-BF96-5876D1F8D5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25400"/>
            <a:ext cx="7772400" cy="4597879"/>
          </a:xfrm>
          <a:prstGeom prst="rect">
            <a:avLst/>
          </a:prstGeom>
        </xdr:spPr>
      </xdr:pic>
      <xdr:sp macro="" textlink="">
        <xdr:nvSpPr>
          <xdr:cNvPr id="2" name="Text Box 1">
            <a:extLst>
              <a:ext uri="{FF2B5EF4-FFF2-40B4-BE49-F238E27FC236}">
                <a16:creationId xmlns:a16="http://schemas.microsoft.com/office/drawing/2014/main" id="{D4856F37-DBAE-DF43-A159-2BBBD054A2E6}"/>
              </a:ext>
            </a:extLst>
          </xdr:cNvPr>
          <xdr:cNvSpPr txBox="1">
            <a:spLocks noChangeArrowheads="1"/>
          </xdr:cNvSpPr>
        </xdr:nvSpPr>
        <xdr:spPr bwMode="auto">
          <a:xfrm>
            <a:off x="692150" y="254000"/>
            <a:ext cx="5194300" cy="419100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en-US" sz="1200" b="0" i="0" u="none" strike="noStrike" baseline="0">
                <a:solidFill>
                  <a:srgbClr val="000000"/>
                </a:solidFill>
                <a:latin typeface="Calibri" pitchFamily="2" charset="0"/>
                <a:cs typeface="Calibri" pitchFamily="2" charset="0"/>
              </a:rPr>
              <a:t>https://onlinelibrary.wiley.com/doi/pdf/10.1111/j.1527-3466.2004.tb00143.x</a:t>
            </a:r>
          </a:p>
        </xdr:txBody>
      </xdr:sp>
    </xdr:grpSp>
    <xdr:clientData/>
  </xdr:twoCellAnchor>
  <xdr:twoCellAnchor editAs="oneCell">
    <xdr:from>
      <xdr:col>5</xdr:col>
      <xdr:colOff>146050</xdr:colOff>
      <xdr:row>4</xdr:row>
      <xdr:rowOff>133238</xdr:rowOff>
    </xdr:from>
    <xdr:to>
      <xdr:col>8</xdr:col>
      <xdr:colOff>603250</xdr:colOff>
      <xdr:row>14</xdr:row>
      <xdr:rowOff>137821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4DBAEBE-667E-88AE-2509-1585606D4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3550" y="946038"/>
          <a:ext cx="2933700" cy="203658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342900</xdr:colOff>
      <xdr:row>25</xdr:row>
      <xdr:rowOff>31426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7C10E3-60AB-BBFF-F000-4486B7F2F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51114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114300</xdr:rowOff>
    </xdr:from>
    <xdr:to>
      <xdr:col>9</xdr:col>
      <xdr:colOff>342900</xdr:colOff>
      <xdr:row>64</xdr:row>
      <xdr:rowOff>59297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2E134AD-861B-5285-E98C-AC26E3707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7500"/>
          <a:ext cx="7772400" cy="766659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219860</xdr:colOff>
      <xdr:row>11</xdr:row>
      <xdr:rowOff>54624</xdr:rowOff>
    </xdr:from>
    <xdr:to>
      <xdr:col>28</xdr:col>
      <xdr:colOff>61451</xdr:colOff>
      <xdr:row>53</xdr:row>
      <xdr:rowOff>56866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BC98DE2-E813-A67B-F573-BF14E070637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30</xdr:col>
      <xdr:colOff>286775</xdr:colOff>
      <xdr:row>9</xdr:row>
      <xdr:rowOff>81936</xdr:rowOff>
    </xdr:from>
    <xdr:to>
      <xdr:col>39</xdr:col>
      <xdr:colOff>684981</xdr:colOff>
      <xdr:row>33</xdr:row>
      <xdr:rowOff>13005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4AE845-A278-E245-C746-AB5D957AC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73549" y="1966452"/>
          <a:ext cx="7772400" cy="4888166"/>
        </a:xfrm>
        <a:prstGeom prst="rect">
          <a:avLst/>
        </a:prstGeom>
      </xdr:spPr>
    </xdr:pic>
    <xdr:clientData/>
  </xdr:twoCellAnchor>
  <xdr:twoCellAnchor editAs="oneCell">
    <xdr:from>
      <xdr:col>30</xdr:col>
      <xdr:colOff>266290</xdr:colOff>
      <xdr:row>33</xdr:row>
      <xdr:rowOff>102419</xdr:rowOff>
    </xdr:from>
    <xdr:to>
      <xdr:col>39</xdr:col>
      <xdr:colOff>664496</xdr:colOff>
      <xdr:row>57</xdr:row>
      <xdr:rowOff>74456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0A4B0-EAC6-DE2F-51D5-899448968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953064" y="6944032"/>
          <a:ext cx="7772400" cy="4888166"/>
        </a:xfrm>
        <a:prstGeom prst="rect">
          <a:avLst/>
        </a:prstGeom>
      </xdr:spPr>
    </xdr:pic>
    <xdr:clientData/>
  </xdr:twoCellAnchor>
  <xdr:twoCellAnchor editAs="oneCell">
    <xdr:from>
      <xdr:col>30</xdr:col>
      <xdr:colOff>245807</xdr:colOff>
      <xdr:row>57</xdr:row>
      <xdr:rowOff>81936</xdr:rowOff>
    </xdr:from>
    <xdr:to>
      <xdr:col>39</xdr:col>
      <xdr:colOff>644013</xdr:colOff>
      <xdr:row>81</xdr:row>
      <xdr:rowOff>53973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B39702-8669-005E-9939-48AD30116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932581" y="11839678"/>
          <a:ext cx="7772400" cy="4888166"/>
        </a:xfrm>
        <a:prstGeom prst="rect">
          <a:avLst/>
        </a:prstGeom>
      </xdr:spPr>
    </xdr:pic>
    <xdr:clientData/>
  </xdr:twoCellAnchor>
  <xdr:twoCellAnchor editAs="oneCell">
    <xdr:from>
      <xdr:col>30</xdr:col>
      <xdr:colOff>266291</xdr:colOff>
      <xdr:row>81</xdr:row>
      <xdr:rowOff>102419</xdr:rowOff>
    </xdr:from>
    <xdr:to>
      <xdr:col>39</xdr:col>
      <xdr:colOff>664497</xdr:colOff>
      <xdr:row>105</xdr:row>
      <xdr:rowOff>74456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069C3B-1724-F670-8BAC-32960EF709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953065" y="16776290"/>
          <a:ext cx="7772400" cy="4888166"/>
        </a:xfrm>
        <a:prstGeom prst="rect">
          <a:avLst/>
        </a:prstGeom>
      </xdr:spPr>
    </xdr:pic>
    <xdr:clientData/>
  </xdr:twoCellAnchor>
  <xdr:twoCellAnchor editAs="oneCell">
    <xdr:from>
      <xdr:col>30</xdr:col>
      <xdr:colOff>266290</xdr:colOff>
      <xdr:row>105</xdr:row>
      <xdr:rowOff>81935</xdr:rowOff>
    </xdr:from>
    <xdr:to>
      <xdr:col>39</xdr:col>
      <xdr:colOff>664496</xdr:colOff>
      <xdr:row>129</xdr:row>
      <xdr:rowOff>53972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F10D32A-9235-959D-E7C7-38A3629AC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53064" y="21671935"/>
          <a:ext cx="7772400" cy="4888166"/>
        </a:xfrm>
        <a:prstGeom prst="rect">
          <a:avLst/>
        </a:prstGeom>
      </xdr:spPr>
    </xdr:pic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0.88018</cdr:x>
      <cdr:y>0.22353</cdr:y>
    </cdr:from>
    <cdr:to>
      <cdr:x>0.96104</cdr:x>
      <cdr:y>0.30808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7F8A93B0-F11E-FDBA-647B-DA3420A0BC21}"/>
            </a:ext>
          </a:extLst>
        </cdr:cNvPr>
        <cdr:cNvSpPr txBox="1"/>
      </cdr:nvSpPr>
      <cdr:spPr>
        <a:xfrm xmlns:a="http://schemas.openxmlformats.org/drawingml/2006/main">
          <a:off x="9952840" y="1913876"/>
          <a:ext cx="914400" cy="723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ctr"/>
          <a:r>
            <a:rPr lang="en-US" sz="1600"/>
            <a:t>Thalf (minutes)</a:t>
          </a:r>
          <a:endParaRPr lang="en-US" sz="1400"/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622301</xdr:colOff>
      <xdr:row>22</xdr:row>
      <xdr:rowOff>83847</xdr:rowOff>
    </xdr:from>
    <xdr:to>
      <xdr:col>17</xdr:col>
      <xdr:colOff>698501</xdr:colOff>
      <xdr:row>47</xdr:row>
      <xdr:rowOff>1912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96B1E9B-416D-AFD8-CF3D-0A91CC1E0C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22</xdr:col>
      <xdr:colOff>574386</xdr:colOff>
      <xdr:row>21</xdr:row>
      <xdr:rowOff>179916</xdr:rowOff>
    </xdr:from>
    <xdr:ext cx="1944828" cy="56502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6A780F32-9E94-2AB9-618A-1E05033525D9}"/>
                </a:ext>
              </a:extLst>
            </xdr:cNvPr>
            <xdr:cNvSpPr txBox="1"/>
          </xdr:nvSpPr>
          <xdr:spPr>
            <a:xfrm>
              <a:off x="18735386" y="4447116"/>
              <a:ext cx="1944828" cy="5650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4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12</m:t>
                        </m:r>
                      </m:sub>
                    </m:sSub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𝐾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21</m:t>
                            </m:r>
                          </m:sub>
                        </m:sSub>
                        <m:nary>
                          <m:naryPr>
                            <m:limLoc m:val="undOvr"/>
                            <m:subHide m:val="on"/>
                            <m:supHide m:val="on"/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naryPr>
                          <m:sub/>
                          <m:sup/>
                          <m:e>
                            <m:sSub>
                              <m:sSubPr>
                                <m:ctrlP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𝑉</m:t>
                                </m:r>
                              </m:e>
                              <m:sub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sub>
                            </m:sSub>
                          </m:e>
                        </m:nary>
                      </m:e>
                    </m:nary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6A780F32-9E94-2AB9-618A-1E05033525D9}"/>
                </a:ext>
              </a:extLst>
            </xdr:cNvPr>
            <xdr:cNvSpPr txBox="1"/>
          </xdr:nvSpPr>
          <xdr:spPr>
            <a:xfrm>
              <a:off x="18735386" y="4447116"/>
              <a:ext cx="1944828" cy="5650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400" b="0" i="0">
                  <a:latin typeface="Cambria Math" panose="02040503050406030204" pitchFamily="18" charset="0"/>
                </a:rPr>
                <a:t>𝑉_2=𝐾_12 ∫1▒〖𝑉_1−𝐾_21 ∫1▒𝑉_2 〗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22</xdr:col>
      <xdr:colOff>288251</xdr:colOff>
      <xdr:row>18</xdr:row>
      <xdr:rowOff>139700</xdr:rowOff>
    </xdr:from>
    <xdr:ext cx="3074816" cy="78418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026815CA-1547-789C-9D88-42FF4C4D98DE}"/>
                </a:ext>
              </a:extLst>
            </xdr:cNvPr>
            <xdr:cNvSpPr txBox="1"/>
          </xdr:nvSpPr>
          <xdr:spPr>
            <a:xfrm>
              <a:off x="18449251" y="3797300"/>
              <a:ext cx="3074816" cy="7841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400" b="0" i="1">
                        <a:latin typeface="Cambria Math" panose="02040503050406030204" pitchFamily="18" charset="0"/>
                      </a:rPr>
                      <m:t>=</m:t>
                    </m:r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𝐹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−(</m:t>
                        </m:r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𝐾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10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+</m:t>
                        </m:r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𝐾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b>
                        </m:s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)</m:t>
                        </m:r>
                        <m:nary>
                          <m:naryPr>
                            <m:limLoc m:val="undOvr"/>
                            <m:subHide m:val="on"/>
                            <m:supHide m:val="on"/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naryPr>
                          <m:sub/>
                          <m:sup/>
                          <m:e>
                            <m:sSub>
                              <m:sSubPr>
                                <m:ctrlP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𝑉</m:t>
                                </m:r>
                              </m:e>
                              <m:sub>
                                <m:r>
                                  <a:rPr lang="en-US" sz="14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sub>
                            </m:sSub>
                          </m:e>
                        </m:nary>
                      </m:e>
                    </m:nary>
                    <m:r>
                      <a:rPr lang="en-US" sz="1400" b="0" i="1">
                        <a:latin typeface="Cambria Math" panose="02040503050406030204" pitchFamily="18" charset="0"/>
                      </a:rPr>
                      <m:t>+</m:t>
                    </m:r>
                    <m:sSub>
                      <m:sSubPr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21</m:t>
                        </m:r>
                      </m:sub>
                    </m:sSub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4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sSub>
                          <m:sSubPr>
                            <m:ctrlPr>
                              <a:rPr lang="en-US" sz="14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sz="14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</m:e>
                    </m:nary>
                  </m:oMath>
                </m:oMathPara>
              </a14:m>
              <a:endParaRPr lang="en-US" sz="1400"/>
            </a:p>
            <a:p>
              <a:endParaRPr lang="en-US" sz="14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026815CA-1547-789C-9D88-42FF4C4D98DE}"/>
                </a:ext>
              </a:extLst>
            </xdr:cNvPr>
            <xdr:cNvSpPr txBox="1"/>
          </xdr:nvSpPr>
          <xdr:spPr>
            <a:xfrm>
              <a:off x="18449251" y="3797300"/>
              <a:ext cx="3074816" cy="7841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400" b="0" i="0">
                  <a:latin typeface="Cambria Math" panose="02040503050406030204" pitchFamily="18" charset="0"/>
                </a:rPr>
                <a:t>𝑉_1=∫1▒〖𝐹−(𝐾_10+𝐾_12)∫1▒𝑉_1 〗+𝐾_21 ∫1▒𝑉_2 </a:t>
              </a:r>
              <a:endParaRPr lang="en-US" sz="1400"/>
            </a:p>
            <a:p>
              <a:endParaRPr lang="en-US" sz="1400"/>
            </a:p>
          </xdr:txBody>
        </xdr:sp>
      </mc:Fallback>
    </mc:AlternateContent>
    <xdr:clientData/>
  </xdr:oneCellAnchor>
  <xdr:twoCellAnchor>
    <xdr:from>
      <xdr:col>12</xdr:col>
      <xdr:colOff>392545</xdr:colOff>
      <xdr:row>13</xdr:row>
      <xdr:rowOff>138547</xdr:rowOff>
    </xdr:from>
    <xdr:to>
      <xdr:col>13</xdr:col>
      <xdr:colOff>153939</xdr:colOff>
      <xdr:row>16</xdr:row>
      <xdr:rowOff>92366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Rounded Rectangle 5">
              <a:extLst>
                <a:ext uri="{FF2B5EF4-FFF2-40B4-BE49-F238E27FC236}">
                  <a16:creationId xmlns:a16="http://schemas.microsoft.com/office/drawing/2014/main" id="{E1C11DCA-5A2F-9743-91A1-F48DF370E183}"/>
                </a:ext>
              </a:extLst>
            </xdr:cNvPr>
            <xdr:cNvSpPr/>
          </xdr:nvSpPr>
          <xdr:spPr>
            <a:xfrm>
              <a:off x="10275454" y="2740123"/>
              <a:ext cx="584970" cy="554182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/>
                    </m:nary>
                    <m:r>
                      <m:rPr>
                        <m:sty m:val="p"/>
                      </m:rPr>
                      <a:rPr lang="en-US" sz="1100" b="0" i="0">
                        <a:solidFill>
                          <a:schemeClr val="tx1"/>
                        </a:solidFill>
                        <a:latin typeface="Cambria Math" panose="02040503050406030204" pitchFamily="18" charset="0"/>
                      </a:rPr>
                      <m:t>dt</m:t>
                    </m:r>
                  </m:oMath>
                </m:oMathPara>
              </a14:m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Choice>
      <mc:Fallback xmlns="">
        <xdr:sp macro="" textlink="">
          <xdr:nvSpPr>
            <xdr:cNvPr id="6" name="Rounded Rectangle 5">
              <a:extLst>
                <a:ext uri="{FF2B5EF4-FFF2-40B4-BE49-F238E27FC236}">
                  <a16:creationId xmlns:a16="http://schemas.microsoft.com/office/drawing/2014/main" id="{E1C11DCA-5A2F-9743-91A1-F48DF370E183}"/>
                </a:ext>
              </a:extLst>
            </xdr:cNvPr>
            <xdr:cNvSpPr/>
          </xdr:nvSpPr>
          <xdr:spPr>
            <a:xfrm>
              <a:off x="10275454" y="2740123"/>
              <a:ext cx="584970" cy="554182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i="0">
                  <a:solidFill>
                    <a:schemeClr val="tx1"/>
                  </a:solidFill>
                  <a:latin typeface="Cambria Math" panose="02040503050406030204" pitchFamily="18" charset="0"/>
                </a:rPr>
                <a:t>∫1</a:t>
              </a:r>
              <a:r>
                <a:rPr lang="en-US" sz="1100" b="0" i="0">
                  <a:solidFill>
                    <a:schemeClr val="tx1"/>
                  </a:solidFill>
                  <a:latin typeface="Cambria Math" panose="02040503050406030204" pitchFamily="18" charset="0"/>
                </a:rPr>
                <a:t> dt</a:t>
              </a:r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Fallback>
    </mc:AlternateContent>
    <xdr:clientData/>
  </xdr:twoCellAnchor>
  <xdr:twoCellAnchor>
    <xdr:from>
      <xdr:col>9</xdr:col>
      <xdr:colOff>138546</xdr:colOff>
      <xdr:row>18</xdr:row>
      <xdr:rowOff>61576</xdr:rowOff>
    </xdr:from>
    <xdr:to>
      <xdr:col>9</xdr:col>
      <xdr:colOff>415637</xdr:colOff>
      <xdr:row>19</xdr:row>
      <xdr:rowOff>146243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A364E74A-2E00-D932-E377-F87DC08E1257}"/>
            </a:ext>
          </a:extLst>
        </xdr:cNvPr>
        <xdr:cNvSpPr/>
      </xdr:nvSpPr>
      <xdr:spPr>
        <a:xfrm>
          <a:off x="7550728" y="3663758"/>
          <a:ext cx="277091" cy="284788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+</a:t>
          </a:r>
        </a:p>
      </xdr:txBody>
    </xdr:sp>
    <xdr:clientData/>
  </xdr:twoCellAnchor>
  <xdr:oneCellAnchor>
    <xdr:from>
      <xdr:col>7</xdr:col>
      <xdr:colOff>792788</xdr:colOff>
      <xdr:row>10</xdr:row>
      <xdr:rowOff>123153</xdr:rowOff>
    </xdr:from>
    <xdr:ext cx="184731" cy="264560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DEC2A395-B92E-49D5-F282-FEE85FBA3257}"/>
            </a:ext>
          </a:extLst>
        </xdr:cNvPr>
        <xdr:cNvSpPr txBox="1"/>
      </xdr:nvSpPr>
      <xdr:spPr>
        <a:xfrm>
          <a:off x="6557818" y="212436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9</xdr:col>
      <xdr:colOff>13855</xdr:colOff>
      <xdr:row>8</xdr:row>
      <xdr:rowOff>60037</xdr:rowOff>
    </xdr:from>
    <xdr:to>
      <xdr:col>9</xdr:col>
      <xdr:colOff>598825</xdr:colOff>
      <xdr:row>11</xdr:row>
      <xdr:rowOff>13856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Rounded Rectangle 10">
              <a:extLst>
                <a:ext uri="{FF2B5EF4-FFF2-40B4-BE49-F238E27FC236}">
                  <a16:creationId xmlns:a16="http://schemas.microsoft.com/office/drawing/2014/main" id="{A1A5F7DC-B62A-4C46-ACDB-7C28D770F94E}"/>
                </a:ext>
              </a:extLst>
            </xdr:cNvPr>
            <xdr:cNvSpPr/>
          </xdr:nvSpPr>
          <xdr:spPr>
            <a:xfrm>
              <a:off x="7426037" y="1661007"/>
              <a:ext cx="584970" cy="554182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/>
                    </m:nary>
                    <m:r>
                      <m:rPr>
                        <m:sty m:val="p"/>
                      </m:rPr>
                      <a:rPr lang="en-US" sz="1100" b="0" i="0">
                        <a:solidFill>
                          <a:schemeClr val="tx1"/>
                        </a:solidFill>
                        <a:latin typeface="Cambria Math" panose="02040503050406030204" pitchFamily="18" charset="0"/>
                      </a:rPr>
                      <m:t>dt</m:t>
                    </m:r>
                  </m:oMath>
                </m:oMathPara>
              </a14:m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Choice>
      <mc:Fallback xmlns="">
        <xdr:sp macro="" textlink="">
          <xdr:nvSpPr>
            <xdr:cNvPr id="11" name="Rounded Rectangle 10">
              <a:extLst>
                <a:ext uri="{FF2B5EF4-FFF2-40B4-BE49-F238E27FC236}">
                  <a16:creationId xmlns:a16="http://schemas.microsoft.com/office/drawing/2014/main" id="{A1A5F7DC-B62A-4C46-ACDB-7C28D770F94E}"/>
                </a:ext>
              </a:extLst>
            </xdr:cNvPr>
            <xdr:cNvSpPr/>
          </xdr:nvSpPr>
          <xdr:spPr>
            <a:xfrm>
              <a:off x="7426037" y="1661007"/>
              <a:ext cx="584970" cy="554182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i="0">
                  <a:solidFill>
                    <a:schemeClr val="tx1"/>
                  </a:solidFill>
                  <a:latin typeface="Cambria Math" panose="02040503050406030204" pitchFamily="18" charset="0"/>
                </a:rPr>
                <a:t>∫1</a:t>
              </a:r>
              <a:r>
                <a:rPr lang="en-US" sz="1100" b="0" i="0">
                  <a:solidFill>
                    <a:schemeClr val="tx1"/>
                  </a:solidFill>
                  <a:latin typeface="Cambria Math" panose="02040503050406030204" pitchFamily="18" charset="0"/>
                </a:rPr>
                <a:t> dt</a:t>
              </a:r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Fallback>
    </mc:AlternateContent>
    <xdr:clientData/>
  </xdr:twoCellAnchor>
  <xdr:oneCellAnchor>
    <xdr:from>
      <xdr:col>9</xdr:col>
      <xdr:colOff>123153</xdr:colOff>
      <xdr:row>16</xdr:row>
      <xdr:rowOff>115456</xdr:rowOff>
    </xdr:from>
    <xdr:ext cx="3070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4A55774-EB80-3585-7A31-98131C9887B9}"/>
                </a:ext>
              </a:extLst>
            </xdr:cNvPr>
            <xdr:cNvSpPr txBox="1"/>
          </xdr:nvSpPr>
          <xdr:spPr>
            <a:xfrm>
              <a:off x="7535335" y="3317395"/>
              <a:ext cx="3070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4A55774-EB80-3585-7A31-98131C9887B9}"/>
                </a:ext>
              </a:extLst>
            </xdr:cNvPr>
            <xdr:cNvSpPr txBox="1"/>
          </xdr:nvSpPr>
          <xdr:spPr>
            <a:xfrm>
              <a:off x="7535335" y="3317395"/>
              <a:ext cx="3070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𝐾_12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457199</xdr:colOff>
      <xdr:row>14</xdr:row>
      <xdr:rowOff>130850</xdr:rowOff>
    </xdr:from>
    <xdr:ext cx="2971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2E97BD9A-9A9D-5246-B872-9BFDF3B9A168}"/>
                </a:ext>
              </a:extLst>
            </xdr:cNvPr>
            <xdr:cNvSpPr txBox="1"/>
          </xdr:nvSpPr>
          <xdr:spPr>
            <a:xfrm>
              <a:off x="8692957" y="2932547"/>
              <a:ext cx="2971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2E97BD9A-9A9D-5246-B872-9BFDF3B9A168}"/>
                </a:ext>
              </a:extLst>
            </xdr:cNvPr>
            <xdr:cNvSpPr txBox="1"/>
          </xdr:nvSpPr>
          <xdr:spPr>
            <a:xfrm>
              <a:off x="8692957" y="2932547"/>
              <a:ext cx="2971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𝐾_21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130847</xdr:colOff>
      <xdr:row>20</xdr:row>
      <xdr:rowOff>153940</xdr:rowOff>
    </xdr:from>
    <xdr:ext cx="2971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DF7B4647-D331-4844-BAB9-6EE7FADF9567}"/>
                </a:ext>
              </a:extLst>
            </xdr:cNvPr>
            <xdr:cNvSpPr txBox="1"/>
          </xdr:nvSpPr>
          <xdr:spPr>
            <a:xfrm>
              <a:off x="7543029" y="4156364"/>
              <a:ext cx="2971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DF7B4647-D331-4844-BAB9-6EE7FADF9567}"/>
                </a:ext>
              </a:extLst>
            </xdr:cNvPr>
            <xdr:cNvSpPr txBox="1"/>
          </xdr:nvSpPr>
          <xdr:spPr>
            <a:xfrm>
              <a:off x="7543029" y="4156364"/>
              <a:ext cx="2971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𝐾_10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491067</xdr:colOff>
      <xdr:row>9</xdr:row>
      <xdr:rowOff>133158</xdr:rowOff>
    </xdr:from>
    <xdr:to>
      <xdr:col>9</xdr:col>
      <xdr:colOff>13855</xdr:colOff>
      <xdr:row>9</xdr:row>
      <xdr:rowOff>137007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C1A9F34D-2431-CE5C-4060-95D725C9843F}"/>
            </a:ext>
          </a:extLst>
        </xdr:cNvPr>
        <xdr:cNvCxnSpPr>
          <a:stCxn id="42" idx="6"/>
          <a:endCxn id="11" idx="1"/>
        </xdr:cNvCxnSpPr>
      </xdr:nvCxnSpPr>
      <xdr:spPr>
        <a:xfrm>
          <a:off x="7079673" y="1934249"/>
          <a:ext cx="346364" cy="384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276668</xdr:colOff>
      <xdr:row>17</xdr:row>
      <xdr:rowOff>87561</xdr:rowOff>
    </xdr:from>
    <xdr:to>
      <xdr:col>9</xdr:col>
      <xdr:colOff>277092</xdr:colOff>
      <xdr:row>18</xdr:row>
      <xdr:rowOff>61576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62213E1-6741-279B-5EB0-82DB469D1B3B}"/>
            </a:ext>
          </a:extLst>
        </xdr:cNvPr>
        <xdr:cNvCxnSpPr>
          <a:stCxn id="20" idx="2"/>
          <a:endCxn id="7" idx="0"/>
        </xdr:cNvCxnSpPr>
      </xdr:nvCxnSpPr>
      <xdr:spPr>
        <a:xfrm>
          <a:off x="7688850" y="3489622"/>
          <a:ext cx="424" cy="17413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277092</xdr:colOff>
      <xdr:row>19</xdr:row>
      <xdr:rowOff>146243</xdr:rowOff>
    </xdr:from>
    <xdr:to>
      <xdr:col>9</xdr:col>
      <xdr:colOff>279399</xdr:colOff>
      <xdr:row>20</xdr:row>
      <xdr:rowOff>153940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C459AEF-4F16-3927-CC06-C50FF202EF0E}"/>
            </a:ext>
          </a:extLst>
        </xdr:cNvPr>
        <xdr:cNvCxnSpPr>
          <a:stCxn id="22" idx="0"/>
          <a:endCxn id="7" idx="4"/>
        </xdr:cNvCxnSpPr>
      </xdr:nvCxnSpPr>
      <xdr:spPr>
        <a:xfrm flipH="1" flipV="1">
          <a:off x="7689274" y="3948546"/>
          <a:ext cx="2307" cy="2078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731213</xdr:colOff>
      <xdr:row>14</xdr:row>
      <xdr:rowOff>76971</xdr:rowOff>
    </xdr:from>
    <xdr:to>
      <xdr:col>12</xdr:col>
      <xdr:colOff>184728</xdr:colOff>
      <xdr:row>15</xdr:row>
      <xdr:rowOff>161638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255C59B-C008-7A45-8D75-AC5BDD3878C6}"/>
            </a:ext>
          </a:extLst>
        </xdr:cNvPr>
        <xdr:cNvSpPr/>
      </xdr:nvSpPr>
      <xdr:spPr>
        <a:xfrm>
          <a:off x="9790546" y="2878668"/>
          <a:ext cx="277091" cy="284788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+c</a:t>
          </a:r>
        </a:p>
      </xdr:txBody>
    </xdr:sp>
    <xdr:clientData/>
  </xdr:twoCellAnchor>
  <xdr:oneCellAnchor>
    <xdr:from>
      <xdr:col>11</xdr:col>
      <xdr:colOff>563419</xdr:colOff>
      <xdr:row>11</xdr:row>
      <xdr:rowOff>46951</xdr:rowOff>
    </xdr:from>
    <xdr:ext cx="29976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1453F85-E589-A149-BCDF-458C94602B3D}"/>
                </a:ext>
              </a:extLst>
            </xdr:cNvPr>
            <xdr:cNvSpPr txBox="1"/>
          </xdr:nvSpPr>
          <xdr:spPr>
            <a:xfrm>
              <a:off x="9643919" y="2282151"/>
              <a:ext cx="29976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1453F85-E589-A149-BCDF-458C94602B3D}"/>
                </a:ext>
              </a:extLst>
            </xdr:cNvPr>
            <xdr:cNvSpPr txBox="1"/>
          </xdr:nvSpPr>
          <xdr:spPr>
            <a:xfrm>
              <a:off x="9643919" y="2282151"/>
              <a:ext cx="29976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𝐹(𝑡)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184728</xdr:colOff>
      <xdr:row>15</xdr:row>
      <xdr:rowOff>15396</xdr:rowOff>
    </xdr:from>
    <xdr:to>
      <xdr:col>12</xdr:col>
      <xdr:colOff>392545</xdr:colOff>
      <xdr:row>15</xdr:row>
      <xdr:rowOff>19244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44DB5C4A-DB74-F0BD-C8B0-95DC33BDB8E6}"/>
            </a:ext>
          </a:extLst>
        </xdr:cNvPr>
        <xdr:cNvCxnSpPr>
          <a:stCxn id="33" idx="6"/>
          <a:endCxn id="6" idx="1"/>
        </xdr:cNvCxnSpPr>
      </xdr:nvCxnSpPr>
      <xdr:spPr>
        <a:xfrm flipV="1">
          <a:off x="10067637" y="3017214"/>
          <a:ext cx="207817" cy="384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213976</xdr:colOff>
      <xdr:row>8</xdr:row>
      <xdr:rowOff>190885</xdr:rowOff>
    </xdr:from>
    <xdr:to>
      <xdr:col>8</xdr:col>
      <xdr:colOff>491067</xdr:colOff>
      <xdr:row>10</xdr:row>
      <xdr:rowOff>75431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9E14C420-F4BF-8541-A538-F43231C56156}"/>
            </a:ext>
          </a:extLst>
        </xdr:cNvPr>
        <xdr:cNvSpPr/>
      </xdr:nvSpPr>
      <xdr:spPr>
        <a:xfrm>
          <a:off x="6802582" y="1791855"/>
          <a:ext cx="277091" cy="284788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+c</a:t>
          </a:r>
        </a:p>
      </xdr:txBody>
    </xdr:sp>
    <xdr:clientData/>
  </xdr:twoCellAnchor>
  <xdr:twoCellAnchor>
    <xdr:from>
      <xdr:col>10</xdr:col>
      <xdr:colOff>230909</xdr:colOff>
      <xdr:row>18</xdr:row>
      <xdr:rowOff>61575</xdr:rowOff>
    </xdr:from>
    <xdr:to>
      <xdr:col>10</xdr:col>
      <xdr:colOff>508000</xdr:colOff>
      <xdr:row>19</xdr:row>
      <xdr:rowOff>146242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D3B7EA01-CEC6-874A-BE41-3C3AAD942329}"/>
            </a:ext>
          </a:extLst>
        </xdr:cNvPr>
        <xdr:cNvSpPr/>
      </xdr:nvSpPr>
      <xdr:spPr>
        <a:xfrm>
          <a:off x="8466667" y="3663757"/>
          <a:ext cx="277091" cy="284788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</a:t>
          </a:r>
        </a:p>
      </xdr:txBody>
    </xdr:sp>
    <xdr:clientData/>
  </xdr:twoCellAnchor>
  <xdr:twoCellAnchor>
    <xdr:from>
      <xdr:col>9</xdr:col>
      <xdr:colOff>415637</xdr:colOff>
      <xdr:row>19</xdr:row>
      <xdr:rowOff>3848</xdr:rowOff>
    </xdr:from>
    <xdr:to>
      <xdr:col>10</xdr:col>
      <xdr:colOff>230909</xdr:colOff>
      <xdr:row>19</xdr:row>
      <xdr:rowOff>3849</xdr:rowOff>
    </xdr:to>
    <xdr:cxnSp macro="">
      <xdr:nvCxnSpPr>
        <xdr:cNvPr id="45" name="Elbow Connector 44">
          <a:extLst>
            <a:ext uri="{FF2B5EF4-FFF2-40B4-BE49-F238E27FC236}">
              <a16:creationId xmlns:a16="http://schemas.microsoft.com/office/drawing/2014/main" id="{D5935A05-C64D-C548-9606-C48C3DDA1756}"/>
            </a:ext>
          </a:extLst>
        </xdr:cNvPr>
        <xdr:cNvCxnSpPr>
          <a:cxnSpLocks/>
          <a:stCxn id="7" idx="6"/>
          <a:endCxn id="43" idx="2"/>
        </xdr:cNvCxnSpPr>
      </xdr:nvCxnSpPr>
      <xdr:spPr>
        <a:xfrm flipV="1">
          <a:off x="7827819" y="3806151"/>
          <a:ext cx="638848" cy="1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508000</xdr:colOff>
      <xdr:row>15</xdr:row>
      <xdr:rowOff>161638</xdr:rowOff>
    </xdr:from>
    <xdr:to>
      <xdr:col>12</xdr:col>
      <xdr:colOff>46183</xdr:colOff>
      <xdr:row>19</xdr:row>
      <xdr:rowOff>3848</xdr:rowOff>
    </xdr:to>
    <xdr:cxnSp macro="">
      <xdr:nvCxnSpPr>
        <xdr:cNvPr id="56" name="Elbow Connector 55">
          <a:extLst>
            <a:ext uri="{FF2B5EF4-FFF2-40B4-BE49-F238E27FC236}">
              <a16:creationId xmlns:a16="http://schemas.microsoft.com/office/drawing/2014/main" id="{25B82766-F61B-CAC0-0DCB-AA6234A79D91}"/>
            </a:ext>
          </a:extLst>
        </xdr:cNvPr>
        <xdr:cNvCxnSpPr>
          <a:stCxn id="43" idx="6"/>
          <a:endCxn id="33" idx="4"/>
        </xdr:cNvCxnSpPr>
      </xdr:nvCxnSpPr>
      <xdr:spPr>
        <a:xfrm flipV="1">
          <a:off x="8743758" y="3163456"/>
          <a:ext cx="1185334" cy="64269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50800</xdr:colOff>
      <xdr:row>11</xdr:row>
      <xdr:rowOff>129310</xdr:rowOff>
    </xdr:from>
    <xdr:to>
      <xdr:col>12</xdr:col>
      <xdr:colOff>381000</xdr:colOff>
      <xdr:row>11</xdr:row>
      <xdr:rowOff>152400</xdr:rowOff>
    </xdr:to>
    <xdr:cxnSp macro="">
      <xdr:nvCxnSpPr>
        <xdr:cNvPr id="58" name="Elbow Connector 57">
          <a:extLst>
            <a:ext uri="{FF2B5EF4-FFF2-40B4-BE49-F238E27FC236}">
              <a16:creationId xmlns:a16="http://schemas.microsoft.com/office/drawing/2014/main" id="{2E1A4B41-C0AD-B54E-9DB6-A34D7CA23238}"/>
            </a:ext>
          </a:extLst>
        </xdr:cNvPr>
        <xdr:cNvCxnSpPr>
          <a:cxnSpLocks/>
          <a:endCxn id="47" idx="1"/>
        </xdr:cNvCxnSpPr>
      </xdr:nvCxnSpPr>
      <xdr:spPr>
        <a:xfrm flipV="1">
          <a:off x="9956800" y="2364510"/>
          <a:ext cx="330200" cy="23090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169333</xdr:colOff>
      <xdr:row>14</xdr:row>
      <xdr:rowOff>76971</xdr:rowOff>
    </xdr:from>
    <xdr:to>
      <xdr:col>11</xdr:col>
      <xdr:colOff>446424</xdr:colOff>
      <xdr:row>15</xdr:row>
      <xdr:rowOff>161638</xdr:rowOff>
    </xdr:to>
    <xdr:sp macro="" textlink="">
      <xdr:nvSpPr>
        <xdr:cNvPr id="59" name="Oval 58">
          <a:extLst>
            <a:ext uri="{FF2B5EF4-FFF2-40B4-BE49-F238E27FC236}">
              <a16:creationId xmlns:a16="http://schemas.microsoft.com/office/drawing/2014/main" id="{F39628C8-0327-6343-A699-17185F7F20B0}"/>
            </a:ext>
          </a:extLst>
        </xdr:cNvPr>
        <xdr:cNvSpPr/>
      </xdr:nvSpPr>
      <xdr:spPr>
        <a:xfrm>
          <a:off x="9228666" y="2878668"/>
          <a:ext cx="277091" cy="284788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Xc</a:t>
          </a:r>
        </a:p>
      </xdr:txBody>
    </xdr:sp>
    <xdr:clientData/>
  </xdr:twoCellAnchor>
  <xdr:twoCellAnchor>
    <xdr:from>
      <xdr:col>10</xdr:col>
      <xdr:colOff>754302</xdr:colOff>
      <xdr:row>15</xdr:row>
      <xdr:rowOff>16843</xdr:rowOff>
    </xdr:from>
    <xdr:to>
      <xdr:col>11</xdr:col>
      <xdr:colOff>169333</xdr:colOff>
      <xdr:row>15</xdr:row>
      <xdr:rowOff>19244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E44E384F-0DCC-A43E-370D-EED09A58E2C2}"/>
            </a:ext>
          </a:extLst>
        </xdr:cNvPr>
        <xdr:cNvCxnSpPr>
          <a:stCxn id="21" idx="3"/>
          <a:endCxn id="59" idx="2"/>
        </xdr:cNvCxnSpPr>
      </xdr:nvCxnSpPr>
      <xdr:spPr>
        <a:xfrm>
          <a:off x="8990060" y="3018661"/>
          <a:ext cx="238606" cy="24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628071</xdr:colOff>
      <xdr:row>12</xdr:row>
      <xdr:rowOff>151556</xdr:rowOff>
    </xdr:from>
    <xdr:ext cx="769698" cy="2191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CDBD2A8B-9F17-2E69-0C80-F33CE83B5DBB}"/>
                </a:ext>
              </a:extLst>
            </xdr:cNvPr>
            <xdr:cNvSpPr txBox="1"/>
          </xdr:nvSpPr>
          <xdr:spPr>
            <a:xfrm>
              <a:off x="11359571" y="2589956"/>
              <a:ext cx="769698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𝟏</m:t>
                        </m:r>
                      </m:sub>
                    </m:sSub>
                    <m:r>
                      <a:rPr lang="en-US" sz="1400" b="1" i="0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400" b="1" i="0">
                        <a:latin typeface="Cambria Math" panose="02040503050406030204" pitchFamily="18" charset="0"/>
                      </a:rPr>
                      <m:t>𝐢</m:t>
                    </m:r>
                    <m:r>
                      <a:rPr lang="en-US" sz="1400" b="1" i="0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400" b="1" i="0"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400" b="1" i="0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CDBD2A8B-9F17-2E69-0C80-F33CE83B5DBB}"/>
                </a:ext>
              </a:extLst>
            </xdr:cNvPr>
            <xdr:cNvSpPr txBox="1"/>
          </xdr:nvSpPr>
          <xdr:spPr>
            <a:xfrm>
              <a:off x="11359571" y="2589956"/>
              <a:ext cx="769698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sz="1400" b="1" i="0">
                  <a:latin typeface="Cambria Math" panose="02040503050406030204" pitchFamily="18" charset="0"/>
                </a:rPr>
                <a:t>𝑽_𝟏 (𝐢−𝟏)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8</xdr:col>
      <xdr:colOff>215515</xdr:colOff>
      <xdr:row>6</xdr:row>
      <xdr:rowOff>53880</xdr:rowOff>
    </xdr:from>
    <xdr:to>
      <xdr:col>8</xdr:col>
      <xdr:colOff>492606</xdr:colOff>
      <xdr:row>7</xdr:row>
      <xdr:rowOff>138547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7915C0E-F0A0-4B49-9820-F47E30D5EFC2}"/>
            </a:ext>
          </a:extLst>
        </xdr:cNvPr>
        <xdr:cNvSpPr/>
      </xdr:nvSpPr>
      <xdr:spPr>
        <a:xfrm>
          <a:off x="6804121" y="1254607"/>
          <a:ext cx="277091" cy="284788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Xc</a:t>
          </a:r>
        </a:p>
      </xdr:txBody>
    </xdr:sp>
    <xdr:clientData/>
  </xdr:twoCellAnchor>
  <xdr:oneCellAnchor>
    <xdr:from>
      <xdr:col>8</xdr:col>
      <xdr:colOff>201660</xdr:colOff>
      <xdr:row>14</xdr:row>
      <xdr:rowOff>13856</xdr:rowOff>
    </xdr:from>
    <xdr:ext cx="2971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0C85D8F-C7A5-1F4C-875B-EEF804259EC9}"/>
                </a:ext>
              </a:extLst>
            </xdr:cNvPr>
            <xdr:cNvSpPr txBox="1"/>
          </xdr:nvSpPr>
          <xdr:spPr>
            <a:xfrm>
              <a:off x="6805660" y="2858656"/>
              <a:ext cx="2971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0C85D8F-C7A5-1F4C-875B-EEF804259EC9}"/>
                </a:ext>
              </a:extLst>
            </xdr:cNvPr>
            <xdr:cNvSpPr txBox="1"/>
          </xdr:nvSpPr>
          <xdr:spPr>
            <a:xfrm>
              <a:off x="6805660" y="2858656"/>
              <a:ext cx="2971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𝐾_21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606905</xdr:colOff>
      <xdr:row>8</xdr:row>
      <xdr:rowOff>96600</xdr:rowOff>
    </xdr:from>
    <xdr:ext cx="853595" cy="2191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068F7303-2E15-0148-AD61-536ABC5334C9}"/>
                </a:ext>
              </a:extLst>
            </xdr:cNvPr>
            <xdr:cNvSpPr txBox="1"/>
          </xdr:nvSpPr>
          <xdr:spPr>
            <a:xfrm>
              <a:off x="8861905" y="1722200"/>
              <a:ext cx="853595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𝟐</m:t>
                        </m:r>
                      </m:sub>
                    </m:sSub>
                    <m:r>
                      <a:rPr lang="en-US" sz="1400" b="1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𝒊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400" b="1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068F7303-2E15-0148-AD61-536ABC5334C9}"/>
                </a:ext>
              </a:extLst>
            </xdr:cNvPr>
            <xdr:cNvSpPr txBox="1"/>
          </xdr:nvSpPr>
          <xdr:spPr>
            <a:xfrm>
              <a:off x="8861905" y="1722200"/>
              <a:ext cx="853595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sz="1400" b="1" i="0">
                  <a:latin typeface="Cambria Math" panose="02040503050406030204" pitchFamily="18" charset="0"/>
                </a:rPr>
                <a:t>𝑽_𝟐 (𝒊−𝟏)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8</xdr:col>
      <xdr:colOff>492606</xdr:colOff>
      <xdr:row>6</xdr:row>
      <xdr:rowOff>197814</xdr:rowOff>
    </xdr:from>
    <xdr:to>
      <xdr:col>15</xdr:col>
      <xdr:colOff>18550</xdr:colOff>
      <xdr:row>15</xdr:row>
      <xdr:rowOff>6620</xdr:rowOff>
    </xdr:to>
    <xdr:cxnSp macro="">
      <xdr:nvCxnSpPr>
        <xdr:cNvPr id="100" name="Elbow Connector 99">
          <a:extLst>
            <a:ext uri="{FF2B5EF4-FFF2-40B4-BE49-F238E27FC236}">
              <a16:creationId xmlns:a16="http://schemas.microsoft.com/office/drawing/2014/main" id="{9628B4C2-6FC8-55A9-DE7F-89A67039A842}"/>
            </a:ext>
          </a:extLst>
        </xdr:cNvPr>
        <xdr:cNvCxnSpPr>
          <a:stCxn id="134" idx="3"/>
          <a:endCxn id="84" idx="6"/>
        </xdr:cNvCxnSpPr>
      </xdr:nvCxnSpPr>
      <xdr:spPr>
        <a:xfrm flipH="1" flipV="1">
          <a:off x="7096606" y="1417014"/>
          <a:ext cx="5304444" cy="1637606"/>
        </a:xfrm>
        <a:prstGeom prst="bentConnector3">
          <a:avLst>
            <a:gd name="adj1" fmla="val -431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192425</xdr:colOff>
      <xdr:row>4</xdr:row>
      <xdr:rowOff>76970</xdr:rowOff>
    </xdr:from>
    <xdr:ext cx="3070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8782A348-82CD-704F-B397-988A2E1B3908}"/>
                </a:ext>
              </a:extLst>
            </xdr:cNvPr>
            <xdr:cNvSpPr txBox="1"/>
          </xdr:nvSpPr>
          <xdr:spPr>
            <a:xfrm>
              <a:off x="6781031" y="877455"/>
              <a:ext cx="3070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𝐾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8782A348-82CD-704F-B397-988A2E1B3908}"/>
                </a:ext>
              </a:extLst>
            </xdr:cNvPr>
            <xdr:cNvSpPr txBox="1"/>
          </xdr:nvSpPr>
          <xdr:spPr>
            <a:xfrm>
              <a:off x="6781031" y="877455"/>
              <a:ext cx="3070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𝐾_12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345940</xdr:colOff>
      <xdr:row>5</xdr:row>
      <xdr:rowOff>49076</xdr:rowOff>
    </xdr:from>
    <xdr:to>
      <xdr:col>8</xdr:col>
      <xdr:colOff>354061</xdr:colOff>
      <xdr:row>6</xdr:row>
      <xdr:rowOff>53880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F8944B64-9E73-EA40-6F27-610B02B6D90B}"/>
            </a:ext>
          </a:extLst>
        </xdr:cNvPr>
        <xdr:cNvCxnSpPr>
          <a:stCxn id="101" idx="2"/>
          <a:endCxn id="84" idx="0"/>
        </xdr:cNvCxnSpPr>
      </xdr:nvCxnSpPr>
      <xdr:spPr>
        <a:xfrm>
          <a:off x="6934546" y="1049682"/>
          <a:ext cx="8121" cy="2049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446424</xdr:colOff>
      <xdr:row>15</xdr:row>
      <xdr:rowOff>19244</xdr:rowOff>
    </xdr:from>
    <xdr:to>
      <xdr:col>11</xdr:col>
      <xdr:colOff>731213</xdr:colOff>
      <xdr:row>15</xdr:row>
      <xdr:rowOff>19244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F419FB75-A5B4-B171-7D01-EC3C6B9E6242}"/>
            </a:ext>
          </a:extLst>
        </xdr:cNvPr>
        <xdr:cNvCxnSpPr>
          <a:stCxn id="59" idx="6"/>
          <a:endCxn id="33" idx="2"/>
        </xdr:cNvCxnSpPr>
      </xdr:nvCxnSpPr>
      <xdr:spPr>
        <a:xfrm>
          <a:off x="9505757" y="3021062"/>
          <a:ext cx="284789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352522</xdr:colOff>
      <xdr:row>7</xdr:row>
      <xdr:rowOff>138547</xdr:rowOff>
    </xdr:from>
    <xdr:to>
      <xdr:col>8</xdr:col>
      <xdr:colOff>354061</xdr:colOff>
      <xdr:row>8</xdr:row>
      <xdr:rowOff>190885</xdr:rowOff>
    </xdr:to>
    <xdr:cxnSp macro="">
      <xdr:nvCxnSpPr>
        <xdr:cNvPr id="107" name="Straight Arrow Connector 106">
          <a:extLst>
            <a:ext uri="{FF2B5EF4-FFF2-40B4-BE49-F238E27FC236}">
              <a16:creationId xmlns:a16="http://schemas.microsoft.com/office/drawing/2014/main" id="{33B83A0A-BE35-73F5-F984-5694EF3B33D8}"/>
            </a:ext>
          </a:extLst>
        </xdr:cNvPr>
        <xdr:cNvCxnSpPr>
          <a:stCxn id="84" idx="4"/>
          <a:endCxn id="42" idx="0"/>
        </xdr:cNvCxnSpPr>
      </xdr:nvCxnSpPr>
      <xdr:spPr>
        <a:xfrm flipH="1">
          <a:off x="6941128" y="1539395"/>
          <a:ext cx="1539" cy="2524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215516</xdr:colOff>
      <xdr:row>11</xdr:row>
      <xdr:rowOff>123153</xdr:rowOff>
    </xdr:from>
    <xdr:to>
      <xdr:col>8</xdr:col>
      <xdr:colOff>492607</xdr:colOff>
      <xdr:row>13</xdr:row>
      <xdr:rowOff>7698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88340D74-45C1-7C4C-86AD-C32F8820FE75}"/>
            </a:ext>
          </a:extLst>
        </xdr:cNvPr>
        <xdr:cNvSpPr/>
      </xdr:nvSpPr>
      <xdr:spPr>
        <a:xfrm>
          <a:off x="6804122" y="2324486"/>
          <a:ext cx="277091" cy="284788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Xc</a:t>
          </a:r>
        </a:p>
      </xdr:txBody>
    </xdr:sp>
    <xdr:clientData/>
  </xdr:twoCellAnchor>
  <xdr:twoCellAnchor>
    <xdr:from>
      <xdr:col>8</xdr:col>
      <xdr:colOff>350212</xdr:colOff>
      <xdr:row>13</xdr:row>
      <xdr:rowOff>7698</xdr:rowOff>
    </xdr:from>
    <xdr:to>
      <xdr:col>8</xdr:col>
      <xdr:colOff>354062</xdr:colOff>
      <xdr:row>14</xdr:row>
      <xdr:rowOff>13856</xdr:rowOff>
    </xdr:to>
    <xdr:cxnSp macro="">
      <xdr:nvCxnSpPr>
        <xdr:cNvPr id="110" name="Straight Arrow Connector 109">
          <a:extLst>
            <a:ext uri="{FF2B5EF4-FFF2-40B4-BE49-F238E27FC236}">
              <a16:creationId xmlns:a16="http://schemas.microsoft.com/office/drawing/2014/main" id="{EA0F2595-B8B0-8DE4-F40B-86976307E701}"/>
            </a:ext>
          </a:extLst>
        </xdr:cNvPr>
        <xdr:cNvCxnSpPr>
          <a:stCxn id="85" idx="0"/>
          <a:endCxn id="108" idx="4"/>
        </xdr:cNvCxnSpPr>
      </xdr:nvCxnSpPr>
      <xdr:spPr>
        <a:xfrm flipV="1">
          <a:off x="6938818" y="2609274"/>
          <a:ext cx="3850" cy="2062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492608</xdr:colOff>
      <xdr:row>10</xdr:row>
      <xdr:rowOff>92364</xdr:rowOff>
    </xdr:from>
    <xdr:to>
      <xdr:col>10</xdr:col>
      <xdr:colOff>373304</xdr:colOff>
      <xdr:row>12</xdr:row>
      <xdr:rowOff>65424</xdr:rowOff>
    </xdr:to>
    <xdr:cxnSp macro="">
      <xdr:nvCxnSpPr>
        <xdr:cNvPr id="112" name="Elbow Connector 111">
          <a:extLst>
            <a:ext uri="{FF2B5EF4-FFF2-40B4-BE49-F238E27FC236}">
              <a16:creationId xmlns:a16="http://schemas.microsoft.com/office/drawing/2014/main" id="{52D3D145-1959-9806-B056-CDF06352249A}"/>
            </a:ext>
          </a:extLst>
        </xdr:cNvPr>
        <xdr:cNvCxnSpPr>
          <a:stCxn id="121" idx="2"/>
          <a:endCxn id="108" idx="6"/>
        </xdr:cNvCxnSpPr>
      </xdr:nvCxnSpPr>
      <xdr:spPr>
        <a:xfrm rot="5400000">
          <a:off x="7658486" y="1516304"/>
          <a:ext cx="373303" cy="1527848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352522</xdr:colOff>
      <xdr:row>10</xdr:row>
      <xdr:rowOff>75431</xdr:rowOff>
    </xdr:from>
    <xdr:to>
      <xdr:col>8</xdr:col>
      <xdr:colOff>354062</xdr:colOff>
      <xdr:row>11</xdr:row>
      <xdr:rowOff>123153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52C8F5B4-BE41-9A36-99BA-6E56C31CB759}"/>
            </a:ext>
          </a:extLst>
        </xdr:cNvPr>
        <xdr:cNvCxnSpPr>
          <a:stCxn id="108" idx="0"/>
          <a:endCxn id="42" idx="4"/>
        </xdr:cNvCxnSpPr>
      </xdr:nvCxnSpPr>
      <xdr:spPr>
        <a:xfrm flipH="1" flipV="1">
          <a:off x="6941128" y="2076643"/>
          <a:ext cx="1540" cy="24784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153939</xdr:colOff>
      <xdr:row>8</xdr:row>
      <xdr:rowOff>184729</xdr:rowOff>
    </xdr:from>
    <xdr:to>
      <xdr:col>10</xdr:col>
      <xdr:colOff>592666</xdr:colOff>
      <xdr:row>10</xdr:row>
      <xdr:rowOff>92365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Rounded Rectangle 120">
              <a:extLst>
                <a:ext uri="{FF2B5EF4-FFF2-40B4-BE49-F238E27FC236}">
                  <a16:creationId xmlns:a16="http://schemas.microsoft.com/office/drawing/2014/main" id="{6186C716-20D9-CE4A-BF48-0566F35E5E67}"/>
                </a:ext>
              </a:extLst>
            </xdr:cNvPr>
            <xdr:cNvSpPr/>
          </xdr:nvSpPr>
          <xdr:spPr>
            <a:xfrm>
              <a:off x="8389697" y="1785699"/>
              <a:ext cx="438727" cy="307878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  <m:t>𝑍</m:t>
                        </m:r>
                      </m:e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  <m:t>−1</m:t>
                        </m:r>
                      </m:sup>
                    </m:sSup>
                  </m:oMath>
                </m:oMathPara>
              </a14:m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Choice>
      <mc:Fallback xmlns="">
        <xdr:sp macro="" textlink="">
          <xdr:nvSpPr>
            <xdr:cNvPr id="121" name="Rounded Rectangle 120">
              <a:extLst>
                <a:ext uri="{FF2B5EF4-FFF2-40B4-BE49-F238E27FC236}">
                  <a16:creationId xmlns:a16="http://schemas.microsoft.com/office/drawing/2014/main" id="{6186C716-20D9-CE4A-BF48-0566F35E5E67}"/>
                </a:ext>
              </a:extLst>
            </xdr:cNvPr>
            <xdr:cNvSpPr/>
          </xdr:nvSpPr>
          <xdr:spPr>
            <a:xfrm>
              <a:off x="8389697" y="1785699"/>
              <a:ext cx="438727" cy="307878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solidFill>
                    <a:schemeClr val="tx1"/>
                  </a:solidFill>
                  <a:latin typeface="Cambria Math" panose="02040503050406030204" pitchFamily="18" charset="0"/>
                </a:rPr>
                <a:t>𝑍^(−1)</a:t>
              </a:r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Fallback>
    </mc:AlternateContent>
    <xdr:clientData/>
  </xdr:twoCellAnchor>
  <xdr:twoCellAnchor>
    <xdr:from>
      <xdr:col>9</xdr:col>
      <xdr:colOff>598825</xdr:colOff>
      <xdr:row>9</xdr:row>
      <xdr:rowOff>137007</xdr:rowOff>
    </xdr:from>
    <xdr:to>
      <xdr:col>10</xdr:col>
      <xdr:colOff>153939</xdr:colOff>
      <xdr:row>9</xdr:row>
      <xdr:rowOff>138547</xdr:rowOff>
    </xdr:to>
    <xdr:cxnSp macro="">
      <xdr:nvCxnSpPr>
        <xdr:cNvPr id="131" name="Straight Arrow Connector 130">
          <a:extLst>
            <a:ext uri="{FF2B5EF4-FFF2-40B4-BE49-F238E27FC236}">
              <a16:creationId xmlns:a16="http://schemas.microsoft.com/office/drawing/2014/main" id="{8F1E2583-8BAF-9849-968E-50F8A21EB03C}"/>
            </a:ext>
          </a:extLst>
        </xdr:cNvPr>
        <xdr:cNvCxnSpPr>
          <a:stCxn id="11" idx="3"/>
          <a:endCxn id="121" idx="1"/>
        </xdr:cNvCxnSpPr>
      </xdr:nvCxnSpPr>
      <xdr:spPr>
        <a:xfrm>
          <a:off x="8011007" y="1938098"/>
          <a:ext cx="378690" cy="15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402783</xdr:colOff>
      <xdr:row>14</xdr:row>
      <xdr:rowOff>102140</xdr:rowOff>
    </xdr:from>
    <xdr:to>
      <xdr:col>15</xdr:col>
      <xdr:colOff>18550</xdr:colOff>
      <xdr:row>15</xdr:row>
      <xdr:rowOff>114300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Rounded Rectangle 133">
              <a:extLst>
                <a:ext uri="{FF2B5EF4-FFF2-40B4-BE49-F238E27FC236}">
                  <a16:creationId xmlns:a16="http://schemas.microsoft.com/office/drawing/2014/main" id="{594D205A-A9E8-BC46-BE03-4F6CFFE328D0}"/>
                </a:ext>
              </a:extLst>
            </xdr:cNvPr>
            <xdr:cNvSpPr/>
          </xdr:nvSpPr>
          <xdr:spPr>
            <a:xfrm>
              <a:off x="11959783" y="2946940"/>
              <a:ext cx="441267" cy="215360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  <m:t>𝑍</m:t>
                        </m:r>
                      </m:e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  <m:t>−1</m:t>
                        </m:r>
                      </m:sup>
                    </m:sSup>
                  </m:oMath>
                </m:oMathPara>
              </a14:m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Choice>
      <mc:Fallback xmlns="">
        <xdr:sp macro="" textlink="">
          <xdr:nvSpPr>
            <xdr:cNvPr id="134" name="Rounded Rectangle 133">
              <a:extLst>
                <a:ext uri="{FF2B5EF4-FFF2-40B4-BE49-F238E27FC236}">
                  <a16:creationId xmlns:a16="http://schemas.microsoft.com/office/drawing/2014/main" id="{594D205A-A9E8-BC46-BE03-4F6CFFE328D0}"/>
                </a:ext>
              </a:extLst>
            </xdr:cNvPr>
            <xdr:cNvSpPr/>
          </xdr:nvSpPr>
          <xdr:spPr>
            <a:xfrm>
              <a:off x="11959783" y="2946940"/>
              <a:ext cx="441267" cy="215360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solidFill>
                    <a:schemeClr val="tx1"/>
                  </a:solidFill>
                  <a:latin typeface="Cambria Math" panose="02040503050406030204" pitchFamily="18" charset="0"/>
                </a:rPr>
                <a:t>𝑍^(−1)</a:t>
              </a:r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Fallback>
    </mc:AlternateContent>
    <xdr:clientData/>
  </xdr:twoCellAnchor>
  <xdr:twoCellAnchor>
    <xdr:from>
      <xdr:col>13</xdr:col>
      <xdr:colOff>153939</xdr:colOff>
      <xdr:row>15</xdr:row>
      <xdr:rowOff>12702</xdr:rowOff>
    </xdr:from>
    <xdr:to>
      <xdr:col>13</xdr:col>
      <xdr:colOff>417946</xdr:colOff>
      <xdr:row>15</xdr:row>
      <xdr:rowOff>13857</xdr:rowOff>
    </xdr:to>
    <xdr:cxnSp macro="">
      <xdr:nvCxnSpPr>
        <xdr:cNvPr id="141" name="Elbow Connector 140">
          <a:extLst>
            <a:ext uri="{FF2B5EF4-FFF2-40B4-BE49-F238E27FC236}">
              <a16:creationId xmlns:a16="http://schemas.microsoft.com/office/drawing/2014/main" id="{8D375355-D549-C2E9-FBFF-65FBCA254981}"/>
            </a:ext>
          </a:extLst>
        </xdr:cNvPr>
        <xdr:cNvCxnSpPr>
          <a:stCxn id="6" idx="3"/>
          <a:endCxn id="66" idx="2"/>
        </xdr:cNvCxnSpPr>
      </xdr:nvCxnSpPr>
      <xdr:spPr>
        <a:xfrm flipV="1">
          <a:off x="10885439" y="3060702"/>
          <a:ext cx="264007" cy="1155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369455</xdr:colOff>
      <xdr:row>15</xdr:row>
      <xdr:rowOff>6620</xdr:rowOff>
    </xdr:from>
    <xdr:to>
      <xdr:col>15</xdr:col>
      <xdr:colOff>18550</xdr:colOff>
      <xdr:row>19</xdr:row>
      <xdr:rowOff>146242</xdr:rowOff>
    </xdr:to>
    <xdr:cxnSp macro="">
      <xdr:nvCxnSpPr>
        <xdr:cNvPr id="17" name="Elbow Connector 16">
          <a:extLst>
            <a:ext uri="{FF2B5EF4-FFF2-40B4-BE49-F238E27FC236}">
              <a16:creationId xmlns:a16="http://schemas.microsoft.com/office/drawing/2014/main" id="{1725BA11-E2A2-2A30-DA8D-A4D4FB2C1F24}"/>
            </a:ext>
          </a:extLst>
        </xdr:cNvPr>
        <xdr:cNvCxnSpPr>
          <a:stCxn id="134" idx="3"/>
          <a:endCxn id="43" idx="4"/>
        </xdr:cNvCxnSpPr>
      </xdr:nvCxnSpPr>
      <xdr:spPr>
        <a:xfrm flipH="1">
          <a:off x="8624455" y="3054620"/>
          <a:ext cx="3776595" cy="952422"/>
        </a:xfrm>
        <a:prstGeom prst="bentConnector4">
          <a:avLst>
            <a:gd name="adj1" fmla="val -6053"/>
            <a:gd name="adj2" fmla="val 124002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592666</xdr:colOff>
      <xdr:row>9</xdr:row>
      <xdr:rowOff>138547</xdr:rowOff>
    </xdr:from>
    <xdr:to>
      <xdr:col>11</xdr:col>
      <xdr:colOff>307879</xdr:colOff>
      <xdr:row>14</xdr:row>
      <xdr:rowOff>76971</xdr:rowOff>
    </xdr:to>
    <xdr:cxnSp macro="">
      <xdr:nvCxnSpPr>
        <xdr:cNvPr id="19" name="Elbow Connector 18">
          <a:extLst>
            <a:ext uri="{FF2B5EF4-FFF2-40B4-BE49-F238E27FC236}">
              <a16:creationId xmlns:a16="http://schemas.microsoft.com/office/drawing/2014/main" id="{119D3A23-9FF7-C2BE-35AF-1B1DFFD69FA0}"/>
            </a:ext>
          </a:extLst>
        </xdr:cNvPr>
        <xdr:cNvCxnSpPr>
          <a:stCxn id="121" idx="3"/>
          <a:endCxn id="59" idx="0"/>
        </xdr:cNvCxnSpPr>
      </xdr:nvCxnSpPr>
      <xdr:spPr>
        <a:xfrm>
          <a:off x="8822266" y="1967347"/>
          <a:ext cx="538173" cy="954424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122905</xdr:colOff>
      <xdr:row>15</xdr:row>
      <xdr:rowOff>95591</xdr:rowOff>
    </xdr:from>
    <xdr:to>
      <xdr:col>10</xdr:col>
      <xdr:colOff>628173</xdr:colOff>
      <xdr:row>17</xdr:row>
      <xdr:rowOff>40968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90096090-2604-FE4B-BDAB-3A723C6077C9}"/>
            </a:ext>
          </a:extLst>
        </xdr:cNvPr>
        <xdr:cNvSpPr/>
      </xdr:nvSpPr>
      <xdr:spPr>
        <a:xfrm>
          <a:off x="8316453" y="3168172"/>
          <a:ext cx="505268" cy="355054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>
              <a:solidFill>
                <a:schemeClr val="tx1"/>
              </a:solidFill>
            </a:rPr>
            <a:t>-1</a:t>
          </a:r>
        </a:p>
      </xdr:txBody>
    </xdr:sp>
    <xdr:clientData/>
  </xdr:twoCellAnchor>
  <xdr:twoCellAnchor>
    <xdr:from>
      <xdr:col>10</xdr:col>
      <xdr:colOff>369455</xdr:colOff>
      <xdr:row>17</xdr:row>
      <xdr:rowOff>40968</xdr:rowOff>
    </xdr:from>
    <xdr:to>
      <xdr:col>10</xdr:col>
      <xdr:colOff>375539</xdr:colOff>
      <xdr:row>18</xdr:row>
      <xdr:rowOff>61575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601832D0-13C0-C8A7-8F80-D40974D7886B}"/>
            </a:ext>
          </a:extLst>
        </xdr:cNvPr>
        <xdr:cNvCxnSpPr>
          <a:stCxn id="24" idx="4"/>
          <a:endCxn id="43" idx="0"/>
        </xdr:cNvCxnSpPr>
      </xdr:nvCxnSpPr>
      <xdr:spPr>
        <a:xfrm flipH="1">
          <a:off x="8563003" y="3523226"/>
          <a:ext cx="6084" cy="2254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314087</xdr:colOff>
      <xdr:row>11</xdr:row>
      <xdr:rowOff>95591</xdr:rowOff>
    </xdr:from>
    <xdr:to>
      <xdr:col>8</xdr:col>
      <xdr:colOff>0</xdr:colOff>
      <xdr:row>13</xdr:row>
      <xdr:rowOff>40968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F183D2EE-12CC-2140-A270-8B2FD829F30E}"/>
            </a:ext>
          </a:extLst>
        </xdr:cNvPr>
        <xdr:cNvSpPr/>
      </xdr:nvSpPr>
      <xdr:spPr>
        <a:xfrm>
          <a:off x="6049571" y="2348817"/>
          <a:ext cx="505268" cy="355054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>
              <a:solidFill>
                <a:schemeClr val="tx1"/>
              </a:solidFill>
            </a:rPr>
            <a:t>-1</a:t>
          </a:r>
        </a:p>
      </xdr:txBody>
    </xdr:sp>
    <xdr:clientData/>
  </xdr:twoCellAnchor>
  <xdr:twoCellAnchor>
    <xdr:from>
      <xdr:col>8</xdr:col>
      <xdr:colOff>0</xdr:colOff>
      <xdr:row>12</xdr:row>
      <xdr:rowOff>65425</xdr:rowOff>
    </xdr:from>
    <xdr:to>
      <xdr:col>8</xdr:col>
      <xdr:colOff>215516</xdr:colOff>
      <xdr:row>12</xdr:row>
      <xdr:rowOff>68279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67B90095-FC99-1DD9-E1FA-B1BE364A49B4}"/>
            </a:ext>
          </a:extLst>
        </xdr:cNvPr>
        <xdr:cNvCxnSpPr>
          <a:stCxn id="40" idx="6"/>
          <a:endCxn id="108" idx="2"/>
        </xdr:cNvCxnSpPr>
      </xdr:nvCxnSpPr>
      <xdr:spPr>
        <a:xfrm flipV="1">
          <a:off x="6554839" y="2523490"/>
          <a:ext cx="215516" cy="285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381000</xdr:colOff>
      <xdr:row>10</xdr:row>
      <xdr:rowOff>50800</xdr:rowOff>
    </xdr:from>
    <xdr:to>
      <xdr:col>13</xdr:col>
      <xdr:colOff>140470</xdr:colOff>
      <xdr:row>13</xdr:row>
      <xdr:rowOff>4619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Rounded Rectangle 46">
              <a:extLst>
                <a:ext uri="{FF2B5EF4-FFF2-40B4-BE49-F238E27FC236}">
                  <a16:creationId xmlns:a16="http://schemas.microsoft.com/office/drawing/2014/main" id="{A6B7C5F7-B00D-C545-83E2-4EC72264F9E7}"/>
                </a:ext>
              </a:extLst>
            </xdr:cNvPr>
            <xdr:cNvSpPr/>
          </xdr:nvSpPr>
          <xdr:spPr>
            <a:xfrm>
              <a:off x="10287000" y="2082800"/>
              <a:ext cx="584970" cy="563419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/>
                    </m:nary>
                    <m:r>
                      <m:rPr>
                        <m:sty m:val="p"/>
                      </m:rPr>
                      <a:rPr lang="en-US" sz="1100" b="0" i="0">
                        <a:solidFill>
                          <a:schemeClr val="tx1"/>
                        </a:solidFill>
                        <a:latin typeface="Cambria Math" panose="02040503050406030204" pitchFamily="18" charset="0"/>
                      </a:rPr>
                      <m:t>dt</m:t>
                    </m:r>
                  </m:oMath>
                </m:oMathPara>
              </a14:m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Choice>
      <mc:Fallback xmlns="">
        <xdr:sp macro="" textlink="">
          <xdr:nvSpPr>
            <xdr:cNvPr id="47" name="Rounded Rectangle 46">
              <a:extLst>
                <a:ext uri="{FF2B5EF4-FFF2-40B4-BE49-F238E27FC236}">
                  <a16:creationId xmlns:a16="http://schemas.microsoft.com/office/drawing/2014/main" id="{A6B7C5F7-B00D-C545-83E2-4EC72264F9E7}"/>
                </a:ext>
              </a:extLst>
            </xdr:cNvPr>
            <xdr:cNvSpPr/>
          </xdr:nvSpPr>
          <xdr:spPr>
            <a:xfrm>
              <a:off x="10287000" y="2082800"/>
              <a:ext cx="584970" cy="563419"/>
            </a:xfrm>
            <a:prstGeom prst="roundRect">
              <a:avLst/>
            </a:prstGeom>
            <a:no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marR="0" lvl="0" indent="0" algn="l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i="0">
                  <a:solidFill>
                    <a:schemeClr val="tx1"/>
                  </a:solidFill>
                  <a:latin typeface="Cambria Math" panose="02040503050406030204" pitchFamily="18" charset="0"/>
                </a:rPr>
                <a:t>∫1</a:t>
              </a:r>
              <a:r>
                <a:rPr lang="en-US" sz="1100" b="0" i="0">
                  <a:solidFill>
                    <a:schemeClr val="tx1"/>
                  </a:solidFill>
                  <a:latin typeface="Cambria Math" panose="02040503050406030204" pitchFamily="18" charset="0"/>
                </a:rPr>
                <a:t> dt</a:t>
              </a:r>
              <a:endParaRPr lang="en-US" sz="1100">
                <a:solidFill>
                  <a:schemeClr val="tx1"/>
                </a:solidFill>
              </a:endParaRPr>
            </a:p>
            <a:p>
              <a:pPr algn="l"/>
              <a:endParaRPr lang="en-US" sz="1100"/>
            </a:p>
          </xdr:txBody>
        </xdr:sp>
      </mc:Fallback>
    </mc:AlternateContent>
    <xdr:clientData/>
  </xdr:twoCellAnchor>
  <xdr:twoCellAnchor>
    <xdr:from>
      <xdr:col>13</xdr:col>
      <xdr:colOff>417946</xdr:colOff>
      <xdr:row>14</xdr:row>
      <xdr:rowOff>71968</xdr:rowOff>
    </xdr:from>
    <xdr:to>
      <xdr:col>13</xdr:col>
      <xdr:colOff>696961</xdr:colOff>
      <xdr:row>15</xdr:row>
      <xdr:rowOff>156635</xdr:rowOff>
    </xdr:to>
    <xdr:sp macro="" textlink="">
      <xdr:nvSpPr>
        <xdr:cNvPr id="66" name="Oval 65">
          <a:extLst>
            <a:ext uri="{FF2B5EF4-FFF2-40B4-BE49-F238E27FC236}">
              <a16:creationId xmlns:a16="http://schemas.microsoft.com/office/drawing/2014/main" id="{BF7EBB69-9E5A-304B-BE82-CB3FE20D41A1}"/>
            </a:ext>
          </a:extLst>
        </xdr:cNvPr>
        <xdr:cNvSpPr/>
      </xdr:nvSpPr>
      <xdr:spPr>
        <a:xfrm>
          <a:off x="11149446" y="2916768"/>
          <a:ext cx="279015" cy="287867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>
              <a:solidFill>
                <a:schemeClr val="tx1"/>
              </a:solidFill>
            </a:rPr>
            <a:t>+c</a:t>
          </a:r>
        </a:p>
      </xdr:txBody>
    </xdr:sp>
    <xdr:clientData/>
  </xdr:twoCellAnchor>
  <xdr:twoCellAnchor>
    <xdr:from>
      <xdr:col>13</xdr:col>
      <xdr:colOff>140470</xdr:colOff>
      <xdr:row>11</xdr:row>
      <xdr:rowOff>129310</xdr:rowOff>
    </xdr:from>
    <xdr:to>
      <xdr:col>13</xdr:col>
      <xdr:colOff>557454</xdr:colOff>
      <xdr:row>14</xdr:row>
      <xdr:rowOff>71968</xdr:rowOff>
    </xdr:to>
    <xdr:cxnSp macro="">
      <xdr:nvCxnSpPr>
        <xdr:cNvPr id="70" name="Elbow Connector 69">
          <a:extLst>
            <a:ext uri="{FF2B5EF4-FFF2-40B4-BE49-F238E27FC236}">
              <a16:creationId xmlns:a16="http://schemas.microsoft.com/office/drawing/2014/main" id="{FB7EA427-E336-7657-AE72-8F80D139CE77}"/>
            </a:ext>
          </a:extLst>
        </xdr:cNvPr>
        <xdr:cNvCxnSpPr>
          <a:stCxn id="47" idx="3"/>
          <a:endCxn id="66" idx="0"/>
        </xdr:cNvCxnSpPr>
      </xdr:nvCxnSpPr>
      <xdr:spPr>
        <a:xfrm>
          <a:off x="10871970" y="2364510"/>
          <a:ext cx="416984" cy="552258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696961</xdr:colOff>
      <xdr:row>15</xdr:row>
      <xdr:rowOff>6620</xdr:rowOff>
    </xdr:from>
    <xdr:to>
      <xdr:col>14</xdr:col>
      <xdr:colOff>402783</xdr:colOff>
      <xdr:row>15</xdr:row>
      <xdr:rowOff>12702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80F2EAD1-2907-FFA3-F65D-243C6F1BB596}"/>
            </a:ext>
          </a:extLst>
        </xdr:cNvPr>
        <xdr:cNvCxnSpPr>
          <a:stCxn id="66" idx="6"/>
          <a:endCxn id="134" idx="1"/>
        </xdr:cNvCxnSpPr>
      </xdr:nvCxnSpPr>
      <xdr:spPr>
        <a:xfrm flipV="1">
          <a:off x="11428461" y="3054620"/>
          <a:ext cx="531322" cy="608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685800</xdr:colOff>
      <xdr:row>3</xdr:row>
      <xdr:rowOff>152400</xdr:rowOff>
    </xdr:from>
    <xdr:to>
      <xdr:col>24</xdr:col>
      <xdr:colOff>457200</xdr:colOff>
      <xdr:row>16</xdr:row>
      <xdr:rowOff>127000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E977082C-557A-AAD4-DDC7-ED59BC63E81D}"/>
            </a:ext>
          </a:extLst>
        </xdr:cNvPr>
        <xdr:cNvGrpSpPr/>
      </xdr:nvGrpSpPr>
      <xdr:grpSpPr>
        <a:xfrm>
          <a:off x="18288000" y="762000"/>
          <a:ext cx="2286000" cy="2616200"/>
          <a:chOff x="13665200" y="2133600"/>
          <a:chExt cx="2247900" cy="2616200"/>
        </a:xfrm>
      </xdr:grpSpPr>
      <xdr:sp macro="" textlink="">
        <xdr:nvSpPr>
          <xdr:cNvPr id="73" name="Oval 72">
            <a:extLst>
              <a:ext uri="{FF2B5EF4-FFF2-40B4-BE49-F238E27FC236}">
                <a16:creationId xmlns:a16="http://schemas.microsoft.com/office/drawing/2014/main" id="{1E426CFC-AEB8-9CE3-51E4-DC415849AF52}"/>
              </a:ext>
            </a:extLst>
          </xdr:cNvPr>
          <xdr:cNvSpPr/>
        </xdr:nvSpPr>
        <xdr:spPr>
          <a:xfrm>
            <a:off x="13665200" y="3263900"/>
            <a:ext cx="800100" cy="762000"/>
          </a:xfrm>
          <a:prstGeom prst="ellipse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2000"/>
              <a:t>V1</a:t>
            </a:r>
          </a:p>
        </xdr:txBody>
      </xdr:sp>
      <xdr:sp macro="" textlink="">
        <xdr:nvSpPr>
          <xdr:cNvPr id="74" name="Oval 73">
            <a:extLst>
              <a:ext uri="{FF2B5EF4-FFF2-40B4-BE49-F238E27FC236}">
                <a16:creationId xmlns:a16="http://schemas.microsoft.com/office/drawing/2014/main" id="{D2E81CBB-E152-F04B-8044-06FAF5C84A61}"/>
              </a:ext>
            </a:extLst>
          </xdr:cNvPr>
          <xdr:cNvSpPr/>
        </xdr:nvSpPr>
        <xdr:spPr>
          <a:xfrm>
            <a:off x="15113000" y="3263900"/>
            <a:ext cx="800100" cy="762000"/>
          </a:xfrm>
          <a:prstGeom prst="ellipse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2000"/>
              <a:t>V2</a:t>
            </a:r>
          </a:p>
        </xdr:txBody>
      </xdr:sp>
      <xdr:cxnSp macro="">
        <xdr:nvCxnSpPr>
          <xdr:cNvPr id="76" name="Straight Arrow Connector 75">
            <a:extLst>
              <a:ext uri="{FF2B5EF4-FFF2-40B4-BE49-F238E27FC236}">
                <a16:creationId xmlns:a16="http://schemas.microsoft.com/office/drawing/2014/main" id="{A8741D95-CC46-E4D6-0DDE-109DF08538BE}"/>
              </a:ext>
            </a:extLst>
          </xdr:cNvPr>
          <xdr:cNvCxnSpPr>
            <a:endCxn id="73" idx="0"/>
          </xdr:cNvCxnSpPr>
        </xdr:nvCxnSpPr>
        <xdr:spPr>
          <a:xfrm flipH="1">
            <a:off x="14065250" y="2476500"/>
            <a:ext cx="6350" cy="787400"/>
          </a:xfrm>
          <a:prstGeom prst="straightConnector1">
            <a:avLst/>
          </a:prstGeom>
          <a:ln w="19050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4E82D2AE-4660-C19E-79C1-BA3340A7DA9E}"/>
              </a:ext>
            </a:extLst>
          </xdr:cNvPr>
          <xdr:cNvSpPr txBox="1"/>
        </xdr:nvSpPr>
        <xdr:spPr>
          <a:xfrm>
            <a:off x="13830300" y="2133600"/>
            <a:ext cx="580928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600"/>
              <a:t>Flow</a:t>
            </a:r>
          </a:p>
        </xdr:txBody>
      </xdr:sp>
      <xdr:cxnSp macro="">
        <xdr:nvCxnSpPr>
          <xdr:cNvPr id="80" name="Curved Connector 79">
            <a:extLst>
              <a:ext uri="{FF2B5EF4-FFF2-40B4-BE49-F238E27FC236}">
                <a16:creationId xmlns:a16="http://schemas.microsoft.com/office/drawing/2014/main" id="{C063D701-CA59-194F-F71C-C9631D7ABD84}"/>
              </a:ext>
            </a:extLst>
          </xdr:cNvPr>
          <xdr:cNvCxnSpPr>
            <a:stCxn id="73" idx="7"/>
            <a:endCxn id="74" idx="1"/>
          </xdr:cNvCxnSpPr>
        </xdr:nvCxnSpPr>
        <xdr:spPr>
          <a:xfrm rot="5400000" flipH="1" flipV="1">
            <a:off x="14789150" y="2934470"/>
            <a:ext cx="12700" cy="882044"/>
          </a:xfrm>
          <a:prstGeom prst="curvedConnector3">
            <a:avLst>
              <a:gd name="adj1" fmla="val 2678677"/>
            </a:avLst>
          </a:prstGeom>
          <a:ln w="15875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2" name="TextBox 81">
            <a:extLst>
              <a:ext uri="{FF2B5EF4-FFF2-40B4-BE49-F238E27FC236}">
                <a16:creationId xmlns:a16="http://schemas.microsoft.com/office/drawing/2014/main" id="{B347E463-5F6C-104F-A026-E3875071092A}"/>
              </a:ext>
            </a:extLst>
          </xdr:cNvPr>
          <xdr:cNvSpPr txBox="1"/>
        </xdr:nvSpPr>
        <xdr:spPr>
          <a:xfrm>
            <a:off x="14516100" y="2705100"/>
            <a:ext cx="601511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600"/>
              <a:t>K_12</a:t>
            </a:r>
          </a:p>
        </xdr:txBody>
      </xdr:sp>
      <xdr:cxnSp macro="">
        <xdr:nvCxnSpPr>
          <xdr:cNvPr id="86" name="Curved Connector 85">
            <a:extLst>
              <a:ext uri="{FF2B5EF4-FFF2-40B4-BE49-F238E27FC236}">
                <a16:creationId xmlns:a16="http://schemas.microsoft.com/office/drawing/2014/main" id="{FCECF5B3-41C0-DBC0-E2B9-61D843CC5D41}"/>
              </a:ext>
            </a:extLst>
          </xdr:cNvPr>
          <xdr:cNvCxnSpPr>
            <a:stCxn id="73" idx="5"/>
            <a:endCxn id="74" idx="3"/>
          </xdr:cNvCxnSpPr>
        </xdr:nvCxnSpPr>
        <xdr:spPr>
          <a:xfrm rot="16200000" flipH="1">
            <a:off x="14789150" y="3473286"/>
            <a:ext cx="12700" cy="882044"/>
          </a:xfrm>
          <a:prstGeom prst="curvedConnector3">
            <a:avLst>
              <a:gd name="adj1" fmla="val 2678677"/>
            </a:avLst>
          </a:prstGeom>
          <a:ln w="19050">
            <a:headEnd type="triangle" w="lg" len="lg"/>
            <a:tailEnd type="non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7" name="TextBox 86">
            <a:extLst>
              <a:ext uri="{FF2B5EF4-FFF2-40B4-BE49-F238E27FC236}">
                <a16:creationId xmlns:a16="http://schemas.microsoft.com/office/drawing/2014/main" id="{BDCBEB71-7F77-9A4E-840A-7A413190E9CC}"/>
              </a:ext>
            </a:extLst>
          </xdr:cNvPr>
          <xdr:cNvSpPr txBox="1"/>
        </xdr:nvSpPr>
        <xdr:spPr>
          <a:xfrm>
            <a:off x="14605000" y="4267200"/>
            <a:ext cx="601511" cy="3427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600"/>
              <a:t>K_21</a:t>
            </a:r>
          </a:p>
        </xdr:txBody>
      </xdr:sp>
      <xdr:cxnSp macro="">
        <xdr:nvCxnSpPr>
          <xdr:cNvPr id="89" name="Straight Arrow Connector 88">
            <a:extLst>
              <a:ext uri="{FF2B5EF4-FFF2-40B4-BE49-F238E27FC236}">
                <a16:creationId xmlns:a16="http://schemas.microsoft.com/office/drawing/2014/main" id="{AD406F83-01FB-E44A-B758-2620232DD2E3}"/>
              </a:ext>
            </a:extLst>
          </xdr:cNvPr>
          <xdr:cNvCxnSpPr>
            <a:stCxn id="73" idx="4"/>
          </xdr:cNvCxnSpPr>
        </xdr:nvCxnSpPr>
        <xdr:spPr>
          <a:xfrm>
            <a:off x="14065250" y="4025900"/>
            <a:ext cx="6350" cy="723900"/>
          </a:xfrm>
          <a:prstGeom prst="straightConnector1">
            <a:avLst/>
          </a:prstGeom>
          <a:ln w="19050">
            <a:tailEnd type="triangle" w="lg" len="lg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10</xdr:col>
      <xdr:colOff>609600</xdr:colOff>
      <xdr:row>33</xdr:row>
      <xdr:rowOff>88900</xdr:rowOff>
    </xdr:from>
    <xdr:to>
      <xdr:col>12</xdr:col>
      <xdr:colOff>467149</xdr:colOff>
      <xdr:row>41</xdr:row>
      <xdr:rowOff>101600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68DDC3CD-61CD-4C6C-7741-5C6C74CFBE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64600" y="6997700"/>
          <a:ext cx="1508549" cy="1828800"/>
        </a:xfrm>
        <a:prstGeom prst="rect">
          <a:avLst/>
        </a:prstGeom>
      </xdr:spPr>
    </xdr:pic>
    <xdr:clientData/>
  </xdr:twoCellAnchor>
  <xdr:oneCellAnchor>
    <xdr:from>
      <xdr:col>10</xdr:col>
      <xdr:colOff>392205</xdr:colOff>
      <xdr:row>39</xdr:row>
      <xdr:rowOff>190500</xdr:rowOff>
    </xdr:from>
    <xdr:ext cx="471219" cy="264560"/>
    <xdr:sp macro="" textlink="">
      <xdr:nvSpPr>
        <xdr:cNvPr id="111" name="TextBox 110">
          <a:extLst>
            <a:ext uri="{FF2B5EF4-FFF2-40B4-BE49-F238E27FC236}">
              <a16:creationId xmlns:a16="http://schemas.microsoft.com/office/drawing/2014/main" id="{3228DE46-BA35-1FB2-6221-876375C610D5}"/>
            </a:ext>
          </a:extLst>
        </xdr:cNvPr>
        <xdr:cNvSpPr txBox="1"/>
      </xdr:nvSpPr>
      <xdr:spPr>
        <a:xfrm>
          <a:off x="8774205" y="8394700"/>
          <a:ext cx="47121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K_10</a:t>
          </a:r>
        </a:p>
      </xdr:txBody>
    </xdr:sp>
    <xdr:clientData/>
  </xdr:oneCellAnchor>
  <xdr:twoCellAnchor editAs="oneCell">
    <xdr:from>
      <xdr:col>23</xdr:col>
      <xdr:colOff>520972</xdr:colOff>
      <xdr:row>40</xdr:row>
      <xdr:rowOff>156506</xdr:rowOff>
    </xdr:from>
    <xdr:to>
      <xdr:col>37</xdr:col>
      <xdr:colOff>673877</xdr:colOff>
      <xdr:row>60</xdr:row>
      <xdr:rowOff>71946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47F633E-074B-C46A-7154-5B828E379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675070" y="8609293"/>
          <a:ext cx="11811922" cy="4141833"/>
        </a:xfrm>
        <a:prstGeom prst="rect">
          <a:avLst/>
        </a:prstGeom>
      </xdr:spPr>
    </xdr:pic>
    <xdr:clientData/>
  </xdr:twoCellAnchor>
  <xdr:twoCellAnchor editAs="oneCell">
    <xdr:from>
      <xdr:col>37</xdr:col>
      <xdr:colOff>127661</xdr:colOff>
      <xdr:row>41</xdr:row>
      <xdr:rowOff>94766</xdr:rowOff>
    </xdr:from>
    <xdr:to>
      <xdr:col>48</xdr:col>
      <xdr:colOff>127663</xdr:colOff>
      <xdr:row>61</xdr:row>
      <xdr:rowOff>131590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31BCF99-038F-E3D0-33A0-D066BDB45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940776" y="8818209"/>
          <a:ext cx="9160657" cy="4200758"/>
        </a:xfrm>
        <a:prstGeom prst="rect">
          <a:avLst/>
        </a:prstGeom>
      </xdr:spPr>
    </xdr:pic>
    <xdr:clientData/>
  </xdr:twoCellAnchor>
  <xdr:twoCellAnchor editAs="oneCell">
    <xdr:from>
      <xdr:col>37</xdr:col>
      <xdr:colOff>315628</xdr:colOff>
      <xdr:row>63</xdr:row>
      <xdr:rowOff>78283</xdr:rowOff>
    </xdr:from>
    <xdr:to>
      <xdr:col>48</xdr:col>
      <xdr:colOff>611031</xdr:colOff>
      <xdr:row>83</xdr:row>
      <xdr:rowOff>120398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A8BDF5-4023-95C3-EE2A-EC82EE22B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015761" y="13083083"/>
          <a:ext cx="9422470" cy="4106115"/>
        </a:xfrm>
        <a:prstGeom prst="rect">
          <a:avLst/>
        </a:prstGeom>
      </xdr:spPr>
    </xdr:pic>
    <xdr:clientData/>
  </xdr:twoCellAnchor>
  <xdr:twoCellAnchor editAs="oneCell">
    <xdr:from>
      <xdr:col>23</xdr:col>
      <xdr:colOff>812799</xdr:colOff>
      <xdr:row>60</xdr:row>
      <xdr:rowOff>197379</xdr:rowOff>
    </xdr:from>
    <xdr:to>
      <xdr:col>36</xdr:col>
      <xdr:colOff>100808</xdr:colOff>
      <xdr:row>83</xdr:row>
      <xdr:rowOff>146578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FB90493-FD45-6A91-3FC0-DA9154F55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96666" y="12592579"/>
          <a:ext cx="10074542" cy="462279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cleviprex.com/dosing-administration/?gclid=EAIaIQobChMIw7WKz9q1_QIVFR19Ch1vkQmVEAAYASAAEgKY3vD_BwE" TargetMode="External"/><Relationship Id="rId3" Type="http://schemas.openxmlformats.org/officeDocument/2006/relationships/hyperlink" Target="https://pubmed.ncbi.nlm.nih.gov/10206087/" TargetMode="External"/><Relationship Id="rId7" Type="http://schemas.openxmlformats.org/officeDocument/2006/relationships/hyperlink" Target="https://pubmed.ncbi.nlm.nih.gov/10754618/" TargetMode="External"/><Relationship Id="rId2" Type="http://schemas.openxmlformats.org/officeDocument/2006/relationships/hyperlink" Target="https://pubmed.ncbi.nlm.nih.gov/10206087/" TargetMode="External"/><Relationship Id="rId1" Type="http://schemas.openxmlformats.org/officeDocument/2006/relationships/hyperlink" Target="https://pubmed.ncbi.nlm.nih.gov/10206087/" TargetMode="External"/><Relationship Id="rId6" Type="http://schemas.openxmlformats.org/officeDocument/2006/relationships/hyperlink" Target="https://pubmed.ncbi.nlm.nih.gov/10754618/" TargetMode="External"/><Relationship Id="rId5" Type="http://schemas.openxmlformats.org/officeDocument/2006/relationships/hyperlink" Target="https://www.omnicalculator.com/health/pediatric-blood-volume" TargetMode="External"/><Relationship Id="rId10" Type="http://schemas.openxmlformats.org/officeDocument/2006/relationships/drawing" Target="../drawings/drawing1.xml"/><Relationship Id="rId4" Type="http://schemas.openxmlformats.org/officeDocument/2006/relationships/hyperlink" Target="https://pubmed.ncbi.nlm.nih.gov/10206087/" TargetMode="External"/><Relationship Id="rId9" Type="http://schemas.openxmlformats.org/officeDocument/2006/relationships/hyperlink" Target="https://www.ncbi.nlm.nih.gov/books/NBK545280/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cleviprex.com/dosing-administration/?gclid=EAIaIQobChMIw7WKz9q1_QIVFR19Ch1vkQmVEAAYASAAEgKY3vD_BwE" TargetMode="External"/><Relationship Id="rId3" Type="http://schemas.openxmlformats.org/officeDocument/2006/relationships/hyperlink" Target="https://pubmed.ncbi.nlm.nih.gov/10206087/" TargetMode="External"/><Relationship Id="rId7" Type="http://schemas.openxmlformats.org/officeDocument/2006/relationships/hyperlink" Target="https://pubmed.ncbi.nlm.nih.gov/10754618/" TargetMode="External"/><Relationship Id="rId2" Type="http://schemas.openxmlformats.org/officeDocument/2006/relationships/hyperlink" Target="https://pubmed.ncbi.nlm.nih.gov/10206087/" TargetMode="External"/><Relationship Id="rId1" Type="http://schemas.openxmlformats.org/officeDocument/2006/relationships/hyperlink" Target="https://pubmed.ncbi.nlm.nih.gov/10206087/" TargetMode="External"/><Relationship Id="rId6" Type="http://schemas.openxmlformats.org/officeDocument/2006/relationships/hyperlink" Target="https://pubmed.ncbi.nlm.nih.gov/10754618/" TargetMode="External"/><Relationship Id="rId5" Type="http://schemas.openxmlformats.org/officeDocument/2006/relationships/hyperlink" Target="https://www.omnicalculator.com/health/pediatric-blood-volume" TargetMode="External"/><Relationship Id="rId10" Type="http://schemas.openxmlformats.org/officeDocument/2006/relationships/drawing" Target="../drawings/drawing2.xml"/><Relationship Id="rId4" Type="http://schemas.openxmlformats.org/officeDocument/2006/relationships/hyperlink" Target="https://pubmed.ncbi.nlm.nih.gov/10206087/" TargetMode="External"/><Relationship Id="rId9" Type="http://schemas.openxmlformats.org/officeDocument/2006/relationships/hyperlink" Target="https://www.ncbi.nlm.nih.gov/books/NBK545280/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cleviprex.com/dosing-administration/?gclid=EAIaIQobChMIw7WKz9q1_QIVFR19Ch1vkQmVEAAYASAAEgKY3vD_BwE" TargetMode="External"/><Relationship Id="rId3" Type="http://schemas.openxmlformats.org/officeDocument/2006/relationships/hyperlink" Target="https://pubmed.ncbi.nlm.nih.gov/10206087/" TargetMode="External"/><Relationship Id="rId7" Type="http://schemas.openxmlformats.org/officeDocument/2006/relationships/hyperlink" Target="https://pubmed.ncbi.nlm.nih.gov/10754618/" TargetMode="External"/><Relationship Id="rId2" Type="http://schemas.openxmlformats.org/officeDocument/2006/relationships/hyperlink" Target="https://pubmed.ncbi.nlm.nih.gov/10206087/" TargetMode="External"/><Relationship Id="rId1" Type="http://schemas.openxmlformats.org/officeDocument/2006/relationships/hyperlink" Target="https://pubmed.ncbi.nlm.nih.gov/10206087/" TargetMode="External"/><Relationship Id="rId6" Type="http://schemas.openxmlformats.org/officeDocument/2006/relationships/hyperlink" Target="https://pubmed.ncbi.nlm.nih.gov/10754618/" TargetMode="External"/><Relationship Id="rId5" Type="http://schemas.openxmlformats.org/officeDocument/2006/relationships/hyperlink" Target="https://www.omnicalculator.com/health/pediatric-blood-volume" TargetMode="External"/><Relationship Id="rId10" Type="http://schemas.openxmlformats.org/officeDocument/2006/relationships/drawing" Target="../drawings/drawing3.xml"/><Relationship Id="rId4" Type="http://schemas.openxmlformats.org/officeDocument/2006/relationships/hyperlink" Target="https://pubmed.ncbi.nlm.nih.gov/10206087/" TargetMode="External"/><Relationship Id="rId9" Type="http://schemas.openxmlformats.org/officeDocument/2006/relationships/hyperlink" Target="https://www.ncbi.nlm.nih.gov/books/NBK545280/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cleviprex.com/dosing-administration/?gclid=EAIaIQobChMIw7WKz9q1_QIVFR19Ch1vkQmVEAAYASAAEgKY3vD_BwE" TargetMode="External"/><Relationship Id="rId3" Type="http://schemas.openxmlformats.org/officeDocument/2006/relationships/hyperlink" Target="https://pubmed.ncbi.nlm.nih.gov/10206087/" TargetMode="External"/><Relationship Id="rId7" Type="http://schemas.openxmlformats.org/officeDocument/2006/relationships/hyperlink" Target="https://pubmed.ncbi.nlm.nih.gov/10754618/" TargetMode="External"/><Relationship Id="rId2" Type="http://schemas.openxmlformats.org/officeDocument/2006/relationships/hyperlink" Target="https://pubmed.ncbi.nlm.nih.gov/10206087/" TargetMode="External"/><Relationship Id="rId1" Type="http://schemas.openxmlformats.org/officeDocument/2006/relationships/hyperlink" Target="https://pubmed.ncbi.nlm.nih.gov/10206087/" TargetMode="External"/><Relationship Id="rId6" Type="http://schemas.openxmlformats.org/officeDocument/2006/relationships/hyperlink" Target="https://pubmed.ncbi.nlm.nih.gov/10754618/" TargetMode="External"/><Relationship Id="rId5" Type="http://schemas.openxmlformats.org/officeDocument/2006/relationships/hyperlink" Target="https://www.omnicalculator.com/health/pediatric-blood-volume" TargetMode="External"/><Relationship Id="rId10" Type="http://schemas.openxmlformats.org/officeDocument/2006/relationships/drawing" Target="../drawings/drawing4.xml"/><Relationship Id="rId4" Type="http://schemas.openxmlformats.org/officeDocument/2006/relationships/hyperlink" Target="https://pubmed.ncbi.nlm.nih.gov/10206087/" TargetMode="External"/><Relationship Id="rId9" Type="http://schemas.openxmlformats.org/officeDocument/2006/relationships/hyperlink" Target="https://www.ncbi.nlm.nih.gov/books/NBK545280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867FCA-CC31-DF48-86C4-B3FF72F04EF9}">
  <dimension ref="A1:K39"/>
  <sheetViews>
    <sheetView showGridLines="0" topLeftCell="A5" workbookViewId="0">
      <selection activeCell="K36" sqref="K36"/>
    </sheetView>
  </sheetViews>
  <sheetFormatPr baseColWidth="10" defaultColWidth="10.83203125" defaultRowHeight="16" x14ac:dyDescent="0.2"/>
  <cols>
    <col min="1" max="1" width="16.6640625" customWidth="1"/>
    <col min="2" max="2" width="14.6640625" style="2" bestFit="1" customWidth="1"/>
    <col min="3" max="3" width="10.83203125" style="2"/>
    <col min="4" max="4" width="15.83203125" customWidth="1"/>
  </cols>
  <sheetData>
    <row r="1" spans="1:11" x14ac:dyDescent="0.2">
      <c r="A1" s="108" t="s">
        <v>33</v>
      </c>
      <c r="B1" s="109"/>
      <c r="C1" s="109"/>
      <c r="D1" s="109"/>
      <c r="E1" s="109"/>
      <c r="F1" s="109"/>
      <c r="G1" s="109"/>
      <c r="H1" s="109"/>
      <c r="I1" s="109"/>
      <c r="J1" s="109"/>
      <c r="K1" s="110"/>
    </row>
    <row r="2" spans="1:11" ht="18" x14ac:dyDescent="0.25">
      <c r="A2" s="111" t="s">
        <v>53</v>
      </c>
      <c r="B2" s="112"/>
      <c r="C2" s="112"/>
      <c r="D2" s="112"/>
      <c r="E2" s="112"/>
      <c r="F2" s="112"/>
      <c r="G2" s="112"/>
      <c r="H2" s="112"/>
      <c r="I2" s="112"/>
      <c r="J2" s="112"/>
      <c r="K2" s="113"/>
    </row>
    <row r="3" spans="1:11" x14ac:dyDescent="0.2">
      <c r="A3" t="s">
        <v>34</v>
      </c>
      <c r="B3" s="3">
        <v>4.0999999999999996</v>
      </c>
      <c r="C3" s="2" t="s">
        <v>1</v>
      </c>
      <c r="D3" t="s">
        <v>25</v>
      </c>
    </row>
    <row r="4" spans="1:11" ht="18" x14ac:dyDescent="0.25">
      <c r="A4" t="s">
        <v>46</v>
      </c>
      <c r="B4" s="4">
        <f>B5/B3</f>
        <v>75.121951219512198</v>
      </c>
      <c r="C4" s="2" t="s">
        <v>0</v>
      </c>
    </row>
    <row r="5" spans="1:11" ht="18" x14ac:dyDescent="0.25">
      <c r="A5" t="s">
        <v>45</v>
      </c>
      <c r="B5" s="10">
        <v>308</v>
      </c>
      <c r="C5" s="2" t="s">
        <v>2</v>
      </c>
      <c r="E5" s="1" t="s">
        <v>13</v>
      </c>
    </row>
    <row r="6" spans="1:11" ht="18" x14ac:dyDescent="0.25">
      <c r="A6" t="s">
        <v>44</v>
      </c>
      <c r="B6" s="10">
        <v>0.18</v>
      </c>
      <c r="C6" s="2" t="s">
        <v>4</v>
      </c>
      <c r="D6" s="10">
        <v>0.6</v>
      </c>
      <c r="E6" s="1" t="s">
        <v>3</v>
      </c>
      <c r="I6" s="11">
        <v>0.19</v>
      </c>
      <c r="J6" s="1" t="s">
        <v>22</v>
      </c>
    </row>
    <row r="7" spans="1:11" ht="18" x14ac:dyDescent="0.25">
      <c r="A7" t="s">
        <v>55</v>
      </c>
      <c r="B7" s="5">
        <f>B6*B3</f>
        <v>0.73799999999999988</v>
      </c>
      <c r="C7" s="2" t="s">
        <v>5</v>
      </c>
    </row>
    <row r="8" spans="1:11" x14ac:dyDescent="0.2">
      <c r="A8" t="s">
        <v>29</v>
      </c>
      <c r="B8" s="10">
        <v>0.1201</v>
      </c>
      <c r="C8" s="2" t="s">
        <v>7</v>
      </c>
      <c r="D8" s="10">
        <v>0.14000000000000001</v>
      </c>
      <c r="E8" s="1" t="s">
        <v>3</v>
      </c>
      <c r="I8" s="11">
        <v>6.9000000000000006E-2</v>
      </c>
      <c r="J8" s="1" t="s">
        <v>22</v>
      </c>
    </row>
    <row r="9" spans="1:11" x14ac:dyDescent="0.2">
      <c r="A9" t="s">
        <v>6</v>
      </c>
      <c r="B9" s="6">
        <f>B8*B3</f>
        <v>0.49240999999999996</v>
      </c>
      <c r="C9" s="2" t="s">
        <v>11</v>
      </c>
      <c r="D9" t="s">
        <v>20</v>
      </c>
    </row>
    <row r="10" spans="1:11" x14ac:dyDescent="0.2">
      <c r="A10" t="s">
        <v>32</v>
      </c>
      <c r="B10" s="9">
        <f>1000*B9</f>
        <v>492.40999999999997</v>
      </c>
      <c r="C10" s="2" t="s">
        <v>19</v>
      </c>
      <c r="D10" t="s">
        <v>20</v>
      </c>
    </row>
    <row r="11" spans="1:11" ht="17" thickBot="1" x14ac:dyDescent="0.25"/>
    <row r="12" spans="1:11" s="31" customFormat="1" ht="32" customHeight="1" thickBot="1" x14ac:dyDescent="0.25">
      <c r="A12" s="28" t="s">
        <v>35</v>
      </c>
      <c r="B12" s="29">
        <f>LN(2)*B7/B9</f>
        <v>1.0388550582913416</v>
      </c>
      <c r="C12" s="30" t="s">
        <v>10</v>
      </c>
      <c r="D12" s="38" t="s">
        <v>52</v>
      </c>
      <c r="F12" s="32">
        <v>1.6</v>
      </c>
      <c r="G12" s="33" t="s">
        <v>10</v>
      </c>
      <c r="H12" s="34" t="s">
        <v>3</v>
      </c>
    </row>
    <row r="14" spans="1:11" ht="18" x14ac:dyDescent="0.25">
      <c r="A14" t="s">
        <v>12</v>
      </c>
      <c r="B14" s="14">
        <f>(B12/LN(2))*B19</f>
        <v>0.39966694421315563</v>
      </c>
      <c r="C14" s="2" t="s">
        <v>27</v>
      </c>
      <c r="D14" t="s">
        <v>41</v>
      </c>
    </row>
    <row r="16" spans="1:11" ht="18" x14ac:dyDescent="0.25">
      <c r="A16" t="s">
        <v>42</v>
      </c>
      <c r="B16" s="10">
        <v>0.5</v>
      </c>
      <c r="C16" s="2" t="s">
        <v>9</v>
      </c>
      <c r="D16" t="s">
        <v>15</v>
      </c>
      <c r="E16" s="2" t="s">
        <v>14</v>
      </c>
      <c r="F16" s="1" t="s">
        <v>28</v>
      </c>
    </row>
    <row r="18" spans="1:9" x14ac:dyDescent="0.2">
      <c r="A18" t="s">
        <v>24</v>
      </c>
      <c r="B18" s="9">
        <f>B16*B21</f>
        <v>16</v>
      </c>
      <c r="C18" s="2" t="s">
        <v>23</v>
      </c>
    </row>
    <row r="19" spans="1:9" x14ac:dyDescent="0.2">
      <c r="A19" t="s">
        <v>24</v>
      </c>
      <c r="B19" s="8">
        <f>B18/60</f>
        <v>0.26666666666666666</v>
      </c>
      <c r="C19" s="2" t="s">
        <v>18</v>
      </c>
    </row>
    <row r="20" spans="1:9" ht="17" thickBot="1" x14ac:dyDescent="0.25"/>
    <row r="21" spans="1:9" x14ac:dyDescent="0.2">
      <c r="A21" s="20" t="s">
        <v>26</v>
      </c>
      <c r="B21" s="21">
        <v>32</v>
      </c>
      <c r="C21" s="22" t="s">
        <v>16</v>
      </c>
      <c r="D21" s="23" t="s">
        <v>17</v>
      </c>
      <c r="E21" s="24" t="s">
        <v>43</v>
      </c>
      <c r="F21" s="25"/>
      <c r="G21" s="102" t="s">
        <v>51</v>
      </c>
      <c r="H21" s="103"/>
      <c r="I21" s="104"/>
    </row>
    <row r="22" spans="1:9" ht="19" thickBot="1" x14ac:dyDescent="0.3">
      <c r="A22" s="15" t="s">
        <v>8</v>
      </c>
      <c r="B22" s="16">
        <f>(1000)*B18/B10</f>
        <v>32.493247497004532</v>
      </c>
      <c r="C22" s="17" t="s">
        <v>21</v>
      </c>
      <c r="D22" s="18" t="s">
        <v>20</v>
      </c>
      <c r="E22" s="26" t="s">
        <v>47</v>
      </c>
      <c r="F22" s="27"/>
      <c r="G22" s="105"/>
      <c r="H22" s="106"/>
      <c r="I22" s="107"/>
    </row>
    <row r="23" spans="1:9" x14ac:dyDescent="0.2">
      <c r="A23" t="s">
        <v>30</v>
      </c>
    </row>
    <row r="24" spans="1:9" x14ac:dyDescent="0.2">
      <c r="A24" t="s">
        <v>31</v>
      </c>
    </row>
    <row r="25" spans="1:9" ht="18" x14ac:dyDescent="0.25">
      <c r="A25" t="s">
        <v>49</v>
      </c>
    </row>
    <row r="27" spans="1:9" x14ac:dyDescent="0.2">
      <c r="A27" s="11" t="s">
        <v>36</v>
      </c>
      <c r="B27" s="12"/>
    </row>
    <row r="28" spans="1:9" x14ac:dyDescent="0.2">
      <c r="A28" s="19" t="s">
        <v>37</v>
      </c>
      <c r="B28" s="13"/>
    </row>
    <row r="29" spans="1:9" x14ac:dyDescent="0.2">
      <c r="A29" s="7" t="s">
        <v>38</v>
      </c>
    </row>
    <row r="32" spans="1:9" ht="17" thickBot="1" x14ac:dyDescent="0.25">
      <c r="A32" t="s">
        <v>56</v>
      </c>
    </row>
    <row r="33" spans="1:9" x14ac:dyDescent="0.2">
      <c r="A33" s="93" t="s">
        <v>57</v>
      </c>
      <c r="B33" s="94"/>
      <c r="C33" s="94"/>
      <c r="D33" s="94"/>
      <c r="E33" s="94"/>
      <c r="F33" s="94"/>
      <c r="G33" s="94"/>
      <c r="H33" s="94"/>
      <c r="I33" s="95"/>
    </row>
    <row r="34" spans="1:9" x14ac:dyDescent="0.2">
      <c r="A34" s="96"/>
      <c r="B34" s="97"/>
      <c r="C34" s="97"/>
      <c r="D34" s="97"/>
      <c r="E34" s="97"/>
      <c r="F34" s="97"/>
      <c r="G34" s="97"/>
      <c r="H34" s="97"/>
      <c r="I34" s="98"/>
    </row>
    <row r="35" spans="1:9" ht="17" thickBot="1" x14ac:dyDescent="0.25">
      <c r="A35" s="99"/>
      <c r="B35" s="100"/>
      <c r="C35" s="100"/>
      <c r="D35" s="100"/>
      <c r="E35" s="100"/>
      <c r="F35" s="100"/>
      <c r="G35" s="100"/>
      <c r="H35" s="100"/>
      <c r="I35" s="101"/>
    </row>
    <row r="37" spans="1:9" x14ac:dyDescent="0.2">
      <c r="A37" s="37" t="s">
        <v>54</v>
      </c>
      <c r="B37" s="1" t="s">
        <v>3</v>
      </c>
      <c r="C37"/>
      <c r="E37" t="s">
        <v>48</v>
      </c>
    </row>
    <row r="38" spans="1:9" x14ac:dyDescent="0.2">
      <c r="A38" t="s">
        <v>40</v>
      </c>
      <c r="B38" s="1" t="s">
        <v>39</v>
      </c>
    </row>
    <row r="39" spans="1:9" x14ac:dyDescent="0.2">
      <c r="A39" s="35" t="s">
        <v>50</v>
      </c>
      <c r="B39" s="36">
        <f>LN(2)</f>
        <v>0.69314718055994529</v>
      </c>
    </row>
  </sheetData>
  <mergeCells count="4">
    <mergeCell ref="A33:I35"/>
    <mergeCell ref="G21:I22"/>
    <mergeCell ref="A1:K1"/>
    <mergeCell ref="A2:K2"/>
  </mergeCells>
  <hyperlinks>
    <hyperlink ref="E6" r:id="rId1" xr:uid="{B23A446B-B9FA-C048-9CB8-5CC801AB05A0}"/>
    <hyperlink ref="B37" r:id="rId2" xr:uid="{0F97DA71-AD9F-7940-A380-EF03FF5E62AE}"/>
    <hyperlink ref="H12" r:id="rId3" xr:uid="{EE98FD73-B573-1A44-808C-2281BE28A103}"/>
    <hyperlink ref="E8" r:id="rId4" xr:uid="{B32433FF-CA7E-DB45-8C1C-9A361C993AC8}"/>
    <hyperlink ref="E5" r:id="rId5" xr:uid="{8E2BDDFA-71EF-B54C-84F5-632977D462A0}"/>
    <hyperlink ref="J6" r:id="rId6" xr:uid="{FB9E279C-FCF9-744F-A9C3-D9E93F0D70D4}"/>
    <hyperlink ref="J8" r:id="rId7" xr:uid="{C6065589-36B6-224D-8EF4-0BF078788700}"/>
    <hyperlink ref="F16" r:id="rId8" xr:uid="{65622729-8AAF-4149-9D77-D697C4579897}"/>
    <hyperlink ref="B38" r:id="rId9" xr:uid="{5E45B431-1091-A040-851F-7A662CF07BAB}"/>
  </hyperlinks>
  <pageMargins left="0.7" right="0.7" top="0.75" bottom="0.75" header="0.3" footer="0.3"/>
  <drawing r:id="rId1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9195BD-6A84-1B49-9343-34A6F526133F}">
  <dimension ref="B8:T1226"/>
  <sheetViews>
    <sheetView showGridLines="0" topLeftCell="D1" workbookViewId="0">
      <selection activeCell="U60" sqref="T60:U60"/>
    </sheetView>
  </sheetViews>
  <sheetFormatPr baseColWidth="10" defaultColWidth="11" defaultRowHeight="16" x14ac:dyDescent="0.2"/>
  <cols>
    <col min="2" max="2" width="10.83203125" customWidth="1"/>
  </cols>
  <sheetData>
    <row r="8" spans="2:18" x14ac:dyDescent="0.2">
      <c r="B8" s="58" t="s">
        <v>100</v>
      </c>
      <c r="C8" s="58" t="s">
        <v>96</v>
      </c>
      <c r="D8" s="58" t="s">
        <v>94</v>
      </c>
      <c r="E8" s="58" t="s">
        <v>95</v>
      </c>
      <c r="F8" s="58" t="s">
        <v>97</v>
      </c>
    </row>
    <row r="9" spans="2:18" x14ac:dyDescent="0.2">
      <c r="B9" s="2">
        <v>0</v>
      </c>
      <c r="C9" s="2">
        <v>1</v>
      </c>
      <c r="D9" s="69">
        <v>0</v>
      </c>
      <c r="E9" s="69">
        <v>0</v>
      </c>
      <c r="F9" s="69">
        <v>0</v>
      </c>
    </row>
    <row r="10" spans="2:18" x14ac:dyDescent="0.2">
      <c r="B10" s="2">
        <f>B9+1</f>
        <v>1</v>
      </c>
      <c r="C10" s="2">
        <v>1</v>
      </c>
      <c r="D10" s="70">
        <f>IFERROR(SUM(F$9:F9)*K_31+SUM(E$9:E9)*K_21+SUM(C$9:C9)-SUM(D$9:D9)*(K_12+K_13+K_10),0)</f>
        <v>1</v>
      </c>
      <c r="E10" s="73">
        <f>IFERROR(SUM(D$9:D9)*K_12-SUM(E$9:E9)*K_21,0)</f>
        <v>0</v>
      </c>
      <c r="F10" s="73">
        <f>IFERROR(SUM(D$9:D9)*K_13-SUM(F$9:F9)*K_31,0)</f>
        <v>0</v>
      </c>
    </row>
    <row r="11" spans="2:18" x14ac:dyDescent="0.2">
      <c r="B11" s="2">
        <f t="shared" ref="B11:B74" si="0">B10+1</f>
        <v>2</v>
      </c>
      <c r="C11" s="2">
        <v>1</v>
      </c>
      <c r="D11" s="70">
        <f>IFERROR(SUM(F$9:F10)*K_31+SUM(E$9:E10)*K_21+SUM(C$9:C10)-SUM(D$9:D10)*(K_12+K_13+K_10),0)</f>
        <v>1.87</v>
      </c>
      <c r="E11" s="73">
        <f>IFERROR(SUM(D$9:D10)*K_12-SUM(E$9:E10)*K_21,0)</f>
        <v>0.02</v>
      </c>
      <c r="F11" s="73">
        <f>IFERROR(SUM(D$9:D10)*K_13-SUM(F$9:F10)*K_31,0)</f>
        <v>0.01</v>
      </c>
    </row>
    <row r="12" spans="2:18" x14ac:dyDescent="0.2">
      <c r="B12" s="2">
        <f t="shared" si="0"/>
        <v>3</v>
      </c>
      <c r="C12" s="2">
        <v>1</v>
      </c>
      <c r="D12" s="70">
        <f>IFERROR(SUM(F$9:F11)*K_31+SUM(E$9:E11)*K_21+SUM(C$9:C11)-SUM(D$9:D11)*(K_12+K_13+K_10),0)</f>
        <v>2.6274000000000002</v>
      </c>
      <c r="E12" s="73">
        <f>IFERROR(SUM(D$9:D11)*K_12-SUM(E$9:E11)*K_21,0)</f>
        <v>5.7000000000000009E-2</v>
      </c>
      <c r="F12" s="73">
        <f>IFERROR(SUM(D$9:D11)*K_13-SUM(F$9:F11)*K_31,0)</f>
        <v>2.8600000000000004E-2</v>
      </c>
    </row>
    <row r="13" spans="2:18" x14ac:dyDescent="0.2">
      <c r="B13" s="2">
        <f t="shared" si="0"/>
        <v>4</v>
      </c>
      <c r="C13" s="2">
        <v>1</v>
      </c>
      <c r="D13" s="70">
        <f>IFERROR(SUM(F$9:F12)*K_31+SUM(E$9:E12)*K_21+SUM(C$9:C12)-SUM(D$9:D12)*(K_12+K_13+K_10),0)</f>
        <v>3.287264</v>
      </c>
      <c r="E13" s="73">
        <f>IFERROR(SUM(D$9:D12)*K_12-SUM(E$9:E12)*K_21,0)</f>
        <v>0.10840800000000002</v>
      </c>
      <c r="F13" s="73">
        <f>IFERROR(SUM(D$9:D12)*K_13-SUM(F$9:F12)*K_31,0)</f>
        <v>5.4588000000000012E-2</v>
      </c>
      <c r="R13" t="s">
        <v>25</v>
      </c>
    </row>
    <row r="14" spans="2:18" x14ac:dyDescent="0.2">
      <c r="B14" s="2">
        <f t="shared" si="0"/>
        <v>5</v>
      </c>
      <c r="C14" s="2">
        <v>1</v>
      </c>
      <c r="D14" s="70">
        <f>IFERROR(SUM(F$9:F13)*K_31+SUM(E$9:E13)*K_21+SUM(C$9:C13)-SUM(D$9:D13)*(K_12+K_13+K_10),0)</f>
        <v>3.8626337199999998</v>
      </c>
      <c r="E14" s="73">
        <f>IFERROR(SUM(D$9:D13)*K_12-SUM(E$9:E13)*K_21,0)</f>
        <v>0.17198512000000005</v>
      </c>
      <c r="F14" s="73">
        <f>IFERROR(SUM(D$9:D13)*K_13-SUM(F$9:F13)*K_31,0)</f>
        <v>8.6914760000000021E-2</v>
      </c>
    </row>
    <row r="15" spans="2:18" x14ac:dyDescent="0.2">
      <c r="B15" s="2">
        <f t="shared" si="0"/>
        <v>6</v>
      </c>
      <c r="C15" s="2">
        <v>1</v>
      </c>
      <c r="D15" s="70">
        <f>IFERROR(SUM(F$9:F14)*K_31+SUM(E$9:E14)*K_21+SUM(C$9:C14)-SUM(D$9:D14)*(K_12+K_13+K_10),0)</f>
        <v>4.3648001864000001</v>
      </c>
      <c r="E15" s="73">
        <f>IFERROR(SUM(D$9:D14)*K_12-SUM(E$9:E14)*K_21,0)</f>
        <v>0.245798092</v>
      </c>
      <c r="F15" s="73">
        <f>IFERROR(SUM(D$9:D14)*K_13-SUM(F$9:F14)*K_31,0)</f>
        <v>0.1246719496</v>
      </c>
    </row>
    <row r="16" spans="2:18" x14ac:dyDescent="0.2">
      <c r="B16" s="2">
        <f t="shared" si="0"/>
        <v>7</v>
      </c>
      <c r="C16" s="2">
        <v>1</v>
      </c>
      <c r="D16" s="70">
        <f>IFERROR(SUM(F$9:F15)*K_31+SUM(E$9:E15)*K_21+SUM(C$9:C15)-SUM(D$9:D15)*(K_12+K_13+K_10),0)</f>
        <v>4.8035388435039996</v>
      </c>
      <c r="E16" s="73">
        <f>IFERROR(SUM(D$9:D15)*K_12-SUM(E$9:E15)*K_21,0)</f>
        <v>0.32817813388799999</v>
      </c>
      <c r="F16" s="73">
        <f>IFERROR(SUM(D$9:D15)*K_13-SUM(F$9:F15)*K_31,0)</f>
        <v>0.167073231968</v>
      </c>
    </row>
    <row r="17" spans="2:15" x14ac:dyDescent="0.2">
      <c r="B17" s="2">
        <f t="shared" si="0"/>
        <v>8</v>
      </c>
      <c r="C17" s="2">
        <v>1</v>
      </c>
      <c r="D17" s="70">
        <f>IFERROR(SUM(F$9:F16)*K_31+SUM(E$9:E16)*K_21+SUM(C$9:C16)-SUM(D$9:D16)*(K_12+K_13+K_10),0)</f>
        <v>5.1873130888459187</v>
      </c>
      <c r="E17" s="73">
        <f>IFERROR(SUM(D$9:D16)*K_12-SUM(E$9:E16)*K_21,0)</f>
        <v>0.41768534808032004</v>
      </c>
      <c r="F17" s="73">
        <f>IFERROR(SUM(D$9:D16)*K_13-SUM(F$9:F16)*K_31,0)</f>
        <v>0.21343788808336003</v>
      </c>
    </row>
    <row r="18" spans="2:15" x14ac:dyDescent="0.2">
      <c r="B18" s="2">
        <f t="shared" si="0"/>
        <v>9</v>
      </c>
      <c r="C18" s="2">
        <v>1</v>
      </c>
      <c r="D18" s="70">
        <f>IFERROR(SUM(F$9:F17)*K_31+SUM(E$9:E17)*K_21+SUM(C$9:C17)-SUM(D$9:D17)*(K_12+K_13+K_10),0)</f>
        <v>5.5234504731383911</v>
      </c>
      <c r="E18" s="73">
        <f>IFERROR(SUM(D$9:D17)*K_12-SUM(E$9:E17)*K_21,0)</f>
        <v>0.51307790289563204</v>
      </c>
      <c r="F18" s="73">
        <f>IFERROR(SUM(D$9:D17)*K_13-SUM(F$9:F17)*K_31,0)</f>
        <v>0.26317664009098563</v>
      </c>
    </row>
    <row r="19" spans="2:15" x14ac:dyDescent="0.2">
      <c r="B19" s="2">
        <f t="shared" si="0"/>
        <v>10</v>
      </c>
      <c r="C19" s="2">
        <v>1</v>
      </c>
      <c r="D19" s="70">
        <f>IFERROR(SUM(F$9:F18)*K_31+SUM(E$9:E18)*K_21+SUM(C$9:C18)-SUM(D$9:D18)*(K_12+K_13+K_10),0)</f>
        <v>5.8182952360892228</v>
      </c>
      <c r="E19" s="73">
        <f>IFERROR(SUM(D$9:D18)*K_12-SUM(E$9:E18)*K_21,0)</f>
        <v>0.61328535430048714</v>
      </c>
      <c r="F19" s="73">
        <f>IFERROR(SUM(D$9:D18)*K_13-SUM(F$9:F18)*K_31,0)</f>
        <v>0.31577937842145964</v>
      </c>
    </row>
    <row r="20" spans="2:15" x14ac:dyDescent="0.2">
      <c r="B20" s="2">
        <f t="shared" si="0"/>
        <v>11</v>
      </c>
      <c r="C20" s="2">
        <v>1</v>
      </c>
      <c r="D20" s="70">
        <f>IFERROR(SUM(F$9:F19)*K_31+SUM(E$9:E19)*K_21+SUM(C$9:C19)-SUM(D$9:D19)*(K_12+K_13+K_10),0)</f>
        <v>6.0773403562678476</v>
      </c>
      <c r="E20" s="73">
        <f>IFERROR(SUM(D$9:D19)*K_12-SUM(E$9:E19)*K_21,0)</f>
        <v>0.71738555193626186</v>
      </c>
      <c r="F20" s="73">
        <f>IFERROR(SUM(D$9:D19)*K_13-SUM(F$9:F19)*K_31,0)</f>
        <v>0.37080453699813726</v>
      </c>
    </row>
    <row r="21" spans="2:15" x14ac:dyDescent="0.2">
      <c r="B21" s="2">
        <f t="shared" si="0"/>
        <v>12</v>
      </c>
      <c r="C21" s="2">
        <v>1</v>
      </c>
      <c r="D21" s="70">
        <f>IFERROR(SUM(F$9:F20)*K_31+SUM(E$9:E20)*K_21+SUM(C$9:C20)-SUM(D$9:D20)*(K_12+K_13+K_10),0)</f>
        <v>6.3053418663617347</v>
      </c>
      <c r="E21" s="73">
        <f>IFERROR(SUM(D$9:D20)*K_12-SUM(E$9:E20)*K_21,0)</f>
        <v>0.82458464802289355</v>
      </c>
      <c r="F21" s="73">
        <f>IFERROR(SUM(D$9:D20)*K_13-SUM(F$9:F20)*K_31,0)</f>
        <v>0.42786989519083435</v>
      </c>
    </row>
    <row r="22" spans="2:15" x14ac:dyDescent="0.2">
      <c r="B22" s="2">
        <f t="shared" si="0"/>
        <v>13</v>
      </c>
      <c r="C22" s="2">
        <v>1</v>
      </c>
      <c r="D22" s="70">
        <f>IFERROR(SUM(F$9:F21)*K_31+SUM(E$9:E21)*K_21+SUM(C$9:C21)-SUM(D$9:D21)*(K_12+K_13+K_10),0)</f>
        <v>6.5064178156470751</v>
      </c>
      <c r="E22" s="73">
        <f>IFERROR(SUM(D$9:D21)*K_12-SUM(E$9:E21)*K_21,0)</f>
        <v>0.93419979238967044</v>
      </c>
      <c r="F22" s="73">
        <f>IFERROR(SUM(D$9:D21)*K_13-SUM(F$9:F21)*K_31,0)</f>
        <v>0.4866446149025434</v>
      </c>
    </row>
    <row r="23" spans="2:15" x14ac:dyDescent="0.2">
      <c r="B23" s="2">
        <f t="shared" si="0"/>
        <v>14</v>
      </c>
      <c r="C23" s="2">
        <v>1</v>
      </c>
      <c r="D23" s="70">
        <f>IFERROR(SUM(F$9:F22)*K_31+SUM(E$9:E22)*K_21+SUM(C$9:C22)-SUM(D$9:D22)*(K_12+K_13+K_10),0)</f>
        <v>6.6841339416097734</v>
      </c>
      <c r="E23" s="73">
        <f>IFERROR(SUM(D$9:D22)*K_12-SUM(E$9:E22)*K_21,0)</f>
        <v>1.0456441528548184</v>
      </c>
      <c r="F23" s="73">
        <f>IFERROR(SUM(D$9:D22)*K_13-SUM(F$9:F22)*K_31,0)</f>
        <v>0.54684234690998867</v>
      </c>
    </row>
    <row r="24" spans="2:15" x14ac:dyDescent="0.2">
      <c r="B24" s="2">
        <f t="shared" si="0"/>
        <v>15</v>
      </c>
      <c r="C24" s="2">
        <v>1</v>
      </c>
      <c r="D24" s="70">
        <f>IFERROR(SUM(F$9:F23)*K_31+SUM(E$9:E23)*K_21+SUM(C$9:C23)-SUM(D$9:D23)*(K_12+K_13+K_10),0)</f>
        <v>6.8415778357266994</v>
      </c>
      <c r="E24" s="73">
        <f>IFERROR(SUM(D$9:D23)*K_12-SUM(E$9:E23)*K_21,0)</f>
        <v>1.1584139486299174</v>
      </c>
      <c r="F24" s="73">
        <f>IFERROR(SUM(D$9:D23)*K_13-SUM(F$9:F23)*K_31,0)</f>
        <v>0.60821526285698646</v>
      </c>
    </row>
    <row r="25" spans="2:15" x14ac:dyDescent="0.2">
      <c r="B25" s="2">
        <f t="shared" si="0"/>
        <v>16</v>
      </c>
      <c r="C25" s="2">
        <v>1</v>
      </c>
      <c r="D25" s="70">
        <f>IFERROR(SUM(F$9:F24)*K_31+SUM(E$9:E24)*K_21+SUM(C$9:C24)-SUM(D$9:D24)*(K_12+K_13+K_10),0)</f>
        <v>6.9814231486833958</v>
      </c>
      <c r="E25" s="73">
        <f>IFERROR(SUM(D$9:D24)*K_12-SUM(E$9:E24)*K_21,0)</f>
        <v>1.2720772263718532</v>
      </c>
      <c r="F25" s="73">
        <f>IFERROR(SUM(D$9:D24)*K_13-SUM(F$9:F24)*K_31,0)</f>
        <v>0.67054888858568362</v>
      </c>
    </row>
    <row r="26" spans="2:15" ht="21" x14ac:dyDescent="0.25">
      <c r="B26" s="2">
        <f t="shared" si="0"/>
        <v>17</v>
      </c>
      <c r="C26" s="2">
        <v>1</v>
      </c>
      <c r="D26" s="70">
        <f>IFERROR(SUM(F$9:F25)*K_31+SUM(E$9:E25)*K_21+SUM(C$9:C25)-SUM(D$9:D25)*(K_12+K_13+K_10),0)</f>
        <v>7.1059851727678502</v>
      </c>
      <c r="E26" s="73">
        <f>IFERROR(SUM(D$9:D25)*K_12-SUM(E$9:E25)*K_21,0)</f>
        <v>1.3862641448180839</v>
      </c>
      <c r="F26" s="73">
        <f>IFERROR(SUM(D$9:D25)*K_13-SUM(F$9:F25)*K_31,0)</f>
        <v>0.73365763118666072</v>
      </c>
      <c r="I26" s="71" t="s">
        <v>98</v>
      </c>
      <c r="J26" s="72">
        <v>0.01</v>
      </c>
      <c r="K26" s="132" t="s">
        <v>101</v>
      </c>
      <c r="L26" s="132"/>
      <c r="M26" s="132"/>
      <c r="N26" s="72">
        <v>0.02</v>
      </c>
      <c r="O26" s="74" t="s">
        <v>91</v>
      </c>
    </row>
    <row r="27" spans="2:15" x14ac:dyDescent="0.2">
      <c r="B27" s="2">
        <f t="shared" si="0"/>
        <v>18</v>
      </c>
      <c r="C27" s="2">
        <v>1</v>
      </c>
      <c r="D27" s="70">
        <f>IFERROR(SUM(F$9:F26)*K_31+SUM(E$9:E26)*K_21+SUM(C$9:C26)-SUM(D$9:D26)*(K_12+K_13+K_10),0)</f>
        <v>7.2172689595162574</v>
      </c>
      <c r="E27" s="73">
        <f>IFERROR(SUM(D$9:D26)*K_12-SUM(E$9:E26)*K_21,0)</f>
        <v>1.500658565377079</v>
      </c>
      <c r="F27" s="73">
        <f>IFERROR(SUM(D$9:D26)*K_13-SUM(F$9:F26)*K_31,0)</f>
        <v>0.79738090660247252</v>
      </c>
      <c r="K27" s="132"/>
      <c r="L27" s="132"/>
      <c r="M27" s="132"/>
      <c r="O27" s="2"/>
    </row>
    <row r="28" spans="2:15" ht="21" x14ac:dyDescent="0.25">
      <c r="B28" s="2">
        <f t="shared" si="0"/>
        <v>19</v>
      </c>
      <c r="C28" s="2">
        <v>1</v>
      </c>
      <c r="D28" s="70">
        <f>IFERROR(SUM(F$9:F27)*K_31+SUM(E$9:E27)*K_21+SUM(C$9:C27)-SUM(D$9:D27)*(K_12+K_13+K_10),0)</f>
        <v>7.3170109751527104</v>
      </c>
      <c r="E28" s="73">
        <f>IFERROR(SUM(D$9:D27)*K_12-SUM(E$9:E27)*K_21,0)</f>
        <v>1.6149907732598627</v>
      </c>
      <c r="F28" s="73">
        <f>IFERROR(SUM(D$9:D27)*K_13-SUM(F$9:F27)*K_31,0)</f>
        <v>0.86157978713161043</v>
      </c>
      <c r="I28" s="71" t="s">
        <v>99</v>
      </c>
      <c r="J28" s="72">
        <v>0.01</v>
      </c>
      <c r="K28" s="132"/>
      <c r="L28" s="132"/>
      <c r="M28" s="132"/>
      <c r="N28" s="72">
        <v>0.02</v>
      </c>
      <c r="O28" s="74" t="s">
        <v>92</v>
      </c>
    </row>
    <row r="29" spans="2:15" ht="21" x14ac:dyDescent="0.25">
      <c r="B29" s="2">
        <f t="shared" si="0"/>
        <v>20</v>
      </c>
      <c r="C29" s="2">
        <v>1</v>
      </c>
      <c r="D29" s="70">
        <f>IFERROR(SUM(F$9:F28)*K_31+SUM(E$9:E28)*K_21+SUM(C$9:C28)-SUM(D$9:D28)*(K_12+K_13+K_10),0)</f>
        <v>7.4067151617193705</v>
      </c>
      <c r="E29" s="73">
        <f>IFERROR(SUM(D$9:D28)*K_12-SUM(E$9:E28)*K_21,0)</f>
        <v>1.7290311772977198</v>
      </c>
      <c r="F29" s="73">
        <f>IFERROR(SUM(D$9:D28)*K_13-SUM(F$9:F28)*K_31,0)</f>
        <v>0.92613409901182153</v>
      </c>
      <c r="L29" s="72">
        <v>0.1</v>
      </c>
    </row>
    <row r="30" spans="2:15" ht="21" x14ac:dyDescent="0.25">
      <c r="B30" s="2">
        <f t="shared" si="0"/>
        <v>21</v>
      </c>
      <c r="C30" s="2">
        <v>1</v>
      </c>
      <c r="D30" s="70">
        <f>IFERROR(SUM(F$9:F29)*K_31+SUM(E$9:E29)*K_21+SUM(C$9:C29)-SUM(D$9:D29)*(K_12+K_13+K_10),0)</f>
        <v>7.4876841552319267</v>
      </c>
      <c r="E30" s="73">
        <f>IFERROR(SUM(D$9:D29)*K_12-SUM(E$9:E29)*K_21,0)</f>
        <v>1.8425848569861527</v>
      </c>
      <c r="F30" s="73">
        <f>IFERROR(SUM(D$9:D29)*K_13-SUM(F$9:F29)*K_31,0)</f>
        <v>0.990939909638897</v>
      </c>
      <c r="L30" s="74" t="s">
        <v>93</v>
      </c>
    </row>
    <row r="31" spans="2:15" x14ac:dyDescent="0.2">
      <c r="B31" s="2">
        <f t="shared" si="0"/>
        <v>22</v>
      </c>
      <c r="C31" s="2">
        <v>1</v>
      </c>
      <c r="D31" s="70">
        <f>IFERROR(SUM(F$9:F30)*K_31+SUM(E$9:E30)*K_21+SUM(C$9:C30)-SUM(D$9:D30)*(K_12+K_13+K_10),0)</f>
        <v>7.5610463112878854</v>
      </c>
      <c r="E31" s="73">
        <f>IFERROR(SUM(D$9:D30)*K_12-SUM(E$9:E30)*K_21,0)</f>
        <v>1.9554868429510686</v>
      </c>
      <c r="F31" s="73">
        <f>IFERROR(SUM(D$9:D30)*K_13-SUM(F$9:F30)*K_31,0)</f>
        <v>1.0559073520948274</v>
      </c>
    </row>
    <row r="32" spans="2:15" x14ac:dyDescent="0.2">
      <c r="B32" s="2">
        <f t="shared" si="0"/>
        <v>23</v>
      </c>
      <c r="C32" s="2">
        <v>1</v>
      </c>
      <c r="D32" s="70">
        <f>IFERROR(SUM(F$9:F31)*K_31+SUM(E$9:E31)*K_21+SUM(C$9:C31)-SUM(D$9:D31)*(K_12+K_13+K_10),0)</f>
        <v>7.6277791012004315</v>
      </c>
      <c r="E32" s="73">
        <f>IFERROR(SUM(D$9:D31)*K_12-SUM(E$9:E31)*K_21,0)</f>
        <v>2.0675980323178047</v>
      </c>
      <c r="F32" s="73">
        <f>IFERROR(SUM(D$9:D31)*K_13-SUM(F$9:F31)*K_31,0)</f>
        <v>1.1209587416867579</v>
      </c>
    </row>
    <row r="33" spans="2:20" x14ac:dyDescent="0.2">
      <c r="B33" s="2">
        <f t="shared" si="0"/>
        <v>24</v>
      </c>
      <c r="C33" s="2">
        <v>1</v>
      </c>
      <c r="D33" s="70">
        <f>IFERROR(SUM(F$9:F32)*K_31+SUM(E$9:E32)*K_21+SUM(C$9:C32)-SUM(D$9:D32)*(K_12+K_13+K_10),0)</f>
        <v>7.6887293661075979</v>
      </c>
      <c r="E33" s="73">
        <f>IFERROR(SUM(D$9:D32)*K_12-SUM(E$9:E32)*K_21,0)</f>
        <v>2.1788016536954573</v>
      </c>
      <c r="F33" s="73">
        <f>IFERROR(SUM(D$9:D32)*K_13-SUM(F$9:F32)*K_31,0)</f>
        <v>1.1860269452818946</v>
      </c>
    </row>
    <row r="34" spans="2:20" x14ac:dyDescent="0.2">
      <c r="B34" s="2">
        <f t="shared" si="0"/>
        <v>25</v>
      </c>
      <c r="C34" s="2">
        <v>1</v>
      </c>
      <c r="D34" s="70">
        <f>IFERROR(SUM(F$9:F33)*K_31+SUM(E$9:E33)*K_21+SUM(C$9:C33)-SUM(D$9:D33)*(K_12+K_13+K_10),0)</f>
        <v>7.7446308510403412</v>
      </c>
      <c r="E34" s="73">
        <f>IFERROR(SUM(D$9:D33)*K_12-SUM(E$9:E33)*K_21,0)</f>
        <v>2.2890002079437002</v>
      </c>
      <c r="F34" s="73">
        <f>IFERROR(SUM(D$9:D33)*K_13-SUM(F$9:F33)*K_31,0)</f>
        <v>1.2510539694901517</v>
      </c>
      <c r="L34" t="s">
        <v>25</v>
      </c>
    </row>
    <row r="35" spans="2:20" x14ac:dyDescent="0.2">
      <c r="B35" s="2">
        <f t="shared" si="0"/>
        <v>26</v>
      </c>
      <c r="C35" s="2">
        <v>1</v>
      </c>
      <c r="D35" s="70">
        <f>IFERROR(SUM(F$9:F34)*K_31+SUM(E$9:E34)*K_21+SUM(C$9:C34)-SUM(D$9:D34)*(K_12+K_13+K_10),0)</f>
        <v>7.7961193842588727</v>
      </c>
      <c r="E35" s="73">
        <f>IFERROR(SUM(D$9:D34)*K_12-SUM(E$9:E34)*K_21,0)</f>
        <v>2.398112820805633</v>
      </c>
      <c r="F35" s="73">
        <f>IFERROR(SUM(D$9:D34)*K_13-SUM(F$9:F34)*K_31,0)</f>
        <v>1.3159897383056536</v>
      </c>
    </row>
    <row r="36" spans="2:20" x14ac:dyDescent="0.2">
      <c r="B36" s="2">
        <f t="shared" si="0"/>
        <v>27</v>
      </c>
      <c r="C36" s="2">
        <v>1</v>
      </c>
      <c r="D36" s="70">
        <f>IFERROR(SUM(F$9:F35)*K_31+SUM(E$9:E35)*K_21+SUM(C$9:C35)-SUM(D$9:D35)*(K_12+K_13+K_10),0)</f>
        <v>7.8437460181043868</v>
      </c>
      <c r="E36" s="73">
        <f>IFERROR(SUM(D$9:D35)*K_12-SUM(E$9:E35)*K_21,0)</f>
        <v>2.5060729520746974</v>
      </c>
      <c r="F36" s="73">
        <f>IFERROR(SUM(D$9:D35)*K_13-SUM(F$9:F35)*K_31,0)</f>
        <v>1.3807910347651857</v>
      </c>
    </row>
    <row r="37" spans="2:20" x14ac:dyDescent="0.2">
      <c r="B37" s="2">
        <f t="shared" si="0"/>
        <v>28</v>
      </c>
      <c r="C37" s="2">
        <v>1</v>
      </c>
      <c r="D37" s="70">
        <f>IFERROR(SUM(F$9:F36)*K_31+SUM(E$9:E36)*K_21+SUM(C$9:C36)-SUM(D$9:D36)*(K_12+K_13+K_10),0)</f>
        <v>7.8879884051399642</v>
      </c>
      <c r="E37" s="73">
        <f>IFERROR(SUM(D$9:D36)*K_12-SUM(E$9:E36)*K_21,0)</f>
        <v>2.6128264133952914</v>
      </c>
      <c r="F37" s="73">
        <f>IFERROR(SUM(D$9:D36)*K_13-SUM(F$9:F36)*K_31,0)</f>
        <v>1.4454205845985779</v>
      </c>
    </row>
    <row r="38" spans="2:20" x14ac:dyDescent="0.2">
      <c r="B38" s="2">
        <f t="shared" si="0"/>
        <v>29</v>
      </c>
      <c r="C38" s="2">
        <v>1</v>
      </c>
      <c r="D38" s="70">
        <f>IFERROR(SUM(F$9:F37)*K_31+SUM(E$9:E37)*K_21+SUM(C$9:C37)-SUM(D$9:D37)*(K_12+K_13+K_10),0)</f>
        <v>7.9292606465856572</v>
      </c>
      <c r="E38" s="73">
        <f>IFERROR(SUM(D$9:D37)*K_12-SUM(E$9:E37)*K_21,0)</f>
        <v>2.7183296532301848</v>
      </c>
      <c r="F38" s="73">
        <f>IFERROR(SUM(D$9:D37)*K_13-SUM(F$9:F37)*K_31,0)</f>
        <v>1.5098462628039915</v>
      </c>
      <c r="T38" t="s">
        <v>25</v>
      </c>
    </row>
    <row r="39" spans="2:20" x14ac:dyDescent="0.2">
      <c r="B39" s="2">
        <f t="shared" si="0"/>
        <v>30</v>
      </c>
      <c r="C39" s="2">
        <v>1</v>
      </c>
      <c r="D39" s="70">
        <f>IFERROR(SUM(F$9:F38)*K_31+SUM(E$9:E38)*K_21+SUM(C$9:C38)-SUM(D$9:D38)*(K_12+K_13+K_10),0)</f>
        <v>7.9679218182221661</v>
      </c>
      <c r="E39" s="73">
        <f>IFERROR(SUM(D$9:D38)*K_12-SUM(E$9:E38)*K_21,0)</f>
        <v>2.8225482730972944</v>
      </c>
      <c r="F39" s="73">
        <f>IFERROR(SUM(D$9:D38)*K_13-SUM(F$9:F38)*K_31,0)</f>
        <v>1.5740404066418083</v>
      </c>
    </row>
    <row r="40" spans="2:20" x14ac:dyDescent="0.2">
      <c r="B40" s="2">
        <f t="shared" si="0"/>
        <v>31</v>
      </c>
      <c r="C40" s="2">
        <v>1</v>
      </c>
      <c r="D40" s="70">
        <f>IFERROR(SUM(F$9:F39)*K_31+SUM(E$9:E39)*K_21+SUM(C$9:C39)-SUM(D$9:D39)*(K_12+K_13+K_10),0)</f>
        <v>8.0042833513816483</v>
      </c>
      <c r="E40" s="73">
        <f>IFERROR(SUM(D$9:D39)*K_12-SUM(E$9:E39)*K_21,0)</f>
        <v>2.9254557439997919</v>
      </c>
      <c r="F40" s="73">
        <f>IFERROR(SUM(D$9:D39)*K_13-SUM(F$9:F39)*K_31,0)</f>
        <v>1.6379792207576118</v>
      </c>
    </row>
    <row r="41" spans="2:20" x14ac:dyDescent="0.2">
      <c r="B41" s="2">
        <f t="shared" si="0"/>
        <v>32</v>
      </c>
      <c r="C41" s="2">
        <v>1</v>
      </c>
      <c r="D41" s="70">
        <f>IFERROR(SUM(F$9:F40)*K_31+SUM(E$9:E40)*K_21+SUM(C$9:C40)-SUM(D$9:D40)*(K_12+K_13+K_10),0)</f>
        <v>8.0386154227896043</v>
      </c>
      <c r="E41" s="73">
        <f>IFERROR(SUM(D$9:D40)*K_12-SUM(E$9:E40)*K_21,0)</f>
        <v>3.027032296147429</v>
      </c>
      <c r="F41" s="73">
        <f>IFERROR(SUM(D$9:D40)*K_13-SUM(F$9:F40)*K_31,0)</f>
        <v>1.7016422620638523</v>
      </c>
    </row>
    <row r="42" spans="2:20" x14ac:dyDescent="0.2">
      <c r="B42" s="2">
        <f t="shared" si="0"/>
        <v>33</v>
      </c>
      <c r="C42" s="2">
        <v>1</v>
      </c>
      <c r="D42" s="70">
        <f>IFERROR(SUM(F$9:F41)*K_31+SUM(E$9:E41)*K_21+SUM(C$9:C41)-SUM(D$9:D41)*(K_12+K_13+K_10),0)</f>
        <v>8.0711524863705471</v>
      </c>
      <c r="E42" s="73">
        <f>IFERROR(SUM(D$9:D41)*K_12-SUM(E$9:E41)*K_21,0)</f>
        <v>3.1272639586802722</v>
      </c>
      <c r="F42" s="73">
        <f>IFERROR(SUM(D$9:D41)*K_13-SUM(F$9:F41)*K_31,0)</f>
        <v>1.7650119936711097</v>
      </c>
    </row>
    <row r="43" spans="2:20" x14ac:dyDescent="0.2">
      <c r="B43" s="2">
        <f t="shared" si="0"/>
        <v>34</v>
      </c>
      <c r="C43" s="2">
        <v>1</v>
      </c>
      <c r="D43" s="70">
        <f>IFERROR(SUM(F$9:F42)*K_31+SUM(E$9:E42)*K_21+SUM(C$9:C42)-SUM(D$9:D42)*(K_12+K_13+K_10),0)</f>
        <v>8.1020980622526899</v>
      </c>
      <c r="E43" s="73">
        <f>IFERROR(SUM(D$9:D42)*K_12-SUM(E$9:E42)*K_21,0)</f>
        <v>3.2261417292340773</v>
      </c>
      <c r="F43" s="73">
        <f>IFERROR(SUM(D$9:D42)*K_13-SUM(F$9:F42)*K_31,0)</f>
        <v>1.8280733985981039</v>
      </c>
    </row>
    <row r="44" spans="2:20" x14ac:dyDescent="0.2">
      <c r="B44" s="2">
        <f t="shared" si="0"/>
        <v>35</v>
      </c>
      <c r="C44" s="2">
        <v>1</v>
      </c>
      <c r="D44" s="70">
        <f>IFERROR(SUM(F$9:F43)*K_31+SUM(E$9:E43)*K_21+SUM(C$9:C43)-SUM(D$9:D43)*(K_12+K_13+K_10),0)</f>
        <v>8.131628882730503</v>
      </c>
      <c r="E44" s="73">
        <f>IFERROR(SUM(D$9:D43)*K_12-SUM(E$9:E43)*K_21,0)</f>
        <v>3.3236608558944494</v>
      </c>
      <c r="F44" s="73">
        <f>IFERROR(SUM(D$9:D43)*K_13-SUM(F$9:F43)*K_31,0)</f>
        <v>1.8908136452346498</v>
      </c>
    </row>
    <row r="45" spans="2:20" x14ac:dyDescent="0.2">
      <c r="B45" s="2">
        <f t="shared" si="0"/>
        <v>36</v>
      </c>
      <c r="C45" s="2">
        <v>1</v>
      </c>
      <c r="D45" s="70">
        <f>IFERROR(SUM(F$9:F44)*K_31+SUM(E$9:E44)*K_21+SUM(C$9:C44)-SUM(D$9:D44)*(K_12+K_13+K_10),0)</f>
        <v>8.159898481545774</v>
      </c>
      <c r="E45" s="73">
        <f>IFERROR(SUM(D$9:D44)*K_12-SUM(E$9:E44)*K_21,0)</f>
        <v>3.4198202164311713</v>
      </c>
      <c r="F45" s="73">
        <f>IFERROR(SUM(D$9:D44)*K_13-SUM(F$9:F44)*K_31,0)</f>
        <v>1.9532217976096087</v>
      </c>
    </row>
    <row r="46" spans="2:20" x14ac:dyDescent="0.2">
      <c r="B46" s="2">
        <f t="shared" si="0"/>
        <v>37</v>
      </c>
      <c r="C46" s="2">
        <v>1</v>
      </c>
      <c r="D46" s="70">
        <f>IFERROR(SUM(F$9:F45)*K_31+SUM(E$9:E45)*K_21+SUM(C$9:C45)-SUM(D$9:D45)*(K_12+K_13+K_10),0)</f>
        <v>8.1870403012495458</v>
      </c>
      <c r="E46" s="73">
        <f>IFERROR(SUM(D$9:D45)*K_12-SUM(E$9:E45)*K_21,0)</f>
        <v>3.5146217817334628</v>
      </c>
      <c r="F46" s="73">
        <f>IFERROR(SUM(D$9:D45)*K_13-SUM(F$9:F45)*K_31,0)</f>
        <v>2.0152885644489702</v>
      </c>
    </row>
    <row r="47" spans="2:20" x14ac:dyDescent="0.2">
      <c r="B47" s="2">
        <f t="shared" si="0"/>
        <v>38</v>
      </c>
      <c r="C47" s="2">
        <v>1</v>
      </c>
      <c r="D47" s="70">
        <f>IFERROR(SUM(F$9:F46)*K_31+SUM(E$9:E46)*K_21+SUM(C$9:C46)-SUM(D$9:D46)*(K_12+K_13+K_10),0)</f>
        <v>8.2131703833662613</v>
      </c>
      <c r="E47" s="73">
        <f>IFERROR(SUM(D$9:D46)*K_12-SUM(E$9:E46)*K_21,0)</f>
        <v>3.6080701521237843</v>
      </c>
      <c r="F47" s="73">
        <f>IFERROR(SUM(D$9:D46)*K_13-SUM(F$9:F46)*K_31,0)</f>
        <v>2.0770060818169758</v>
      </c>
    </row>
    <row r="48" spans="2:20" x14ac:dyDescent="0.2">
      <c r="B48" s="2">
        <f t="shared" si="0"/>
        <v>39</v>
      </c>
      <c r="C48" s="2">
        <v>1</v>
      </c>
      <c r="D48" s="70">
        <f>IFERROR(SUM(F$9:F47)*K_31+SUM(E$9:E47)*K_21+SUM(C$9:C47)-SUM(D$9:D47)*(K_12+K_13+K_10),0)</f>
        <v>8.2383896973892945</v>
      </c>
      <c r="E48" s="73">
        <f>IFERROR(SUM(D$9:D47)*K_12-SUM(E$9:E47)*K_21,0)</f>
        <v>3.7001721567486343</v>
      </c>
      <c r="F48" s="73">
        <f>IFERROR(SUM(D$9:D47)*K_13-SUM(F$9:F47)*K_31,0)</f>
        <v>2.1383677248324688</v>
      </c>
    </row>
    <row r="49" spans="2:6" x14ac:dyDescent="0.2">
      <c r="B49" s="2">
        <f t="shared" si="0"/>
        <v>40</v>
      </c>
      <c r="C49" s="2">
        <v>1</v>
      </c>
      <c r="D49" s="70">
        <f>IFERROR(SUM(F$9:F48)*K_31+SUM(E$9:E48)*K_21+SUM(C$9:C48)-SUM(D$9:D48)*(K_12+K_13+K_10),0)</f>
        <v>8.2627861571119823</v>
      </c>
      <c r="E49" s="73">
        <f>IFERROR(SUM(D$9:D48)*K_12-SUM(E$9:E48)*K_21,0)</f>
        <v>3.790936507561447</v>
      </c>
      <c r="F49" s="73">
        <f>IFERROR(SUM(D$9:D48)*K_13-SUM(F$9:F48)*K_31,0)</f>
        <v>2.1993679445580367</v>
      </c>
    </row>
    <row r="50" spans="2:6" x14ac:dyDescent="0.2">
      <c r="B50" s="2">
        <f t="shared" si="0"/>
        <v>41</v>
      </c>
      <c r="C50" s="2">
        <v>1</v>
      </c>
      <c r="D50" s="70">
        <f>IFERROR(SUM(F$9:F49)*K_31+SUM(E$9:E49)*K_21+SUM(C$9:C49)-SUM(D$9:D49)*(K_12+K_13+K_10),0)</f>
        <v>8.2864363662842422</v>
      </c>
      <c r="E50" s="73">
        <f>IFERROR(SUM(D$9:D49)*K_12-SUM(E$9:E49)*K_21,0)</f>
        <v>3.8803735005524578</v>
      </c>
      <c r="F50" s="73">
        <f>IFERROR(SUM(D$9:D49)*K_13-SUM(F$9:F49)*K_31,0)</f>
        <v>2.2600021266835761</v>
      </c>
    </row>
    <row r="51" spans="2:6" x14ac:dyDescent="0.2">
      <c r="B51" s="2">
        <f t="shared" si="0"/>
        <v>42</v>
      </c>
      <c r="C51" s="2">
        <v>1</v>
      </c>
      <c r="D51" s="70">
        <f>IFERROR(SUM(F$9:F50)*K_31+SUM(E$9:E50)*K_21+SUM(C$9:C50)-SUM(D$9:D50)*(K_12+K_13+K_10),0)</f>
        <v>8.3094071299451713</v>
      </c>
      <c r="E51" s="73">
        <f>IFERROR(SUM(D$9:D50)*K_12-SUM(E$9:E50)*K_21,0)</f>
        <v>3.9684947578670933</v>
      </c>
      <c r="F51" s="73">
        <f>IFERROR(SUM(D$9:D50)*K_13-SUM(F$9:F50)*K_31,0)</f>
        <v>2.3202664690795829</v>
      </c>
    </row>
    <row r="52" spans="2:6" x14ac:dyDescent="0.2">
      <c r="B52" s="2">
        <f t="shared" si="0"/>
        <v>43</v>
      </c>
      <c r="C52" s="2">
        <v>1</v>
      </c>
      <c r="D52" s="70">
        <f>IFERROR(SUM(F$9:F51)*K_31+SUM(E$9:E51)*K_21+SUM(C$9:C51)-SUM(D$9:D51)*(K_12+K_13+K_10),0)</f>
        <v>8.3317567629004401</v>
      </c>
      <c r="E52" s="73">
        <f>IFERROR(SUM(D$9:D51)*K_12-SUM(E$9:E51)*K_21,0)</f>
        <v>4.0553130053086548</v>
      </c>
      <c r="F52" s="73">
        <f>IFERROR(SUM(D$9:D51)*K_13-SUM(F$9:F51)*K_31,0)</f>
        <v>2.3801578756882384</v>
      </c>
    </row>
    <row r="53" spans="2:6" x14ac:dyDescent="0.2">
      <c r="B53" s="2">
        <f t="shared" si="0"/>
        <v>44</v>
      </c>
      <c r="C53" s="2">
        <v>1</v>
      </c>
      <c r="D53" s="70">
        <f>IFERROR(SUM(F$9:F52)*K_31+SUM(E$9:E52)*K_21+SUM(C$9:C52)-SUM(D$9:D52)*(K_12+K_13+K_10),0)</f>
        <v>8.3535362225864347</v>
      </c>
      <c r="E53" s="73">
        <f>IFERROR(SUM(D$9:D52)*K_12-SUM(E$9:E52)*K_21,0)</f>
        <v>4.1408418804604912</v>
      </c>
      <c r="F53" s="73">
        <f>IFERROR(SUM(D$9:D52)*K_13-SUM(F$9:F52)*K_31,0)</f>
        <v>2.4396738645603611</v>
      </c>
    </row>
    <row r="54" spans="2:6" x14ac:dyDescent="0.2">
      <c r="B54" s="2">
        <f t="shared" si="0"/>
        <v>45</v>
      </c>
      <c r="C54" s="2">
        <v>1</v>
      </c>
      <c r="D54" s="70">
        <f>IFERROR(SUM(F$9:F53)*K_31+SUM(E$9:E53)*K_21+SUM(C$9:C53)-SUM(D$9:D53)*(K_12+K_13+K_10),0)</f>
        <v>8.3747900899050123</v>
      </c>
      <c r="E54" s="73">
        <f>IFERROR(SUM(D$9:D53)*K_12-SUM(E$9:E53)*K_21,0)</f>
        <v>4.2250957673030101</v>
      </c>
      <c r="F54" s="73">
        <f>IFERROR(SUM(D$9:D53)*K_13-SUM(F$9:F53)*K_31,0)</f>
        <v>2.4988124881406217</v>
      </c>
    </row>
    <row r="55" spans="2:6" x14ac:dyDescent="0.2">
      <c r="B55" s="2">
        <f t="shared" si="0"/>
        <v>46</v>
      </c>
      <c r="C55" s="2">
        <v>1</v>
      </c>
      <c r="D55" s="70">
        <f>IFERROR(SUM(F$9:F54)*K_31+SUM(E$9:E54)*K_21+SUM(C$9:C54)-SUM(D$9:D54)*(K_12+K_13+K_10),0)</f>
        <v>8.3955574184448238</v>
      </c>
      <c r="E55" s="73">
        <f>IFERROR(SUM(D$9:D54)*K_12-SUM(E$9:E54)*K_21,0)</f>
        <v>4.308089653755049</v>
      </c>
      <c r="F55" s="73">
        <f>IFERROR(SUM(D$9:D54)*K_13-SUM(F$9:F54)*K_31,0)</f>
        <v>2.5575722641582654</v>
      </c>
    </row>
    <row r="56" spans="2:6" x14ac:dyDescent="0.2">
      <c r="B56" s="2">
        <f t="shared" si="0"/>
        <v>47</v>
      </c>
      <c r="C56" s="2">
        <v>1</v>
      </c>
      <c r="D56" s="70">
        <f>IFERROR(SUM(F$9:F55)*K_31+SUM(E$9:E55)*K_21+SUM(C$9:C55)-SUM(D$9:D55)*(K_12+K_13+K_10),0)</f>
        <v>8.4158724697636842</v>
      </c>
      <c r="E56" s="73">
        <f>IFERROR(SUM(D$9:D55)*K_12-SUM(E$9:E55)*K_21,0)</f>
        <v>4.3898390090488455</v>
      </c>
      <c r="F56" s="73">
        <f>IFERROR(SUM(D$9:D55)*K_13-SUM(F$9:F55)*K_31,0)</f>
        <v>2.615952115701131</v>
      </c>
    </row>
    <row r="57" spans="2:6" x14ac:dyDescent="0.2">
      <c r="B57" s="2">
        <f t="shared" si="0"/>
        <v>48</v>
      </c>
      <c r="C57" s="2">
        <v>1</v>
      </c>
      <c r="D57" s="70">
        <f>IFERROR(SUM(F$9:F56)*K_31+SUM(E$9:E56)*K_21+SUM(C$9:C56)-SUM(D$9:D56)*(K_12+K_13+K_10),0)</f>
        <v>8.4357653500323977</v>
      </c>
      <c r="E57" s="73">
        <f>IFERROR(SUM(D$9:D56)*K_12-SUM(E$9:E56)*K_21,0)</f>
        <v>4.4703596782631418</v>
      </c>
      <c r="F57" s="73">
        <f>IFERROR(SUM(D$9:D56)*K_13-SUM(F$9:F56)*K_31,0)</f>
        <v>2.6739513192417563</v>
      </c>
    </row>
    <row r="58" spans="2:6" x14ac:dyDescent="0.2">
      <c r="B58" s="2">
        <f t="shared" si="0"/>
        <v>49</v>
      </c>
      <c r="C58" s="2">
        <v>1</v>
      </c>
      <c r="D58" s="70">
        <f>IFERROR(SUM(F$9:F57)*K_31+SUM(E$9:E57)*K_21+SUM(C$9:C57)-SUM(D$9:D57)*(K_12+K_13+K_10),0)</f>
        <v>8.4552625612858634</v>
      </c>
      <c r="E58" s="73">
        <f>IFERROR(SUM(D$9:D57)*K_12-SUM(E$9:E57)*K_21,0)</f>
        <v>4.5496677916985266</v>
      </c>
      <c r="F58" s="73">
        <f>IFERROR(SUM(D$9:D57)*K_13-SUM(F$9:F57)*K_31,0)</f>
        <v>2.7315694595496627</v>
      </c>
    </row>
    <row r="59" spans="2:6" x14ac:dyDescent="0.2">
      <c r="B59" s="2">
        <f t="shared" si="0"/>
        <v>50</v>
      </c>
      <c r="C59" s="2">
        <v>1</v>
      </c>
      <c r="D59" s="70">
        <f>IFERROR(SUM(F$9:F58)*K_31+SUM(E$9:E58)*K_21+SUM(C$9:C58)-SUM(D$9:D58)*(K_12+K_13+K_10),0)</f>
        <v>8.4743874787481701</v>
      </c>
      <c r="E59" s="73">
        <f>IFERROR(SUM(D$9:D58)*K_12-SUM(E$9:E58)*K_21,0)</f>
        <v>4.627779687090273</v>
      </c>
      <c r="F59" s="73">
        <f>IFERROR(SUM(D$9:D58)*K_13-SUM(F$9:F58)*K_31,0)</f>
        <v>2.7888063905670242</v>
      </c>
    </row>
    <row r="60" spans="2:6" x14ac:dyDescent="0.2">
      <c r="B60" s="2">
        <f t="shared" si="0"/>
        <v>51</v>
      </c>
      <c r="C60" s="2">
        <v>1</v>
      </c>
      <c r="D60" s="70">
        <f>IFERROR(SUM(F$9:F59)*K_31+SUM(E$9:E59)*K_21+SUM(C$9:C59)-SUM(D$9:D59)*(K_12+K_13+K_10),0)</f>
        <v>8.4931607641583895</v>
      </c>
      <c r="E60" s="73">
        <f>IFERROR(SUM(D$9:D59)*K_12-SUM(E$9:E59)*K_21,0)</f>
        <v>4.7047118429234303</v>
      </c>
      <c r="F60" s="73">
        <f>IFERROR(SUM(D$9:D59)*K_13-SUM(F$9:F59)*K_31,0)</f>
        <v>2.8456622014488357</v>
      </c>
    </row>
    <row r="61" spans="2:6" x14ac:dyDescent="0.2">
      <c r="B61" s="2">
        <f t="shared" si="0"/>
        <v>52</v>
      </c>
      <c r="C61" s="2">
        <v>1</v>
      </c>
      <c r="D61" s="70">
        <f>IFERROR(SUM(F$9:F60)*K_31+SUM(E$9:E60)*K_21+SUM(C$9:C60)-SUM(D$9:D60)*(K_12+K_13+K_10),0)</f>
        <v>8.5116007236907478</v>
      </c>
      <c r="E61" s="73">
        <f>IFERROR(SUM(D$9:D60)*K_12-SUM(E$9:E60)*K_21,0)</f>
        <v>4.7804808213481298</v>
      </c>
      <c r="F61" s="73">
        <f>IFERROR(SUM(D$9:D60)*K_13-SUM(F$9:F60)*K_31,0)</f>
        <v>2.9021371870759314</v>
      </c>
    </row>
    <row r="62" spans="2:6" x14ac:dyDescent="0.2">
      <c r="B62" s="2">
        <f t="shared" si="0"/>
        <v>53</v>
      </c>
      <c r="C62" s="2">
        <v>1</v>
      </c>
      <c r="D62" s="70">
        <f>IFERROR(SUM(F$9:F61)*K_31+SUM(E$9:E61)*K_21+SUM(C$9:C61)-SUM(D$9:D61)*(K_12+K_13+K_10),0)</f>
        <v>8.5297236179086724</v>
      </c>
      <c r="E62" s="73">
        <f>IFERROR(SUM(D$9:D61)*K_12-SUM(E$9:E61)*K_21,0)</f>
        <v>4.8551032193949837</v>
      </c>
      <c r="F62" s="73">
        <f>IFERROR(SUM(D$9:D61)*K_13-SUM(F$9:F61)*K_31,0)</f>
        <v>2.9582318224420798</v>
      </c>
    </row>
    <row r="63" spans="2:6" x14ac:dyDescent="0.2">
      <c r="B63" s="2">
        <f t="shared" si="0"/>
        <v>54</v>
      </c>
      <c r="C63" s="2">
        <v>1</v>
      </c>
      <c r="D63" s="70">
        <f>IFERROR(SUM(F$9:F62)*K_31+SUM(E$9:E62)*K_21+SUM(C$9:C62)-SUM(D$9:D62)*(K_12+K_13+K_10),0)</f>
        <v>8.547543930192866</v>
      </c>
      <c r="E63" s="73">
        <f>IFERROR(SUM(D$9:D62)*K_12-SUM(E$9:E62)*K_21,0)</f>
        <v>4.9285956273652562</v>
      </c>
      <c r="F63" s="73">
        <f>IFERROR(SUM(D$9:D62)*K_13-SUM(F$9:F62)*K_31,0)</f>
        <v>3.0139467403967455</v>
      </c>
    </row>
    <row r="64" spans="2:6" x14ac:dyDescent="0.2">
      <c r="B64" s="2">
        <f t="shared" si="0"/>
        <v>55</v>
      </c>
      <c r="C64" s="2">
        <v>1</v>
      </c>
      <c r="D64" s="70">
        <f>IFERROR(SUM(F$9:F63)*K_31+SUM(E$9:E63)*K_21+SUM(C$9:C63)-SUM(D$9:D63)*(K_12+K_13+K_10),0)</f>
        <v>8.5650745992190664</v>
      </c>
      <c r="E64" s="73">
        <f>IFERROR(SUM(D$9:D63)*K_12-SUM(E$9:E63)*K_21,0)</f>
        <v>5.0009745934218088</v>
      </c>
      <c r="F64" s="73">
        <f>IFERROR(SUM(D$9:D63)*K_13-SUM(F$9:F63)*K_31,0)</f>
        <v>3.0692827122947066</v>
      </c>
    </row>
    <row r="65" spans="2:6" x14ac:dyDescent="0.2">
      <c r="B65" s="2">
        <f t="shared" si="0"/>
        <v>56</v>
      </c>
      <c r="C65" s="2">
        <v>1</v>
      </c>
      <c r="D65" s="70">
        <f>IFERROR(SUM(F$9:F64)*K_31+SUM(E$9:E64)*K_21+SUM(C$9:C64)-SUM(D$9:D64)*(K_12+K_13+K_10),0)</f>
        <v>8.5823272203119672</v>
      </c>
      <c r="E65" s="73">
        <f>IFERROR(SUM(D$9:D64)*K_12-SUM(E$9:E64)*K_21,0)</f>
        <v>5.0722565935377535</v>
      </c>
      <c r="F65" s="73">
        <f>IFERROR(SUM(D$9:D64)*K_13-SUM(F$9:F64)*K_31,0)</f>
        <v>3.1242406311639508</v>
      </c>
    </row>
    <row r="66" spans="2:6" x14ac:dyDescent="0.2">
      <c r="B66" s="2">
        <f t="shared" si="0"/>
        <v>57</v>
      </c>
      <c r="C66" s="2">
        <v>1</v>
      </c>
      <c r="D66" s="70">
        <f>IFERROR(SUM(F$9:F65)*K_31+SUM(E$9:E65)*K_21+SUM(C$9:C65)-SUM(D$9:D65)*(K_12+K_13+K_10),0)</f>
        <v>8.5993122198538003</v>
      </c>
      <c r="E66" s="73">
        <f>IFERROR(SUM(D$9:D65)*K_12-SUM(E$9:E65)*K_21,0)</f>
        <v>5.1424580060732374</v>
      </c>
      <c r="F66" s="73">
        <f>IFERROR(SUM(D$9:D65)*K_13-SUM(F$9:F65)*K_31,0)</f>
        <v>3.1788214970554307</v>
      </c>
    </row>
    <row r="67" spans="2:6" x14ac:dyDescent="0.2">
      <c r="B67" s="2">
        <f t="shared" si="0"/>
        <v>58</v>
      </c>
      <c r="C67" s="2">
        <v>1</v>
      </c>
      <c r="D67" s="70">
        <f>IFERROR(SUM(F$9:F66)*K_31+SUM(E$9:E66)*K_21+SUM(C$9:C66)-SUM(D$9:D66)*(K_12+K_13+K_10),0)</f>
        <v>8.6160390063648293</v>
      </c>
      <c r="E67" s="73">
        <f>IFERROR(SUM(D$9:D66)*K_12-SUM(E$9:E66)*K_21,0)</f>
        <v>5.211595090348851</v>
      </c>
      <c r="F67" s="73">
        <f>IFERROR(SUM(D$9:D66)*K_13-SUM(F$9:F66)*K_31,0)</f>
        <v>3.2330264042834149</v>
      </c>
    </row>
    <row r="68" spans="2:6" x14ac:dyDescent="0.2">
      <c r="B68" s="2">
        <f t="shared" si="0"/>
        <v>59</v>
      </c>
      <c r="C68" s="2">
        <v>1</v>
      </c>
      <c r="D68" s="70">
        <f>IFERROR(SUM(F$9:F67)*K_31+SUM(E$9:E67)*K_21+SUM(C$9:C67)-SUM(D$9:D67)*(K_12+K_13+K_10),0)</f>
        <v>8.6325161013872176</v>
      </c>
      <c r="E68" s="73">
        <f>IFERROR(SUM(D$9:D67)*K_12-SUM(E$9:E67)*K_21,0)</f>
        <v>5.2796839686691683</v>
      </c>
      <c r="F68" s="73">
        <f>IFERROR(SUM(D$9:D67)*K_13-SUM(F$9:F67)*K_31,0)</f>
        <v>3.2868565303042283</v>
      </c>
    </row>
    <row r="69" spans="2:6" x14ac:dyDescent="0.2">
      <c r="B69" s="2">
        <f t="shared" si="0"/>
        <v>60</v>
      </c>
      <c r="C69" s="2">
        <v>1</v>
      </c>
      <c r="D69" s="70">
        <f>IFERROR(SUM(F$9:F68)*K_31+SUM(E$9:E68)*K_21+SUM(C$9:C68)-SUM(D$9:D68)*(K_12+K_13+K_10),0)</f>
        <v>8.6487512528832937</v>
      </c>
      <c r="E69" s="73">
        <f>IFERROR(SUM(D$9:D68)*K_12-SUM(E$9:E68)*K_21,0)</f>
        <v>5.346740611323531</v>
      </c>
      <c r="F69" s="73">
        <f>IFERROR(SUM(D$9:D68)*K_13-SUM(F$9:F68)*K_31,0)</f>
        <v>3.3403131260150589</v>
      </c>
    </row>
    <row r="70" spans="2:6" x14ac:dyDescent="0.2">
      <c r="B70" s="2">
        <f t="shared" si="0"/>
        <v>61</v>
      </c>
      <c r="C70" s="2">
        <v>1</v>
      </c>
      <c r="D70" s="70">
        <f>IFERROR(SUM(F$9:F69)*K_31+SUM(E$9:E69)*K_21+SUM(C$9:C69)-SUM(D$9:D69)*(K_12+K_13+K_10),0)</f>
        <v>8.6647515334950924</v>
      </c>
      <c r="E70" s="73">
        <f>IFERROR(SUM(D$9:D69)*K_12-SUM(E$9:E69)*K_21,0)</f>
        <v>5.4127808241547264</v>
      </c>
      <c r="F70" s="73">
        <f>IFERROR(SUM(D$9:D69)*K_13-SUM(F$9:F69)*K_31,0)</f>
        <v>3.3933975072837406</v>
      </c>
    </row>
    <row r="71" spans="2:6" x14ac:dyDescent="0.2">
      <c r="B71" s="2">
        <f t="shared" si="0"/>
        <v>62</v>
      </c>
      <c r="C71" s="2">
        <v>1</v>
      </c>
      <c r="D71" s="70">
        <f>IFERROR(SUM(F$9:F70)*K_31+SUM(E$9:E70)*K_21+SUM(C$9:C70)-SUM(D$9:D70)*(K_12+K_13+K_10),0)</f>
        <v>8.6805234256966628</v>
      </c>
      <c r="E71" s="73">
        <f>IFERROR(SUM(D$9:D70)*K_12-SUM(E$9:E70)*K_21,0)</f>
        <v>5.4778202383415344</v>
      </c>
      <c r="F71" s="73">
        <f>IFERROR(SUM(D$9:D70)*K_13-SUM(F$9:F70)*K_31,0)</f>
        <v>3.4461110475458554</v>
      </c>
    </row>
    <row r="72" spans="2:6" x14ac:dyDescent="0.2">
      <c r="B72" s="2">
        <f t="shared" si="0"/>
        <v>63</v>
      </c>
      <c r="C72" s="2">
        <v>1</v>
      </c>
      <c r="D72" s="70">
        <f>IFERROR(SUM(F$9:F71)*K_31+SUM(E$9:E71)*K_21+SUM(C$9:C71)-SUM(D$9:D71)*(K_12+K_13+K_10),0)</f>
        <v>8.6960728955983768</v>
      </c>
      <c r="E72" s="73">
        <f>IFERROR(SUM(D$9:D71)*K_12-SUM(E$9:E71)*K_21,0)</f>
        <v>5.5418743020886359</v>
      </c>
      <c r="F72" s="73">
        <f>IFERROR(SUM(D$9:D71)*K_13-SUM(F$9:F71)*K_31,0)</f>
        <v>3.4984551713273624</v>
      </c>
    </row>
    <row r="73" spans="2:6" x14ac:dyDescent="0.2">
      <c r="B73" s="2">
        <f t="shared" si="0"/>
        <v>64</v>
      </c>
      <c r="C73" s="2">
        <v>1</v>
      </c>
      <c r="D73" s="70">
        <f>IFERROR(SUM(F$9:F72)*K_31+SUM(E$9:E72)*K_21+SUM(C$9:C72)-SUM(D$9:D72)*(K_12+K_13+K_10),0)</f>
        <v>8.7114054569256396</v>
      </c>
      <c r="E73" s="73">
        <f>IFERROR(SUM(D$9:D72)*K_12-SUM(E$9:E72)*K_21,0)</f>
        <v>5.6049582739588306</v>
      </c>
      <c r="F73" s="73">
        <f>IFERROR(SUM(D$9:D72)*K_13-SUM(F$9:F72)*K_31,0)</f>
        <v>3.5504313485700729</v>
      </c>
    </row>
    <row r="74" spans="2:6" x14ac:dyDescent="0.2">
      <c r="B74" s="2">
        <f t="shared" si="0"/>
        <v>65</v>
      </c>
      <c r="C74" s="2">
        <v>1</v>
      </c>
      <c r="D74" s="70">
        <f>IFERROR(SUM(F$9:F73)*K_31+SUM(E$9:E73)*K_21+SUM(C$9:C73)-SUM(D$9:D73)*(K_12+K_13+K_10),0)</f>
        <v>8.7265262264901722</v>
      </c>
      <c r="E74" s="73">
        <f>IFERROR(SUM(D$9:D73)*K_12-SUM(E$9:E73)*K_21,0)</f>
        <v>5.6670872176181692</v>
      </c>
      <c r="F74" s="73">
        <f>IFERROR(SUM(D$9:D73)*K_13-SUM(F$9:F73)*K_31,0)</f>
        <v>3.6020410896536292</v>
      </c>
    </row>
    <row r="75" spans="2:6" x14ac:dyDescent="0.2">
      <c r="B75" s="2">
        <f t="shared" ref="B75:B138" si="1">B74+1</f>
        <v>66</v>
      </c>
      <c r="C75" s="2">
        <v>1</v>
      </c>
      <c r="D75" s="70">
        <f>IFERROR(SUM(F$9:F74)*K_31+SUM(E$9:E74)*K_21+SUM(C$9:C74)-SUM(D$9:D74)*(K_12+K_13+K_10),0)</f>
        <v>8.7414399722953604</v>
      </c>
      <c r="E75" s="73">
        <f>IFERROR(SUM(D$9:D74)*K_12-SUM(E$9:E74)*K_21,0)</f>
        <v>5.7282759977956088</v>
      </c>
      <c r="F75" s="73">
        <f>IFERROR(SUM(D$9:D74)*K_13-SUM(F$9:F74)*K_31,0)</f>
        <v>3.6532859410219949</v>
      </c>
    </row>
    <row r="76" spans="2:6" x14ac:dyDescent="0.2">
      <c r="B76" s="2">
        <f t="shared" si="1"/>
        <v>67</v>
      </c>
      <c r="C76" s="2">
        <v>1</v>
      </c>
      <c r="D76" s="70">
        <f>IFERROR(SUM(F$9:F75)*K_31+SUM(E$9:E75)*K_21+SUM(C$9:C75)-SUM(D$9:D75)*(K_12+K_13+K_10),0)</f>
        <v>8.7561511552630904</v>
      </c>
      <c r="E76" s="73">
        <f>IFERROR(SUM(D$9:D75)*K_12-SUM(E$9:E75)*K_21,0)</f>
        <v>5.7885392772856035</v>
      </c>
      <c r="F76" s="73">
        <f>IFERROR(SUM(D$9:D75)*K_13-SUM(F$9:F75)*K_31,0)</f>
        <v>3.7041674813347281</v>
      </c>
    </row>
    <row r="77" spans="2:6" x14ac:dyDescent="0.2">
      <c r="B77" s="2">
        <f t="shared" si="1"/>
        <v>68</v>
      </c>
      <c r="C77" s="2">
        <v>1</v>
      </c>
      <c r="D77" s="70">
        <f>IFERROR(SUM(F$9:F76)*K_31+SUM(E$9:E76)*K_21+SUM(C$9:C76)-SUM(D$9:D76)*(K_12+K_13+K_10),0)</f>
        <v>8.7706639654379472</v>
      </c>
      <c r="E77" s="73">
        <f>IFERROR(SUM(D$9:D76)*K_12-SUM(E$9:E76)*K_21,0)</f>
        <v>5.8478915148451547</v>
      </c>
      <c r="F77" s="73">
        <f>IFERROR(SUM(D$9:D76)*K_13-SUM(F$9:F76)*K_31,0)</f>
        <v>3.7546873180740121</v>
      </c>
    </row>
    <row r="78" spans="2:6" x14ac:dyDescent="0.2">
      <c r="B78" s="2">
        <f t="shared" si="1"/>
        <v>69</v>
      </c>
      <c r="C78" s="2">
        <v>1</v>
      </c>
      <c r="D78" s="70">
        <f>IFERROR(SUM(F$9:F77)*K_31+SUM(E$9:E77)*K_21+SUM(C$9:C77)-SUM(D$9:D77)*(K_12+K_13+K_10),0)</f>
        <v>8.7849823534086511</v>
      </c>
      <c r="E78" s="73">
        <f>IFERROR(SUM(D$9:D77)*K_12-SUM(E$9:E77)*K_21,0)</f>
        <v>5.9063469638570094</v>
      </c>
      <c r="F78" s="73">
        <f>IFERROR(SUM(D$9:D77)*K_13-SUM(F$9:F77)*K_31,0)</f>
        <v>3.8048470845476512</v>
      </c>
    </row>
    <row r="79" spans="2:6" x14ac:dyDescent="0.2">
      <c r="B79" s="2">
        <f t="shared" si="1"/>
        <v>70</v>
      </c>
      <c r="C79" s="2">
        <v>1</v>
      </c>
      <c r="D79" s="70">
        <f>IFERROR(SUM(F$9:F78)*K_31+SUM(E$9:E78)*K_21+SUM(C$9:C78)-SUM(D$9:D78)*(K_12+K_13+K_10),0)</f>
        <v>8.7991100575881518</v>
      </c>
      <c r="E79" s="73">
        <f>IFERROR(SUM(D$9:D78)*K_12-SUM(E$9:E78)*K_21,0)</f>
        <v>5.9639196716480427</v>
      </c>
      <c r="F79" s="73">
        <f>IFERROR(SUM(D$9:D78)*K_13-SUM(F$9:F78)*K_31,0)</f>
        <v>3.8546484372362615</v>
      </c>
    </row>
    <row r="80" spans="2:6" x14ac:dyDescent="0.2">
      <c r="B80" s="2">
        <f t="shared" si="1"/>
        <v>71</v>
      </c>
      <c r="C80" s="2">
        <v>1</v>
      </c>
      <c r="D80" s="70">
        <f>IFERROR(SUM(F$9:F79)*K_31+SUM(E$9:E79)*K_21+SUM(C$9:C79)-SUM(D$9:D79)*(K_12+K_13+K_10),0)</f>
        <v>8.8130506279070175</v>
      </c>
      <c r="E80" s="73">
        <f>IFERROR(SUM(D$9:D79)*K_12-SUM(E$9:E79)*K_21,0)</f>
        <v>6.0206234793668427</v>
      </c>
      <c r="F80" s="73">
        <f>IFERROR(SUM(D$9:D79)*K_13-SUM(F$9:F79)*K_31,0)</f>
        <v>3.9040930534397793</v>
      </c>
    </row>
    <row r="81" spans="2:6" x14ac:dyDescent="0.2">
      <c r="B81" s="2">
        <f t="shared" si="1"/>
        <v>72</v>
      </c>
      <c r="C81" s="2">
        <v>1</v>
      </c>
      <c r="D81" s="70">
        <f>IFERROR(SUM(F$9:F80)*K_31+SUM(E$9:E80)*K_21+SUM(C$9:C80)-SUM(D$9:D80)*(K_12+K_13+K_10),0)</f>
        <v>8.826807446400835</v>
      </c>
      <c r="E81" s="73">
        <f>IFERROR(SUM(D$9:D80)*K_12-SUM(E$9:E80)*K_21,0)</f>
        <v>6.0764720223376472</v>
      </c>
      <c r="F81" s="73">
        <f>IFERROR(SUM(D$9:D80)*K_13-SUM(F$9:F80)*K_31,0)</f>
        <v>3.9531826291844525</v>
      </c>
    </row>
    <row r="82" spans="2:6" x14ac:dyDescent="0.2">
      <c r="B82" s="2">
        <f t="shared" si="1"/>
        <v>73</v>
      </c>
      <c r="C82" s="2">
        <v>1</v>
      </c>
      <c r="D82" s="70">
        <f>IFERROR(SUM(F$9:F81)*K_31+SUM(E$9:E81)*K_21+SUM(C$9:C81)-SUM(D$9:D81)*(K_12+K_13+K_10),0)</f>
        <v>8.8403837451073315</v>
      </c>
      <c r="E82" s="73">
        <f>IFERROR(SUM(D$9:D81)*K_12-SUM(E$9:E81)*K_21,0)</f>
        <v>6.1314787308189116</v>
      </c>
      <c r="F82" s="73">
        <f>IFERROR(SUM(D$9:D81)*K_13-SUM(F$9:F81)*K_31,0)</f>
        <v>4.0019188773566166</v>
      </c>
    </row>
    <row r="83" spans="2:6" x14ac:dyDescent="0.2">
      <c r="B83" s="2">
        <f t="shared" si="1"/>
        <v>74</v>
      </c>
      <c r="C83" s="2">
        <v>1</v>
      </c>
      <c r="D83" s="70">
        <f>IFERROR(SUM(F$9:F82)*K_31+SUM(E$9:E82)*K_21+SUM(C$9:C82)-SUM(D$9:D82)*(K_12+K_13+K_10),0)</f>
        <v>8.8537826216333144</v>
      </c>
      <c r="E83" s="73">
        <f>IFERROR(SUM(D$9:D82)*K_12-SUM(E$9:E82)*K_21,0)</f>
        <v>6.18565683110468</v>
      </c>
      <c r="F83" s="73">
        <f>IFERROR(SUM(D$9:D82)*K_13-SUM(F$9:F82)*K_31,0)</f>
        <v>4.0503035260341234</v>
      </c>
    </row>
    <row r="84" spans="2:6" x14ac:dyDescent="0.2">
      <c r="B84" s="2">
        <f t="shared" si="1"/>
        <v>75</v>
      </c>
      <c r="C84" s="2">
        <v>1</v>
      </c>
      <c r="D84" s="70">
        <f>IFERROR(SUM(F$9:F83)*K_31+SUM(E$9:E83)*K_21+SUM(C$9:C83)-SUM(D$9:D83)*(K_12+K_13+K_10),0)</f>
        <v>8.8670070527034142</v>
      </c>
      <c r="E84" s="73">
        <f>IFERROR(SUM(D$9:D83)*K_12-SUM(E$9:E83)*K_21,0)</f>
        <v>6.2390193469152537</v>
      </c>
      <c r="F84" s="73">
        <f>IFERROR(SUM(D$9:D83)*K_13-SUM(F$9:F83)*K_31,0)</f>
        <v>4.098338316990116</v>
      </c>
    </row>
    <row r="85" spans="2:6" x14ac:dyDescent="0.2">
      <c r="B85" s="2">
        <f t="shared" si="1"/>
        <v>76</v>
      </c>
      <c r="C85" s="2">
        <v>1</v>
      </c>
      <c r="D85" s="70">
        <f>IFERROR(SUM(F$9:F84)*K_31+SUM(E$9:E84)*K_21+SUM(C$9:C84)-SUM(D$9:D84)*(K_12+K_13+K_10),0)</f>
        <v>8.8800599059601808</v>
      </c>
      <c r="E85" s="73">
        <f>IFERROR(SUM(D$9:D84)*K_12-SUM(E$9:E84)*K_21,0)</f>
        <v>6.2915791010310169</v>
      </c>
      <c r="F85" s="73">
        <f>IFERROR(SUM(D$9:D84)*K_13-SUM(F$9:F84)*K_31,0)</f>
        <v>4.1460250043472486</v>
      </c>
    </row>
    <row r="86" spans="2:6" x14ac:dyDescent="0.2">
      <c r="B86" s="2">
        <f t="shared" si="1"/>
        <v>77</v>
      </c>
      <c r="C86" s="2">
        <v>1</v>
      </c>
      <c r="D86" s="70">
        <f>IFERROR(SUM(F$9:F85)*K_31+SUM(E$9:E85)*K_21+SUM(C$9:C85)-SUM(D$9:D85)*(K_12+K_13+K_10),0)</f>
        <v>8.8929439502494603</v>
      </c>
      <c r="E86" s="73">
        <f>IFERROR(SUM(D$9:D85)*K_12-SUM(E$9:E85)*K_21,0)</f>
        <v>6.343348717129599</v>
      </c>
      <c r="F86" s="73">
        <f>IFERROR(SUM(D$9:D85)*K_13-SUM(F$9:F85)*K_31,0)</f>
        <v>4.1933653533633777</v>
      </c>
    </row>
    <row r="87" spans="2:6" x14ac:dyDescent="0.2">
      <c r="B87" s="2">
        <f t="shared" si="1"/>
        <v>78</v>
      </c>
      <c r="C87" s="2">
        <v>1</v>
      </c>
      <c r="D87" s="70">
        <f>IFERROR(SUM(F$9:F86)*K_31+SUM(E$9:E86)*K_21+SUM(C$9:C86)-SUM(D$9:D86)*(K_12+K_13+K_10),0)</f>
        <v>8.9056618645932417</v>
      </c>
      <c r="E87" s="73">
        <f>IFERROR(SUM(D$9:D86)*K_12-SUM(E$9:E86)*K_21,0)</f>
        <v>6.394340621791998</v>
      </c>
      <c r="F87" s="73">
        <f>IFERROR(SUM(D$9:D86)*K_13-SUM(F$9:F86)*K_31,0)</f>
        <v>4.2403611393322382</v>
      </c>
    </row>
    <row r="88" spans="2:6" x14ac:dyDescent="0.2">
      <c r="B88" s="2">
        <f t="shared" si="1"/>
        <v>79</v>
      </c>
      <c r="C88" s="2">
        <v>1</v>
      </c>
      <c r="D88" s="70">
        <f>IFERROR(SUM(F$9:F87)*K_31+SUM(E$9:E87)*K_21+SUM(C$9:C87)-SUM(D$9:D87)*(K_12+K_13+K_10),0)</f>
        <v>8.9182162460252954</v>
      </c>
      <c r="E88" s="73">
        <f>IFERROR(SUM(D$9:D87)*K_12-SUM(E$9:E87)*K_21,0)</f>
        <v>6.4445670466480198</v>
      </c>
      <c r="F88" s="73">
        <f>IFERROR(SUM(D$9:D87)*K_13-SUM(F$9:F87)*K_31,0)</f>
        <v>4.2870141465848475</v>
      </c>
    </row>
    <row r="89" spans="2:6" x14ac:dyDescent="0.2">
      <c r="B89" s="2">
        <f t="shared" si="1"/>
        <v>80</v>
      </c>
      <c r="C89" s="2">
        <v>1</v>
      </c>
      <c r="D89" s="70">
        <f>IFERROR(SUM(F$9:F88)*K_31+SUM(E$9:E88)*K_21+SUM(C$9:C88)-SUM(D$9:D88)*(K_12+K_13+K_10),0)</f>
        <v>8.9306096164408331</v>
      </c>
      <c r="E89" s="73">
        <f>IFERROR(SUM(D$9:D88)*K_12-SUM(E$9:E88)*K_21,0)</f>
        <v>6.4940400306355652</v>
      </c>
      <c r="F89" s="73">
        <f>IFERROR(SUM(D$9:D88)*K_13-SUM(F$9:F88)*K_31,0)</f>
        <v>4.3333261675792523</v>
      </c>
    </row>
    <row r="90" spans="2:6" x14ac:dyDescent="0.2">
      <c r="B90" s="2">
        <f t="shared" si="1"/>
        <v>81</v>
      </c>
      <c r="C90" s="2">
        <v>1</v>
      </c>
      <c r="D90" s="70">
        <f>IFERROR(SUM(F$9:F89)*K_31+SUM(E$9:E89)*K_21+SUM(C$9:C89)-SUM(D$9:D89)*(K_12+K_13+K_10),0)</f>
        <v>8.9428444285920108</v>
      </c>
      <c r="E90" s="73">
        <f>IFERROR(SUM(D$9:D89)*K_12-SUM(E$9:E89)*K_21,0)</f>
        <v>6.5427714223516711</v>
      </c>
      <c r="F90" s="73">
        <f>IFERROR(SUM(D$9:D89)*K_13-SUM(F$9:F89)*K_31,0)</f>
        <v>4.3792990020678682</v>
      </c>
    </row>
    <row r="91" spans="2:6" x14ac:dyDescent="0.2">
      <c r="B91" s="2">
        <f t="shared" si="1"/>
        <v>82</v>
      </c>
      <c r="C91" s="2">
        <v>1</v>
      </c>
      <c r="D91" s="70">
        <f>IFERROR(SUM(F$9:F90)*K_31+SUM(E$9:E90)*K_21+SUM(C$9:C90)-SUM(D$9:D90)*(K_12+K_13+K_10),0)</f>
        <v>8.9549230713427619</v>
      </c>
      <c r="E91" s="73">
        <f>IFERROR(SUM(D$9:D90)*K_12-SUM(E$9:E90)*K_21,0)</f>
        <v>6.5907728824764771</v>
      </c>
      <c r="F91" s="73">
        <f>IFERROR(SUM(D$9:D90)*K_13-SUM(F$9:F90)*K_31,0)</f>
        <v>4.4249344563331094</v>
      </c>
    </row>
    <row r="92" spans="2:6" x14ac:dyDescent="0.2">
      <c r="B92" s="2">
        <f t="shared" si="1"/>
        <v>83</v>
      </c>
      <c r="C92" s="2">
        <v>1</v>
      </c>
      <c r="D92" s="70">
        <f>IFERROR(SUM(F$9:F91)*K_31+SUM(E$9:E91)*K_21+SUM(C$9:C91)-SUM(D$9:D91)*(K_12+K_13+K_10),0)</f>
        <v>8.9668478742810578</v>
      </c>
      <c r="E92" s="73">
        <f>IFERROR(SUM(D$9:D91)*K_12-SUM(E$9:E91)*K_21,0)</f>
        <v>6.638055886253805</v>
      </c>
      <c r="F92" s="73">
        <f>IFERROR(SUM(D$9:D91)*K_13-SUM(F$9:F91)*K_31,0)</f>
        <v>4.4702343424832067</v>
      </c>
    </row>
    <row r="93" spans="2:6" x14ac:dyDescent="0.2">
      <c r="B93" s="2">
        <f t="shared" si="1"/>
        <v>84</v>
      </c>
      <c r="C93" s="2">
        <v>1</v>
      </c>
      <c r="D93" s="70">
        <f>IFERROR(SUM(F$9:F92)*K_31+SUM(E$9:E92)*K_21+SUM(C$9:C92)-SUM(D$9:D92)*(K_12+K_13+K_10),0)</f>
        <v>8.9786211117744301</v>
      </c>
      <c r="E93" s="73">
        <f>IFERROR(SUM(D$9:D92)*K_12-SUM(E$9:E92)*K_21,0)</f>
        <v>6.6846317260143495</v>
      </c>
      <c r="F93" s="73">
        <f>IFERROR(SUM(D$9:D92)*K_13-SUM(F$9:F92)*K_31,0)</f>
        <v>4.5152004778011854</v>
      </c>
    </row>
    <row r="94" spans="2:6" x14ac:dyDescent="0.2">
      <c r="B94" s="2">
        <f t="shared" si="1"/>
        <v>85</v>
      </c>
      <c r="C94" s="2">
        <v>1</v>
      </c>
      <c r="D94" s="70">
        <f>IFERROR(SUM(F$9:F93)*K_31+SUM(E$9:E93)*K_21+SUM(C$9:C93)-SUM(D$9:D93)*(K_12+K_13+K_10),0)</f>
        <v>8.9902450065420538</v>
      </c>
      <c r="E94" s="73">
        <f>IFERROR(SUM(D$9:D93)*K_12-SUM(E$9:E93)*K_21,0)</f>
        <v>6.7305115137295486</v>
      </c>
      <c r="F94" s="73">
        <f>IFERROR(SUM(D$9:D93)*K_13-SUM(F$9:F93)*K_31,0)</f>
        <v>4.5598346841409167</v>
      </c>
    </row>
    <row r="95" spans="2:6" x14ac:dyDescent="0.2">
      <c r="B95" s="2">
        <f t="shared" si="1"/>
        <v>86</v>
      </c>
      <c r="C95" s="2">
        <v>1</v>
      </c>
      <c r="D95" s="70">
        <f>IFERROR(SUM(F$9:F94)*K_31+SUM(E$9:E94)*K_21+SUM(C$9:C94)-SUM(D$9:D94)*(K_12+K_13+K_10),0)</f>
        <v>9.0017217328075958</v>
      </c>
      <c r="E95" s="73">
        <f>IFERROR(SUM(D$9:D94)*K_12-SUM(E$9:E94)*K_21,0)</f>
        <v>6.7757061835857995</v>
      </c>
      <c r="F95" s="73">
        <f>IFERROR(SUM(D$9:D94)*K_13-SUM(F$9:F94)*K_31,0)</f>
        <v>4.6041387873649278</v>
      </c>
    </row>
    <row r="96" spans="2:6" x14ac:dyDescent="0.2">
      <c r="B96" s="2">
        <f t="shared" si="1"/>
        <v>87</v>
      </c>
      <c r="C96" s="2">
        <v>1</v>
      </c>
      <c r="D96" s="70">
        <f>IFERROR(SUM(F$9:F95)*K_31+SUM(E$9:E95)*K_21+SUM(C$9:C95)-SUM(D$9:D95)*(K_12+K_13+K_10),0)</f>
        <v>9.0130534190879814</v>
      </c>
      <c r="E96" s="73">
        <f>IFERROR(SUM(D$9:D95)*K_12-SUM(E$9:E95)*K_21,0)</f>
        <v>6.8202264945702362</v>
      </c>
      <c r="F96" s="73">
        <f>IFERROR(SUM(D$9:D95)*K_13-SUM(F$9:F95)*K_31,0)</f>
        <v>4.6481146168193543</v>
      </c>
    </row>
    <row r="97" spans="2:6" x14ac:dyDescent="0.2">
      <c r="B97" s="2">
        <f t="shared" si="1"/>
        <v>88</v>
      </c>
      <c r="C97" s="2">
        <v>1</v>
      </c>
      <c r="D97" s="70">
        <f>IFERROR(SUM(F$9:F96)*K_31+SUM(E$9:E96)*K_21+SUM(C$9:C96)-SUM(D$9:D96)*(K_12+K_13+K_10),0)</f>
        <v>9.0242421506661259</v>
      </c>
      <c r="E97" s="73">
        <f>IFERROR(SUM(D$9:D96)*K_12-SUM(E$9:E96)*K_21,0)</f>
        <v>6.8640830330605915</v>
      </c>
      <c r="F97" s="73">
        <f>IFERROR(SUM(D$9:D96)*K_13-SUM(F$9:F96)*K_31,0)</f>
        <v>4.6917640048420415</v>
      </c>
    </row>
    <row r="98" spans="2:6" x14ac:dyDescent="0.2">
      <c r="B98" s="2">
        <f t="shared" si="1"/>
        <v>89</v>
      </c>
      <c r="C98" s="2">
        <v>1</v>
      </c>
      <c r="D98" s="70">
        <f>IFERROR(SUM(F$9:F97)*K_31+SUM(E$9:E97)*K_21+SUM(C$9:C97)-SUM(D$9:D97)*(K_12+K_13+K_10),0)</f>
        <v>9.0352899717891546</v>
      </c>
      <c r="E98" s="73">
        <f>IFERROR(SUM(D$9:D97)*K_12-SUM(E$9:E97)*K_21,0)</f>
        <v>6.9072862154127028</v>
      </c>
      <c r="F98" s="73">
        <f>IFERROR(SUM(D$9:D97)*K_13-SUM(F$9:F97)*K_31,0)</f>
        <v>4.7350887863002828</v>
      </c>
    </row>
    <row r="99" spans="2:6" x14ac:dyDescent="0.2">
      <c r="B99" s="2">
        <f t="shared" si="1"/>
        <v>90</v>
      </c>
      <c r="C99" s="2">
        <v>1</v>
      </c>
      <c r="D99" s="70">
        <f>IFERROR(SUM(F$9:F98)*K_31+SUM(E$9:E98)*K_21+SUM(C$9:C98)-SUM(D$9:D98)*(K_12+K_13+K_10),0)</f>
        <v>9.0461988876278383</v>
      </c>
      <c r="E99" s="73">
        <f>IFERROR(SUM(D$9:D98)*K_12-SUM(E$9:E98)*K_21,0)</f>
        <v>6.9498462905402318</v>
      </c>
      <c r="F99" s="73">
        <f>IFERROR(SUM(D$9:D98)*K_13-SUM(F$9:F98)*K_31,0)</f>
        <v>4.778090798155171</v>
      </c>
    </row>
    <row r="100" spans="2:6" x14ac:dyDescent="0.2">
      <c r="B100" s="2">
        <f t="shared" si="1"/>
        <v>91</v>
      </c>
      <c r="C100" s="2">
        <v>1</v>
      </c>
      <c r="D100" s="70">
        <f>IFERROR(SUM(F$9:F99)*K_31+SUM(E$9:E99)*K_21+SUM(C$9:C99)-SUM(D$9:D99)*(K_12+K_13+K_10),0)</f>
        <v>9.0569708660285784</v>
      </c>
      <c r="E100" s="73">
        <f>IFERROR(SUM(D$9:D99)*K_12-SUM(E$9:E99)*K_21,0)</f>
        <v>6.9917733424819835</v>
      </c>
      <c r="F100" s="73">
        <f>IFERROR(SUM(D$9:D99)*K_13-SUM(F$9:F99)*K_31,0)</f>
        <v>4.8207718790498975</v>
      </c>
    </row>
    <row r="101" spans="2:6" x14ac:dyDescent="0.2">
      <c r="B101" s="2">
        <f t="shared" si="1"/>
        <v>92</v>
      </c>
      <c r="C101" s="2">
        <v>1</v>
      </c>
      <c r="D101" s="70">
        <f>IFERROR(SUM(F$9:F100)*K_31+SUM(E$9:E100)*K_21+SUM(C$9:C100)-SUM(D$9:D100)*(K_12+K_13+K_10),0)</f>
        <v>9.0676078390849852</v>
      </c>
      <c r="E101" s="73">
        <f>IFERROR(SUM(D$9:D100)*K_12-SUM(E$9:E100)*K_21,0)</f>
        <v>7.0330772929529157</v>
      </c>
      <c r="F101" s="73">
        <f>IFERROR(SUM(D$9:D100)*K_13-SUM(F$9:F100)*K_31,0)</f>
        <v>4.8631338689196841</v>
      </c>
    </row>
    <row r="102" spans="2:6" x14ac:dyDescent="0.2">
      <c r="B102" s="2">
        <f t="shared" si="1"/>
        <v>93</v>
      </c>
      <c r="C102" s="2">
        <v>1</v>
      </c>
      <c r="D102" s="70">
        <f>IFERROR(SUM(F$9:F101)*K_31+SUM(E$9:E101)*K_21+SUM(C$9:C101)-SUM(D$9:D101)*(K_12+K_13+K_10),0)</f>
        <v>9.0781117045521995</v>
      </c>
      <c r="E102" s="73">
        <f>IFERROR(SUM(D$9:D101)*K_12-SUM(E$9:E101)*K_21,0)</f>
        <v>7.0737679038755568</v>
      </c>
      <c r="F102" s="73">
        <f>IFERROR(SUM(D$9:D101)*K_13-SUM(F$9:F101)*K_31,0)</f>
        <v>4.9051786086213367</v>
      </c>
    </row>
    <row r="103" spans="2:6" x14ac:dyDescent="0.2">
      <c r="B103" s="2">
        <f t="shared" si="1"/>
        <v>94</v>
      </c>
      <c r="C103" s="2">
        <v>1</v>
      </c>
      <c r="D103" s="70">
        <f>IFERROR(SUM(F$9:F102)*K_31+SUM(E$9:E102)*K_21+SUM(C$9:C102)-SUM(D$9:D102)*(K_12+K_13+K_10),0)</f>
        <v>9.0884843271241493</v>
      </c>
      <c r="E103" s="73">
        <f>IFERROR(SUM(D$9:D102)*K_12-SUM(E$9:E102)*K_21,0)</f>
        <v>7.1138547798890892</v>
      </c>
      <c r="F103" s="73">
        <f>IFERROR(SUM(D$9:D102)*K_13-SUM(F$9:F102)*K_31,0)</f>
        <v>4.9469079395806457</v>
      </c>
    </row>
    <row r="104" spans="2:6" x14ac:dyDescent="0.2">
      <c r="B104" s="2">
        <f t="shared" si="1"/>
        <v>95</v>
      </c>
      <c r="C104" s="2">
        <v>1</v>
      </c>
      <c r="D104" s="70">
        <f>IFERROR(SUM(F$9:F103)*K_31+SUM(E$9:E103)*K_21+SUM(C$9:C103)-SUM(D$9:D103)*(K_12+K_13+K_10),0)</f>
        <v>9.0987275395915788</v>
      </c>
      <c r="E104" s="73">
        <f>IFERROR(SUM(D$9:D103)*K_12-SUM(E$9:E103)*K_21,0)</f>
        <v>7.1533473708337914</v>
      </c>
      <c r="F104" s="73">
        <f>IFERROR(SUM(D$9:D103)*K_13-SUM(F$9:F103)*K_31,0)</f>
        <v>4.9883237034560803</v>
      </c>
    </row>
    <row r="105" spans="2:6" x14ac:dyDescent="0.2">
      <c r="B105" s="2">
        <f t="shared" si="1"/>
        <v>96</v>
      </c>
      <c r="C105" s="2">
        <v>1</v>
      </c>
      <c r="D105" s="70">
        <f>IFERROR(SUM(F$9:F104)*K_31+SUM(E$9:E104)*K_21+SUM(C$9:C104)-SUM(D$9:D104)*(K_12+K_13+K_10),0)</f>
        <v>9.1088431438959248</v>
      </c>
      <c r="E105" s="73">
        <f>IFERROR(SUM(D$9:D104)*K_12-SUM(E$9:E104)*K_21,0)</f>
        <v>7.1922549742089474</v>
      </c>
      <c r="F105" s="73">
        <f>IFERROR(SUM(D$9:D104)*K_13-SUM(F$9:F104)*K_31,0)</f>
        <v>5.029427741817436</v>
      </c>
    </row>
    <row r="106" spans="2:6" x14ac:dyDescent="0.2">
      <c r="B106" s="2">
        <f t="shared" si="1"/>
        <v>97</v>
      </c>
      <c r="C106" s="2">
        <v>1</v>
      </c>
      <c r="D106" s="70">
        <f>IFERROR(SUM(F$9:F105)*K_31+SUM(E$9:E105)*K_21+SUM(C$9:C105)-SUM(D$9:D105)*(K_12+K_13+K_10),0)</f>
        <v>9.1188329120918041</v>
      </c>
      <c r="E106" s="73">
        <f>IFERROR(SUM(D$9:D105)*K_12-SUM(E$9:E105)*K_21,0)</f>
        <v>7.2305867376026871</v>
      </c>
      <c r="F106" s="73">
        <f>IFERROR(SUM(D$9:D105)*K_13-SUM(F$9:F105)*K_31,0)</f>
        <v>5.0702218958382215</v>
      </c>
    </row>
    <row r="107" spans="2:6" x14ac:dyDescent="0.2">
      <c r="B107" s="2">
        <f t="shared" si="1"/>
        <v>98</v>
      </c>
      <c r="C107" s="2">
        <v>1</v>
      </c>
      <c r="D107" s="70">
        <f>IFERROR(SUM(F$9:F106)*K_31+SUM(E$9:E106)*K_21+SUM(C$9:C106)-SUM(D$9:D106)*(K_12+K_13+K_10),0)</f>
        <v>9.1286985872303177</v>
      </c>
      <c r="E107" s="73">
        <f>IFERROR(SUM(D$9:D106)*K_12-SUM(E$9:E106)*K_21,0)</f>
        <v>7.2683516610924688</v>
      </c>
      <c r="F107" s="73">
        <f>IFERROR(SUM(D$9:D106)*K_13-SUM(F$9:F106)*K_31,0)</f>
        <v>5.1107080060007561</v>
      </c>
    </row>
    <row r="108" spans="2:6" x14ac:dyDescent="0.2">
      <c r="B108" s="2">
        <f t="shared" si="1"/>
        <v>99</v>
      </c>
      <c r="C108" s="2">
        <v>1</v>
      </c>
      <c r="D108" s="70">
        <f>IFERROR(SUM(F$9:F107)*K_31+SUM(E$9:E107)*K_21+SUM(C$9:C107)-SUM(D$9:D107)*(K_12+K_13+K_10),0)</f>
        <v>9.1384418841722237</v>
      </c>
      <c r="E108" s="73">
        <f>IFERROR(SUM(D$9:D107)*K_12-SUM(E$9:E107)*K_21,0)</f>
        <v>7.3055585996152264</v>
      </c>
      <c r="F108" s="73">
        <f>IFERROR(SUM(D$9:D107)*K_13-SUM(F$9:F107)*K_31,0)</f>
        <v>5.1508879118130517</v>
      </c>
    </row>
    <row r="109" spans="2:6" x14ac:dyDescent="0.2">
      <c r="B109" s="2">
        <f t="shared" si="1"/>
        <v>100</v>
      </c>
      <c r="C109" s="2">
        <v>1</v>
      </c>
      <c r="D109" s="70">
        <f>IFERROR(SUM(F$9:F108)*K_31+SUM(E$9:E108)*K_21+SUM(C$9:C108)-SUM(D$9:D108)*(K_12+K_13+K_10),0)</f>
        <v>9.1480644903402606</v>
      </c>
      <c r="E109" s="73">
        <f>IFERROR(SUM(D$9:D108)*K_12-SUM(E$9:E108)*K_21,0)</f>
        <v>7.3422162653063676</v>
      </c>
      <c r="F109" s="73">
        <f>IFERROR(SUM(D$9:D108)*K_13-SUM(F$9:F108)*K_31,0)</f>
        <v>5.1907634515366441</v>
      </c>
    </row>
    <row r="110" spans="2:6" x14ac:dyDescent="0.2">
      <c r="B110" s="2">
        <f t="shared" si="1"/>
        <v>101</v>
      </c>
      <c r="C110" s="2">
        <v>1</v>
      </c>
      <c r="D110" s="70">
        <f>IFERROR(SUM(F$9:F109)*K_31+SUM(E$9:E109)*K_21+SUM(C$9:C109)-SUM(D$9:D109)*(K_12+K_13+K_10),0)</f>
        <v>9.157568066417511</v>
      </c>
      <c r="E110" s="73">
        <f>IFERROR(SUM(D$9:D109)*K_12-SUM(E$9:E109)*K_21,0)</f>
        <v>7.3783332298070459</v>
      </c>
      <c r="F110" s="73">
        <f>IFERROR(SUM(D$9:D109)*K_13-SUM(F$9:F109)*K_31,0)</f>
        <v>5.2303364619246793</v>
      </c>
    </row>
    <row r="111" spans="2:6" x14ac:dyDescent="0.2">
      <c r="B111" s="2">
        <f t="shared" si="1"/>
        <v>102</v>
      </c>
      <c r="C111" s="2">
        <v>1</v>
      </c>
      <c r="D111" s="70">
        <f>IFERROR(SUM(F$9:F110)*K_31+SUM(E$9:E110)*K_21+SUM(C$9:C110)-SUM(D$9:D110)*(K_12+K_13+K_10),0)</f>
        <v>9.1669542469986283</v>
      </c>
      <c r="E111" s="73">
        <f>IFERROR(SUM(D$9:D110)*K_12-SUM(E$9:E110)*K_21,0)</f>
        <v>7.4139179265392574</v>
      </c>
      <c r="F111" s="73">
        <f>IFERROR(SUM(D$9:D110)*K_13-SUM(F$9:F110)*K_31,0)</f>
        <v>5.2696087779696095</v>
      </c>
    </row>
    <row r="112" spans="2:6" x14ac:dyDescent="0.2">
      <c r="B112" s="2">
        <f t="shared" si="1"/>
        <v>103</v>
      </c>
      <c r="C112" s="2">
        <v>1</v>
      </c>
      <c r="D112" s="70">
        <f>IFERROR(SUM(F$9:F111)*K_31+SUM(E$9:E111)*K_21+SUM(C$9:C111)-SUM(D$9:D111)*(K_12+K_13+K_10),0)</f>
        <v>9.1762246411992834</v>
      </c>
      <c r="E112" s="73">
        <f>IFERROR(SUM(D$9:D111)*K_12-SUM(E$9:E111)*K_21,0)</f>
        <v>7.4489786529484459</v>
      </c>
      <c r="F112" s="73">
        <f>IFERROR(SUM(D$9:D111)*K_13-SUM(F$9:F111)*K_31,0)</f>
        <v>5.3085822326598997</v>
      </c>
    </row>
    <row r="113" spans="2:6" x14ac:dyDescent="0.2">
      <c r="B113" s="2">
        <f t="shared" si="1"/>
        <v>104</v>
      </c>
      <c r="C113" s="2">
        <v>1</v>
      </c>
      <c r="D113" s="70">
        <f>IFERROR(SUM(F$9:F112)*K_31+SUM(E$9:E112)*K_21+SUM(C$9:C112)-SUM(D$9:D112)*(K_12+K_13+K_10),0)</f>
        <v>9.1853808332289475</v>
      </c>
      <c r="E113" s="73">
        <f>IFERROR(SUM(D$9:D112)*K_12-SUM(E$9:E112)*K_21,0)</f>
        <v>7.4835235727134606</v>
      </c>
      <c r="F113" s="73">
        <f>IFERROR(SUM(D$9:D112)*K_13-SUM(F$9:F112)*K_31,0)</f>
        <v>5.3472586567452929</v>
      </c>
    </row>
    <row r="114" spans="2:6" x14ac:dyDescent="0.2">
      <c r="B114" s="2">
        <f t="shared" si="1"/>
        <v>105</v>
      </c>
      <c r="C114" s="2">
        <v>1</v>
      </c>
      <c r="D114" s="70">
        <f>IFERROR(SUM(F$9:F113)*K_31+SUM(E$9:E113)*K_21+SUM(C$9:C113)-SUM(D$9:D113)*(K_12+K_13+K_10),0)</f>
        <v>9.1944243829309045</v>
      </c>
      <c r="E114" s="73">
        <f>IFERROR(SUM(D$9:D113)*K_12-SUM(E$9:E113)*K_21,0)</f>
        <v>7.5175607179237698</v>
      </c>
      <c r="F114" s="73">
        <f>IFERROR(SUM(D$9:D113)*K_13-SUM(F$9:F113)*K_31,0)</f>
        <v>5.3856398785101298</v>
      </c>
    </row>
    <row r="115" spans="2:6" x14ac:dyDescent="0.2">
      <c r="B115" s="2">
        <f t="shared" si="1"/>
        <v>106</v>
      </c>
      <c r="C115" s="2">
        <v>1</v>
      </c>
      <c r="D115" s="70">
        <f>IFERROR(SUM(F$9:F114)*K_31+SUM(E$9:E114)*K_21+SUM(C$9:C114)-SUM(D$9:D114)*(K_12+K_13+K_10),0)</f>
        <v>9.203356826293458</v>
      </c>
      <c r="E115" s="73">
        <f>IFERROR(SUM(D$9:D114)*K_12-SUM(E$9:E114)*K_21,0)</f>
        <v>7.551097991223914</v>
      </c>
      <c r="F115" s="73">
        <f>IFERROR(SUM(D$9:D114)*K_13-SUM(F$9:F114)*K_31,0)</f>
        <v>5.4237277235543386</v>
      </c>
    </row>
    <row r="116" spans="2:6" x14ac:dyDescent="0.2">
      <c r="B116" s="2">
        <f t="shared" si="1"/>
        <v>107</v>
      </c>
      <c r="C116" s="2">
        <v>1</v>
      </c>
      <c r="D116" s="70">
        <f>IFERROR(SUM(F$9:F115)*K_31+SUM(E$9:E115)*K_21+SUM(C$9:C115)-SUM(D$9:D115)*(K_12+K_13+K_10),0)</f>
        <v>9.2121796759353316</v>
      </c>
      <c r="E116" s="73">
        <f>IFERROR(SUM(D$9:D115)*K_12-SUM(E$9:E115)*K_21,0)</f>
        <v>7.5841431679253049</v>
      </c>
      <c r="F116" s="73">
        <f>IFERROR(SUM(D$9:D115)*K_13-SUM(F$9:F115)*K_31,0)</f>
        <v>5.4615240145817294</v>
      </c>
    </row>
    <row r="117" spans="2:6" x14ac:dyDescent="0.2">
      <c r="B117" s="2">
        <f t="shared" si="1"/>
        <v>108</v>
      </c>
      <c r="C117" s="2">
        <v>1</v>
      </c>
      <c r="D117" s="70">
        <f>IFERROR(SUM(F$9:F116)*K_31+SUM(E$9:E116)*K_21+SUM(C$9:C116)-SUM(D$9:D116)*(K_12+K_13+K_10),0)</f>
        <v>9.2208944215680617</v>
      </c>
      <c r="E117" s="73">
        <f>IFERROR(SUM(D$9:D116)*K_12-SUM(E$9:E116)*K_21,0)</f>
        <v>7.616703898085504</v>
      </c>
      <c r="F117" s="73">
        <f>IFERROR(SUM(D$9:D116)*K_13-SUM(F$9:F116)*K_31,0)</f>
        <v>5.4990305711952647</v>
      </c>
    </row>
    <row r="118" spans="2:6" x14ac:dyDescent="0.2">
      <c r="B118" s="2">
        <f t="shared" si="1"/>
        <v>109</v>
      </c>
      <c r="C118" s="2">
        <v>1</v>
      </c>
      <c r="D118" s="70">
        <f>IFERROR(SUM(F$9:F117)*K_31+SUM(E$9:E117)*K_21+SUM(C$9:C117)-SUM(D$9:D117)*(K_12+K_13+K_10),0)</f>
        <v>9.2295025304378839</v>
      </c>
      <c r="E118" s="73">
        <f>IFERROR(SUM(D$9:D117)*K_12-SUM(E$9:E117)*K_21,0)</f>
        <v>7.6487877085551563</v>
      </c>
      <c r="F118" s="73">
        <f>IFERROR(SUM(D$9:D117)*K_13-SUM(F$9:F117)*K_31,0)</f>
        <v>5.5362492096989921</v>
      </c>
    </row>
    <row r="119" spans="2:6" x14ac:dyDescent="0.2">
      <c r="B119" s="2">
        <f t="shared" si="1"/>
        <v>110</v>
      </c>
      <c r="C119" s="2">
        <v>1</v>
      </c>
      <c r="D119" s="70">
        <f>IFERROR(SUM(F$9:F118)*K_31+SUM(E$9:E118)*K_21+SUM(C$9:C118)-SUM(D$9:D118)*(K_12+K_13+K_10),0)</f>
        <v>9.2380054477490603</v>
      </c>
      <c r="E119" s="73">
        <f>IFERROR(SUM(D$9:D118)*K_12-SUM(E$9:E118)*K_21,0)</f>
        <v>7.6804020049928106</v>
      </c>
      <c r="F119" s="73">
        <f>IFERROR(SUM(D$9:D118)*K_13-SUM(F$9:F118)*K_31,0)</f>
        <v>5.5731817429063817</v>
      </c>
    </row>
    <row r="120" spans="2:6" x14ac:dyDescent="0.2">
      <c r="B120" s="2">
        <f t="shared" si="1"/>
        <v>111</v>
      </c>
      <c r="C120" s="2">
        <v>1</v>
      </c>
      <c r="D120" s="70">
        <f>IFERROR(SUM(F$9:F119)*K_31+SUM(E$9:E119)*K_21+SUM(C$9:C119)-SUM(D$9:D119)*(K_12+K_13+K_10),0)</f>
        <v>9.2464045970705939</v>
      </c>
      <c r="E120" s="73">
        <f>IFERROR(SUM(D$9:D119)*K_12-SUM(E$9:E119)*K_21,0)</f>
        <v>7.7115540738479336</v>
      </c>
      <c r="F120" s="73">
        <f>IFERROR(SUM(D$9:D119)*K_13-SUM(F$9:F119)*K_31,0)</f>
        <v>5.6098299799548066</v>
      </c>
    </row>
    <row r="121" spans="2:6" x14ac:dyDescent="0.2">
      <c r="B121" s="2">
        <f t="shared" si="1"/>
        <v>112</v>
      </c>
      <c r="C121" s="2">
        <v>1</v>
      </c>
      <c r="D121" s="70">
        <f>IFERROR(SUM(F$9:F120)*K_31+SUM(E$9:E120)*K_21+SUM(C$9:C120)-SUM(D$9:D120)*(K_12+K_13+K_10),0)</f>
        <v>9.2547013807279228</v>
      </c>
      <c r="E121" s="73">
        <f>IFERROR(SUM(D$9:D120)*K_12-SUM(E$9:E120)*K_21,0)</f>
        <v>7.7422510843123877</v>
      </c>
      <c r="F121" s="73">
        <f>IFERROR(SUM(D$9:D120)*K_13-SUM(F$9:F120)*K_31,0)</f>
        <v>5.6461957261259652</v>
      </c>
    </row>
    <row r="122" spans="2:6" x14ac:dyDescent="0.2">
      <c r="B122" s="2">
        <f t="shared" si="1"/>
        <v>113</v>
      </c>
      <c r="C122" s="2">
        <v>1</v>
      </c>
      <c r="D122" s="70">
        <f>IFERROR(SUM(F$9:F121)*K_31+SUM(E$9:E121)*K_21+SUM(C$9:C121)-SUM(D$9:D121)*(K_12+K_13+K_10),0)</f>
        <v>9.2628971801807864</v>
      </c>
      <c r="E122" s="73">
        <f>IFERROR(SUM(D$9:D121)*K_12-SUM(E$9:E121)*K_21,0)</f>
        <v>7.7725000902406993</v>
      </c>
      <c r="F122" s="73">
        <f>IFERROR(SUM(D$9:D121)*K_13-SUM(F$9:F121)*K_31,0)</f>
        <v>5.6822807826719863</v>
      </c>
    </row>
    <row r="123" spans="2:6" x14ac:dyDescent="0.2">
      <c r="B123" s="2">
        <f t="shared" si="1"/>
        <v>114</v>
      </c>
      <c r="C123" s="2">
        <v>1</v>
      </c>
      <c r="D123" s="70">
        <f>IFERROR(SUM(F$9:F122)*K_31+SUM(E$9:E122)*K_21+SUM(C$9:C122)-SUM(D$9:D122)*(K_12+K_13+K_10),0)</f>
        <v>9.2709933563888285</v>
      </c>
      <c r="E123" s="73">
        <f>IFERROR(SUM(D$9:D122)*K_12-SUM(E$9:E122)*K_21,0)</f>
        <v>7.8023080320394982</v>
      </c>
      <c r="F123" s="73">
        <f>IFERROR(SUM(D$9:D122)*K_13-SUM(F$9:F122)*K_31,0)</f>
        <v>5.7180869466470732</v>
      </c>
    </row>
    <row r="124" spans="2:6" x14ac:dyDescent="0.2">
      <c r="B124" s="2">
        <f t="shared" si="1"/>
        <v>115</v>
      </c>
      <c r="C124" s="2">
        <v>1</v>
      </c>
      <c r="D124" s="70">
        <f>IFERROR(SUM(F$9:F123)*K_31+SUM(E$9:E123)*K_21+SUM(C$9:C123)-SUM(D$9:D123)*(K_12+K_13+K_10),0)</f>
        <v>9.2789912501655465</v>
      </c>
      <c r="E124" s="73">
        <f>IFERROR(SUM(D$9:D123)*K_12-SUM(E$9:E123)*K_21,0)</f>
        <v>7.8316817385264859</v>
      </c>
      <c r="F124" s="73">
        <f>IFERROR(SUM(D$9:D123)*K_13-SUM(F$9:F123)*K_31,0)</f>
        <v>5.7536160107444907</v>
      </c>
    </row>
    <row r="125" spans="2:6" x14ac:dyDescent="0.2">
      <c r="B125" s="2">
        <f t="shared" si="1"/>
        <v>116</v>
      </c>
      <c r="C125" s="2">
        <v>1</v>
      </c>
      <c r="D125" s="70">
        <f>IFERROR(SUM(F$9:F124)*K_31+SUM(E$9:E124)*K_21+SUM(C$9:C124)-SUM(D$9:D124)*(K_12+K_13+K_10),0)</f>
        <v>9.2868921825220241</v>
      </c>
      <c r="E125" s="73">
        <f>IFERROR(SUM(D$9:D124)*K_12-SUM(E$9:E124)*K_21,0)</f>
        <v>7.8606279287592642</v>
      </c>
      <c r="F125" s="73">
        <f>IFERROR(SUM(D$9:D124)*K_13-SUM(F$9:F124)*K_31,0)</f>
        <v>5.7888697631387007</v>
      </c>
    </row>
    <row r="126" spans="2:6" x14ac:dyDescent="0.2">
      <c r="B126" s="2">
        <f t="shared" si="1"/>
        <v>117</v>
      </c>
      <c r="C126" s="2">
        <v>1</v>
      </c>
      <c r="D126" s="70">
        <f>IFERROR(SUM(F$9:F125)*K_31+SUM(E$9:E125)*K_21+SUM(C$9:C125)-SUM(D$9:D125)*(K_12+K_13+K_10),0)</f>
        <v>9.2946974550007155</v>
      </c>
      <c r="E126" s="73">
        <f>IFERROR(SUM(D$9:D125)*K_12-SUM(E$9:E125)*K_21,0)</f>
        <v>7.8891532138345219</v>
      </c>
      <c r="F126" s="73">
        <f>IFERROR(SUM(D$9:D125)*K_13-SUM(F$9:F125)*K_31,0)</f>
        <v>5.8238499873325349</v>
      </c>
    </row>
    <row r="127" spans="2:6" x14ac:dyDescent="0.2">
      <c r="B127" s="2">
        <f t="shared" si="1"/>
        <v>118</v>
      </c>
      <c r="C127" s="2">
        <v>1</v>
      </c>
      <c r="D127" s="70">
        <f>IFERROR(SUM(F$9:F126)*K_31+SUM(E$9:E126)*K_21+SUM(C$9:C126)-SUM(D$9:D126)*(K_12+K_13+K_10),0)</f>
        <v>9.3024083500006611</v>
      </c>
      <c r="E127" s="73">
        <f>IFERROR(SUM(D$9:D126)*K_12-SUM(E$9:E126)*K_21,0)</f>
        <v>7.917264098657844</v>
      </c>
      <c r="F127" s="73">
        <f>IFERROR(SUM(D$9:D126)*K_13-SUM(F$9:F126)*K_31,0)</f>
        <v>5.8585584620092162</v>
      </c>
    </row>
    <row r="128" spans="2:6" x14ac:dyDescent="0.2">
      <c r="B128" s="2">
        <f t="shared" si="1"/>
        <v>119</v>
      </c>
      <c r="C128" s="2">
        <v>1</v>
      </c>
      <c r="D128" s="70">
        <f>IFERROR(SUM(F$9:F127)*K_31+SUM(E$9:E127)*K_21+SUM(C$9:C127)-SUM(D$9:D127)*(K_12+K_13+K_10),0)</f>
        <v>9.3100261310938066</v>
      </c>
      <c r="E128" s="73">
        <f>IFERROR(SUM(D$9:D127)*K_12-SUM(E$9:E127)*K_21,0)</f>
        <v>7.9449669836847008</v>
      </c>
      <c r="F128" s="73">
        <f>IFERROR(SUM(D$9:D127)*K_13-SUM(F$9:F127)*K_31,0)</f>
        <v>5.8929969608891302</v>
      </c>
    </row>
    <row r="129" spans="2:6" x14ac:dyDescent="0.2">
      <c r="B129" s="2">
        <f t="shared" si="1"/>
        <v>120</v>
      </c>
      <c r="C129" s="2">
        <v>1</v>
      </c>
      <c r="D129" s="70">
        <f>IFERROR(SUM(F$9:F128)*K_31+SUM(E$9:E128)*K_21+SUM(C$9:C128)-SUM(D$9:D128)*(K_12+K_13+K_10),0)</f>
        <v>9.3175520433342029</v>
      </c>
      <c r="E129" s="73">
        <f>IFERROR(SUM(D$9:D128)*K_12-SUM(E$9:E128)*K_21,0)</f>
        <v>7.9722681666328796</v>
      </c>
      <c r="F129" s="73">
        <f>IFERROR(SUM(D$9:D128)*K_13-SUM(F$9:F128)*K_31,0)</f>
        <v>5.9271672525911763</v>
      </c>
    </row>
    <row r="130" spans="2:6" x14ac:dyDescent="0.2">
      <c r="B130" s="2">
        <f t="shared" si="1"/>
        <v>121</v>
      </c>
      <c r="C130" s="2">
        <v>1</v>
      </c>
      <c r="D130" s="70">
        <f>IFERROR(SUM(F$9:F129)*K_31+SUM(E$9:E129)*K_21+SUM(C$9:C129)-SUM(D$9:D129)*(K_12+K_13+K_10),0)</f>
        <v>9.3249873135593191</v>
      </c>
      <c r="E130" s="73">
        <f>IFERROR(SUM(D$9:D129)*K_12-SUM(E$9:E129)*K_21,0)</f>
        <v>7.999173844166906</v>
      </c>
      <c r="F130" s="73">
        <f>IFERROR(SUM(D$9:D129)*K_13-SUM(F$9:F129)*K_31,0)</f>
        <v>5.9610711004986054</v>
      </c>
    </row>
    <row r="131" spans="2:6" x14ac:dyDescent="0.2">
      <c r="B131" s="2">
        <f t="shared" si="1"/>
        <v>122</v>
      </c>
      <c r="C131" s="2">
        <v>1</v>
      </c>
      <c r="D131" s="70">
        <f>IFERROR(SUM(F$9:F130)*K_31+SUM(E$9:E130)*K_21+SUM(C$9:C130)-SUM(D$9:D130)*(K_12+K_13+K_10),0)</f>
        <v>9.3323331506849456</v>
      </c>
      <c r="E131" s="73">
        <f>IFERROR(SUM(D$9:D130)*K_12-SUM(E$9:E130)*K_21,0)</f>
        <v>8.0256901135547576</v>
      </c>
      <c r="F131" s="73">
        <f>IFERROR(SUM(D$9:D130)*K_13-SUM(F$9:F130)*K_31,0)</f>
        <v>5.9947102626292139</v>
      </c>
    </row>
    <row r="132" spans="2:6" x14ac:dyDescent="0.2">
      <c r="B132" s="2">
        <f t="shared" si="1"/>
        <v>123</v>
      </c>
      <c r="C132" s="2">
        <v>1</v>
      </c>
      <c r="D132" s="70">
        <f>IFERROR(SUM(F$9:F131)*K_31+SUM(E$9:E131)*K_21+SUM(C$9:C131)-SUM(D$9:D131)*(K_12+K_13+K_10),0)</f>
        <v>9.3395907459932914</v>
      </c>
      <c r="E132" s="73">
        <f>IFERROR(SUM(D$9:D131)*K_12-SUM(E$9:E131)*K_21,0)</f>
        <v>8.0518229742973588</v>
      </c>
      <c r="F132" s="73">
        <f>IFERROR(SUM(D$9:D131)*K_13-SUM(F$9:F131)*K_31,0)</f>
        <v>6.0280864915097698</v>
      </c>
    </row>
    <row r="133" spans="2:6" x14ac:dyDescent="0.2">
      <c r="B133" s="2">
        <f t="shared" si="1"/>
        <v>124</v>
      </c>
      <c r="C133" s="2">
        <v>1</v>
      </c>
      <c r="D133" s="70">
        <f>IFERROR(SUM(F$9:F132)*K_31+SUM(E$9:E132)*K_21+SUM(C$9:C132)-SUM(D$9:D132)*(K_12+K_13+K_10),0)</f>
        <v>9.3467612734152112</v>
      </c>
      <c r="E133" s="73">
        <f>IFERROR(SUM(D$9:D132)*K_12-SUM(E$9:E132)*K_21,0)</f>
        <v>8.0775783297312795</v>
      </c>
      <c r="F133" s="73">
        <f>IFERROR(SUM(D$9:D132)*K_13-SUM(F$9:F132)*K_31,0)</f>
        <v>6.0612015340546064</v>
      </c>
    </row>
    <row r="134" spans="2:6" x14ac:dyDescent="0.2">
      <c r="B134" s="2">
        <f t="shared" si="1"/>
        <v>125</v>
      </c>
      <c r="C134" s="2">
        <v>1</v>
      </c>
      <c r="D134" s="70">
        <f>IFERROR(SUM(F$9:F133)*K_31+SUM(E$9:E133)*K_21+SUM(C$9:C133)-SUM(D$9:D133)*(K_12+K_13+K_10),0)</f>
        <v>9.3538458898064221</v>
      </c>
      <c r="E134" s="73">
        <f>IFERROR(SUM(D$9:D133)*K_12-SUM(E$9:E133)*K_21,0)</f>
        <v>8.1029619886049531</v>
      </c>
      <c r="F134" s="73">
        <f>IFERROR(SUM(D$9:D133)*K_13-SUM(F$9:F133)*K_31,0)</f>
        <v>6.0940571314482108</v>
      </c>
    </row>
    <row r="135" spans="2:6" x14ac:dyDescent="0.2">
      <c r="B135" s="2">
        <f t="shared" si="1"/>
        <v>126</v>
      </c>
      <c r="C135" s="2">
        <v>1</v>
      </c>
      <c r="D135" s="70">
        <f>IFERROR(SUM(F$9:F134)*K_31+SUM(E$9:E134)*K_21+SUM(C$9:C134)-SUM(D$9:D134)*(K_12+K_13+K_10),0)</f>
        <v>9.3608457352181631</v>
      </c>
      <c r="E135" s="73">
        <f>IFERROR(SUM(D$9:D134)*K_12-SUM(E$9:E134)*K_21,0)</f>
        <v>8.127979666628983</v>
      </c>
      <c r="F135" s="73">
        <f>IFERROR(SUM(D$9:D134)*K_13-SUM(F$9:F134)*K_31,0)</f>
        <v>6.1266550190317934</v>
      </c>
    </row>
    <row r="136" spans="2:6" x14ac:dyDescent="0.2">
      <c r="B136" s="2">
        <f t="shared" si="1"/>
        <v>127</v>
      </c>
      <c r="C136" s="2">
        <v>1</v>
      </c>
      <c r="D136" s="70">
        <f>IFERROR(SUM(F$9:F135)*K_31+SUM(E$9:E135)*K_21+SUM(C$9:C135)-SUM(D$9:D135)*(K_12+K_13+K_10),0)</f>
        <v>9.3677619331627113</v>
      </c>
      <c r="E136" s="73">
        <f>IFERROR(SUM(D$9:D135)*K_12-SUM(E$9:E135)*K_21,0)</f>
        <v>8.152636988000765</v>
      </c>
      <c r="F136" s="73">
        <f>IFERROR(SUM(D$9:D135)*K_13-SUM(F$9:F135)*K_31,0)</f>
        <v>6.1589969261936561</v>
      </c>
    </row>
    <row r="137" spans="2:6" x14ac:dyDescent="0.2">
      <c r="B137" s="2">
        <f t="shared" si="1"/>
        <v>128</v>
      </c>
      <c r="C137" s="2">
        <v>1</v>
      </c>
      <c r="D137" s="70">
        <f>IFERROR(SUM(F$9:F136)*K_31+SUM(E$9:E136)*K_21+SUM(C$9:C136)-SUM(D$9:D136)*(K_12+K_13+K_10),0)</f>
        <v>9.3745955908735255</v>
      </c>
      <c r="E137" s="73">
        <f>IFERROR(SUM(D$9:D136)*K_12-SUM(E$9:E136)*K_21,0)</f>
        <v>8.1769394869040006</v>
      </c>
      <c r="F137" s="73">
        <f>IFERROR(SUM(D$9:D136)*K_13-SUM(F$9:F136)*K_31,0)</f>
        <v>6.1910845762633455</v>
      </c>
    </row>
    <row r="138" spans="2:6" x14ac:dyDescent="0.2">
      <c r="B138" s="2">
        <f t="shared" si="1"/>
        <v>129</v>
      </c>
      <c r="C138" s="2">
        <v>1</v>
      </c>
      <c r="D138" s="70">
        <f>IFERROR(SUM(F$9:F137)*K_31+SUM(E$9:E137)*K_21+SUM(C$9:C137)-SUM(D$9:D137)*(K_12+K_13+K_10),0)</f>
        <v>9.3813477995606718</v>
      </c>
      <c r="E138" s="73">
        <f>IFERROR(SUM(D$9:D137)*K_12-SUM(E$9:E137)*K_21,0)</f>
        <v>8.2008926089833931</v>
      </c>
      <c r="F138" s="73">
        <f>IFERROR(SUM(D$9:D137)*K_13-SUM(F$9:F137)*K_31,0)</f>
        <v>6.2229196864094476</v>
      </c>
    </row>
    <row r="139" spans="2:6" x14ac:dyDescent="0.2">
      <c r="B139" s="2">
        <f t="shared" ref="B139:B202" si="2">B138+1</f>
        <v>130</v>
      </c>
      <c r="C139" s="2">
        <v>1</v>
      </c>
      <c r="D139" s="70">
        <f>IFERROR(SUM(F$9:F138)*K_31+SUM(E$9:E138)*K_21+SUM(C$9:C138)-SUM(D$9:D138)*(K_12+K_13+K_10),0)</f>
        <v>9.3880196346615605</v>
      </c>
      <c r="E139" s="73">
        <f>IFERROR(SUM(D$9:D138)*K_12-SUM(E$9:E138)*K_21,0)</f>
        <v>8.2245017127949378</v>
      </c>
      <c r="F139" s="73">
        <f>IFERROR(SUM(D$9:D138)*K_13-SUM(F$9:F138)*K_31,0)</f>
        <v>6.2545039675409599</v>
      </c>
    </row>
    <row r="140" spans="2:6" x14ac:dyDescent="0.2">
      <c r="B140" s="2">
        <f t="shared" si="2"/>
        <v>131</v>
      </c>
      <c r="C140" s="2">
        <v>1</v>
      </c>
      <c r="D140" s="70">
        <f>IFERROR(SUM(F$9:F139)*K_31+SUM(E$9:E139)*K_21+SUM(C$9:C139)-SUM(D$9:D139)*(K_12+K_13+K_10),0)</f>
        <v>9.3946121560868505</v>
      </c>
      <c r="E140" s="73">
        <f>IFERROR(SUM(D$9:D139)*K_12-SUM(E$9:E139)*K_21,0)</f>
        <v>8.2477720712322711</v>
      </c>
      <c r="F140" s="73">
        <f>IFERROR(SUM(D$9:D139)*K_13-SUM(F$9:F139)*K_31,0)</f>
        <v>6.2858391242121652</v>
      </c>
    </row>
    <row r="141" spans="2:6" x14ac:dyDescent="0.2">
      <c r="B141" s="2">
        <f t="shared" si="2"/>
        <v>132</v>
      </c>
      <c r="C141" s="2">
        <v>1</v>
      </c>
      <c r="D141" s="70">
        <f>IFERROR(SUM(F$9:F140)*K_31+SUM(E$9:E140)*K_21+SUM(C$9:C140)-SUM(D$9:D140)*(K_12+K_13+K_10),0)</f>
        <v>9.4011264084623463</v>
      </c>
      <c r="E141" s="73">
        <f>IFERROR(SUM(D$9:D140)*K_12-SUM(E$9:E140)*K_21,0)</f>
        <v>8.2707088729293652</v>
      </c>
      <c r="F141" s="73">
        <f>IFERROR(SUM(D$9:D140)*K_13-SUM(F$9:F140)*K_31,0)</f>
        <v>6.3169268545309132</v>
      </c>
    </row>
    <row r="142" spans="2:6" x14ac:dyDescent="0.2">
      <c r="B142" s="2">
        <f t="shared" si="2"/>
        <v>133</v>
      </c>
      <c r="C142" s="2">
        <v>1</v>
      </c>
      <c r="D142" s="70">
        <f>IFERROR(SUM(F$9:F141)*K_31+SUM(E$9:E141)*K_21+SUM(C$9:C141)-SUM(D$9:D141)*(K_12+K_13+K_10),0)</f>
        <v>9.4075634213660919</v>
      </c>
      <c r="E142" s="73">
        <f>IFERROR(SUM(D$9:D141)*K_12-SUM(E$9:E141)*K_21,0)</f>
        <v>8.2933172236400257</v>
      </c>
      <c r="F142" s="73">
        <f>IFERROR(SUM(D$9:D141)*K_13-SUM(F$9:F141)*K_31,0)</f>
        <v>6.3477688500702287</v>
      </c>
    </row>
    <row r="143" spans="2:6" x14ac:dyDescent="0.2">
      <c r="B143" s="2">
        <f t="shared" si="2"/>
        <v>134</v>
      </c>
      <c r="C143" s="2">
        <v>1</v>
      </c>
      <c r="D143" s="70">
        <f>IFERROR(SUM(F$9:F142)*K_31+SUM(E$9:E142)*K_21+SUM(C$9:C142)-SUM(D$9:D142)*(K_12+K_13+K_10),0)</f>
        <v>9.4139242095619977</v>
      </c>
      <c r="E143" s="73">
        <f>IFERROR(SUM(D$9:D142)*K_12-SUM(E$9:E142)*K_21,0)</f>
        <v>8.3156021475945483</v>
      </c>
      <c r="F143" s="73">
        <f>IFERROR(SUM(D$9:D142)*K_13-SUM(F$9:F142)*K_31,0)</f>
        <v>6.3783667957831875</v>
      </c>
    </row>
    <row r="144" spans="2:6" x14ac:dyDescent="0.2">
      <c r="B144" s="2">
        <f t="shared" si="2"/>
        <v>135</v>
      </c>
      <c r="C144" s="2">
        <v>1</v>
      </c>
      <c r="D144" s="70">
        <f>IFERROR(SUM(F$9:F143)*K_31+SUM(E$9:E143)*K_21+SUM(C$9:C143)-SUM(D$9:D143)*(K_12+K_13+K_10),0)</f>
        <v>9.4202097732286632</v>
      </c>
      <c r="E144" s="73">
        <f>IFERROR(SUM(D$9:D143)*K_12-SUM(E$9:E143)*K_21,0)</f>
        <v>8.3375685888338982</v>
      </c>
      <c r="F144" s="73">
        <f>IFERROR(SUM(D$9:D143)*K_13-SUM(F$9:F143)*K_31,0)</f>
        <v>6.4087223699209757</v>
      </c>
    </row>
    <row r="145" spans="2:6" x14ac:dyDescent="0.2">
      <c r="B145" s="2">
        <f t="shared" si="2"/>
        <v>136</v>
      </c>
      <c r="C145" s="2">
        <v>1</v>
      </c>
      <c r="D145" s="70">
        <f>IFERROR(SUM(F$9:F144)*K_31+SUM(E$9:E144)*K_21+SUM(C$9:C144)-SUM(D$9:D144)*(K_12+K_13+K_10),0)</f>
        <v>9.426421098184818</v>
      </c>
      <c r="E145" s="73">
        <f>IFERROR(SUM(D$9:D144)*K_12-SUM(E$9:E144)*K_21,0)</f>
        <v>8.3592214125217961</v>
      </c>
      <c r="F145" s="73">
        <f>IFERROR(SUM(D$9:D144)*K_13-SUM(F$9:F144)*K_31,0)</f>
        <v>6.4388372439540538</v>
      </c>
    </row>
    <row r="146" spans="2:6" x14ac:dyDescent="0.2">
      <c r="B146" s="2">
        <f t="shared" si="2"/>
        <v>137</v>
      </c>
      <c r="C146" s="2">
        <v>1</v>
      </c>
      <c r="D146" s="70">
        <f>IFERROR(SUM(F$9:F145)*K_31+SUM(E$9:E145)*K_21+SUM(C$9:C145)-SUM(D$9:D145)*(K_12+K_13+K_10),0)</f>
        <v>9.4325591561107558</v>
      </c>
      <c r="E146" s="73">
        <f>IFERROR(SUM(D$9:D145)*K_12-SUM(E$9:E145)*K_21,0)</f>
        <v>8.3805654062350552</v>
      </c>
      <c r="F146" s="73">
        <f>IFERROR(SUM(D$9:D145)*K_13-SUM(F$9:F145)*K_31,0)</f>
        <v>6.468713082496361</v>
      </c>
    </row>
    <row r="147" spans="2:6" x14ac:dyDescent="0.2">
      <c r="B147" s="2">
        <f t="shared" si="2"/>
        <v>138</v>
      </c>
      <c r="C147" s="2">
        <v>1</v>
      </c>
      <c r="D147" s="70">
        <f>IFERROR(SUM(F$9:F146)*K_31+SUM(E$9:E146)*K_21+SUM(C$9:C146)-SUM(D$9:D146)*(K_12+K_13+K_10),0)</f>
        <v>9.4386249047660442</v>
      </c>
      <c r="E147" s="73">
        <f>IFERROR(SUM(D$9:D146)*K_12-SUM(E$9:E146)*K_21,0)</f>
        <v>8.4016052812325679</v>
      </c>
      <c r="F147" s="73">
        <f>IFERROR(SUM(D$9:D146)*K_13-SUM(F$9:F146)*K_31,0)</f>
        <v>6.4983515432325047</v>
      </c>
    </row>
    <row r="148" spans="2:6" x14ac:dyDescent="0.2">
      <c r="B148" s="2">
        <f t="shared" si="2"/>
        <v>139</v>
      </c>
      <c r="C148" s="2">
        <v>1</v>
      </c>
      <c r="D148" s="70">
        <f>IFERROR(SUM(F$9:F147)*K_31+SUM(E$9:E147)*K_21+SUM(C$9:C147)-SUM(D$9:D147)*(K_12+K_13+K_10),0)</f>
        <v>9.4446192882034268</v>
      </c>
      <c r="E148" s="73">
        <f>IFERROR(SUM(D$9:D147)*K_12-SUM(E$9:E147)*K_21,0)</f>
        <v>8.4223456737032372</v>
      </c>
      <c r="F148" s="73">
        <f>IFERROR(SUM(D$9:D147)*K_13-SUM(F$9:F147)*K_31,0)</f>
        <v>6.5277542768478405</v>
      </c>
    </row>
    <row r="149" spans="2:6" x14ac:dyDescent="0.2">
      <c r="B149" s="2">
        <f t="shared" si="2"/>
        <v>140</v>
      </c>
      <c r="C149" s="2">
        <v>1</v>
      </c>
      <c r="D149" s="70">
        <f>IFERROR(SUM(F$9:F148)*K_31+SUM(E$9:E148)*K_21+SUM(C$9:C148)-SUM(D$9:D148)*(K_12+K_13+K_10),0)</f>
        <v>9.450543236979513</v>
      </c>
      <c r="E149" s="73">
        <f>IFERROR(SUM(D$9:D148)*K_12-SUM(E$9:E148)*K_21,0)</f>
        <v>8.4427911459932439</v>
      </c>
      <c r="F149" s="73">
        <f>IFERROR(SUM(D$9:D148)*K_13-SUM(F$9:F148)*K_31,0)</f>
        <v>6.5569229269613976</v>
      </c>
    </row>
    <row r="150" spans="2:6" x14ac:dyDescent="0.2">
      <c r="B150" s="2">
        <f t="shared" si="2"/>
        <v>141</v>
      </c>
      <c r="C150" s="2">
        <v>1</v>
      </c>
      <c r="D150" s="70">
        <f>IFERROR(SUM(F$9:F149)*K_31+SUM(E$9:E149)*K_21+SUM(C$9:C149)-SUM(D$9:D149)*(K_12+K_13+K_10),0)</f>
        <v>9.4563976683616602</v>
      </c>
      <c r="E150" s="73">
        <f>IFERROR(SUM(D$9:D149)*K_12-SUM(E$9:E149)*K_21,0)</f>
        <v>8.4629461878129675</v>
      </c>
      <c r="F150" s="73">
        <f>IFERROR(SUM(D$9:D149)*K_13-SUM(F$9:F149)*K_31,0)</f>
        <v>6.5858591300615785</v>
      </c>
    </row>
    <row r="151" spans="2:6" x14ac:dyDescent="0.2">
      <c r="B151" s="2">
        <f t="shared" si="2"/>
        <v>142</v>
      </c>
      <c r="C151" s="2">
        <v>1</v>
      </c>
      <c r="D151" s="70">
        <f>IFERROR(SUM(F$9:F150)*K_31+SUM(E$9:E150)*K_21+SUM(C$9:C150)-SUM(D$9:D150)*(K_12+K_13+K_10),0)</f>
        <v>9.4621834865315293</v>
      </c>
      <c r="E151" s="73">
        <f>IFERROR(SUM(D$9:D150)*K_12-SUM(E$9:E150)*K_21,0)</f>
        <v>8.4828152174239424</v>
      </c>
      <c r="F151" s="73">
        <f>IFERROR(SUM(D$9:D150)*K_13-SUM(F$9:F150)*K_31,0)</f>
        <v>6.6145645154445782</v>
      </c>
    </row>
    <row r="152" spans="2:6" x14ac:dyDescent="0.2">
      <c r="B152" s="2">
        <f t="shared" si="2"/>
        <v>143</v>
      </c>
      <c r="C152" s="2">
        <v>1</v>
      </c>
      <c r="D152" s="70">
        <f>IFERROR(SUM(F$9:F151)*K_31+SUM(E$9:E151)*K_21+SUM(C$9:C151)-SUM(D$9:D151)*(K_12+K_13+K_10),0)</f>
        <v>9.4679015827853448</v>
      </c>
      <c r="E152" s="73">
        <f>IFERROR(SUM(D$9:D151)*K_12-SUM(E$9:E151)*K_21,0)</f>
        <v>8.502402582806095</v>
      </c>
      <c r="F152" s="73">
        <f>IFERROR(SUM(D$9:D151)*K_13-SUM(F$9:F151)*K_31,0)</f>
        <v>6.6430407051554488</v>
      </c>
    </row>
    <row r="153" spans="2:6" x14ac:dyDescent="0.2">
      <c r="B153" s="2">
        <f t="shared" si="2"/>
        <v>144</v>
      </c>
      <c r="C153" s="2">
        <v>1</v>
      </c>
      <c r="D153" s="70">
        <f>IFERROR(SUM(F$9:F152)*K_31+SUM(E$9:E152)*K_21+SUM(C$9:C152)-SUM(D$9:D152)*(K_12+K_13+K_10),0)</f>
        <v>9.4735528357309136</v>
      </c>
      <c r="E153" s="73">
        <f>IFERROR(SUM(D$9:D152)*K_12-SUM(E$9:E152)*K_21,0)</f>
        <v>8.5217125628056785</v>
      </c>
      <c r="F153" s="73">
        <f>IFERROR(SUM(D$9:D152)*K_13-SUM(F$9:F152)*K_31,0)</f>
        <v>6.6712893139317462</v>
      </c>
    </row>
    <row r="154" spans="2:6" x14ac:dyDescent="0.2">
      <c r="B154" s="2">
        <f t="shared" si="2"/>
        <v>145</v>
      </c>
      <c r="C154" s="2">
        <v>1</v>
      </c>
      <c r="D154" s="70">
        <f>IFERROR(SUM(F$9:F153)*K_31+SUM(E$9:E153)*K_21+SUM(C$9:C153)-SUM(D$9:D153)*(K_12+K_13+K_10),0)</f>
        <v>9.4791381114813476</v>
      </c>
      <c r="E154" s="73">
        <f>IFERROR(SUM(D$9:D153)*K_12-SUM(E$9:E153)*K_21,0)</f>
        <v>8.5407493682641853</v>
      </c>
      <c r="F154" s="73">
        <f>IFERROR(SUM(D$9:D153)*K_13-SUM(F$9:F153)*K_31,0)</f>
        <v>6.6993119491497382</v>
      </c>
    </row>
    <row r="155" spans="2:6" x14ac:dyDescent="0.2">
      <c r="B155" s="2">
        <f t="shared" si="2"/>
        <v>146</v>
      </c>
      <c r="C155" s="2">
        <v>1</v>
      </c>
      <c r="D155" s="70">
        <f>IFERROR(SUM(F$9:F154)*K_31+SUM(E$9:E154)*K_21+SUM(C$9:C154)-SUM(D$9:D154)*(K_12+K_13+K_10),0)</f>
        <v>9.4846582638455459</v>
      </c>
      <c r="E155" s="73">
        <f>IFERROR(SUM(D$9:D154)*K_12-SUM(E$9:E154)*K_21,0)</f>
        <v>8.5595171431285308</v>
      </c>
      <c r="F155" s="73">
        <f>IFERROR(SUM(D$9:D154)*K_13-SUM(F$9:F154)*K_31,0)</f>
        <v>6.7271102107730556</v>
      </c>
    </row>
    <row r="156" spans="2:6" x14ac:dyDescent="0.2">
      <c r="B156" s="2">
        <f t="shared" si="2"/>
        <v>147</v>
      </c>
      <c r="C156" s="2">
        <v>1</v>
      </c>
      <c r="D156" s="70">
        <f>IFERROR(SUM(F$9:F155)*K_31+SUM(E$9:E155)*K_21+SUM(C$9:C155)-SUM(D$9:D155)*(K_12+K_13+K_10),0)</f>
        <v>9.4901141345158919</v>
      </c>
      <c r="E156" s="73">
        <f>IFERROR(SUM(D$9:D155)*K_12-SUM(E$9:E155)*K_21,0)</f>
        <v>8.5780199655428699</v>
      </c>
      <c r="F156" s="73">
        <f>IFERROR(SUM(D$9:D155)*K_13-SUM(F$9:F155)*K_31,0)</f>
        <v>6.7546856913037807</v>
      </c>
    </row>
    <row r="157" spans="2:6" x14ac:dyDescent="0.2">
      <c r="B157" s="2">
        <f t="shared" si="2"/>
        <v>148</v>
      </c>
      <c r="C157" s="2">
        <v>1</v>
      </c>
      <c r="D157" s="70">
        <f>IFERROR(SUM(F$9:F156)*K_31+SUM(E$9:E156)*K_21+SUM(C$9:C156)-SUM(D$9:D156)*(K_12+K_13+K_10),0)</f>
        <v>9.4955065532527385</v>
      </c>
      <c r="E157" s="73">
        <f>IFERROR(SUM(D$9:D156)*K_12-SUM(E$9:E156)*K_21,0)</f>
        <v>8.5962618489223317</v>
      </c>
      <c r="F157" s="73">
        <f>IFERROR(SUM(D$9:D156)*K_13-SUM(F$9:F156)*K_31,0)</f>
        <v>6.7820399757359029</v>
      </c>
    </row>
    <row r="158" spans="2:6" x14ac:dyDescent="0.2">
      <c r="B158" s="2">
        <f t="shared" si="2"/>
        <v>149</v>
      </c>
      <c r="C158" s="2">
        <v>1</v>
      </c>
      <c r="D158" s="70">
        <f>IFERROR(SUM(F$9:F157)*K_31+SUM(E$9:E157)*K_21+SUM(C$9:C157)-SUM(D$9:D157)*(K_12+K_13+K_10),0)</f>
        <v>9.5008363380656817</v>
      </c>
      <c r="E158" s="73">
        <f>IFERROR(SUM(D$9:D157)*K_12-SUM(E$9:E157)*K_21,0)</f>
        <v>8.614246743008934</v>
      </c>
      <c r="F158" s="73">
        <f>IFERROR(SUM(D$9:D157)*K_13-SUM(F$9:F157)*K_31,0)</f>
        <v>6.8091746415110697</v>
      </c>
    </row>
    <row r="159" spans="2:6" x14ac:dyDescent="0.2">
      <c r="B159" s="2">
        <f t="shared" si="2"/>
        <v>150</v>
      </c>
      <c r="C159" s="2">
        <v>1</v>
      </c>
      <c r="D159" s="70">
        <f>IFERROR(SUM(F$9:F158)*K_31+SUM(E$9:E158)*K_21+SUM(C$9:C158)-SUM(D$9:D158)*(K_12+K_13+K_10),0)</f>
        <v>9.5061042953924186</v>
      </c>
      <c r="E159" s="73">
        <f>IFERROR(SUM(D$9:D158)*K_12-SUM(E$9:E158)*K_21,0)</f>
        <v>8.6319785349100719</v>
      </c>
      <c r="F159" s="73">
        <f>IFERROR(SUM(D$9:D158)*K_13-SUM(F$9:F158)*K_31,0)</f>
        <v>6.8360912584766167</v>
      </c>
    </row>
    <row r="160" spans="2:6" x14ac:dyDescent="0.2">
      <c r="B160" s="2">
        <f t="shared" si="2"/>
        <v>151</v>
      </c>
      <c r="C160" s="2">
        <v>1</v>
      </c>
      <c r="D160" s="70">
        <f>IFERROR(SUM(F$9:F159)*K_31+SUM(E$9:E159)*K_21+SUM(C$9:C159)-SUM(D$9:D159)*(K_12+K_13+K_10),0)</f>
        <v>9.5113112202744219</v>
      </c>
      <c r="E160" s="73">
        <f>IFERROR(SUM(D$9:D159)*K_12-SUM(E$9:E159)*K_21,0)</f>
        <v>8.6494610501197116</v>
      </c>
      <c r="F160" s="73">
        <f>IFERROR(SUM(D$9:D159)*K_13-SUM(F$9:F159)*K_31,0)</f>
        <v>6.862791388845773</v>
      </c>
    </row>
    <row r="161" spans="2:6" x14ac:dyDescent="0.2">
      <c r="B161" s="2">
        <f t="shared" si="2"/>
        <v>152</v>
      </c>
      <c r="C161" s="2">
        <v>1</v>
      </c>
      <c r="D161" s="70">
        <f>IFERROR(SUM(F$9:F160)*K_31+SUM(E$9:E160)*K_21+SUM(C$9:C160)-SUM(D$9:D160)*(K_12+K_13+K_10),0)</f>
        <v>9.5164578965296016</v>
      </c>
      <c r="E161" s="73">
        <f>IFERROR(SUM(D$9:D160)*K_12-SUM(E$9:E160)*K_21,0)</f>
        <v>8.6666980535228078</v>
      </c>
      <c r="F161" s="73">
        <f>IFERROR(SUM(D$9:D160)*K_13-SUM(F$9:F160)*K_31,0)</f>
        <v>6.8892765871600607</v>
      </c>
    </row>
    <row r="162" spans="2:6" x14ac:dyDescent="0.2">
      <c r="B162" s="2">
        <f t="shared" si="2"/>
        <v>153</v>
      </c>
      <c r="C162" s="2">
        <v>1</v>
      </c>
      <c r="D162" s="70">
        <f>IFERROR(SUM(F$9:F161)*K_31+SUM(E$9:E161)*K_21+SUM(C$9:C161)-SUM(D$9:D161)*(K_12+K_13+K_10),0)</f>
        <v>9.5215450969228073</v>
      </c>
      <c r="E162" s="73">
        <f>IFERROR(SUM(D$9:D161)*K_12-SUM(E$9:E161)*K_21,0)</f>
        <v>8.6836932503829409</v>
      </c>
      <c r="F162" s="73">
        <f>IFERROR(SUM(D$9:D161)*K_13-SUM(F$9:F161)*K_31,0)</f>
        <v>6.9155484002537548</v>
      </c>
    </row>
    <row r="163" spans="2:6" x14ac:dyDescent="0.2">
      <c r="B163" s="2">
        <f t="shared" si="2"/>
        <v>154</v>
      </c>
      <c r="C163" s="2">
        <v>1</v>
      </c>
      <c r="D163" s="70">
        <f>IFERROR(SUM(F$9:F162)*K_31+SUM(E$9:E162)*K_21+SUM(C$9:C162)-SUM(D$9:D162)*(K_12+K_13+K_10),0)</f>
        <v>9.5265735833330325</v>
      </c>
      <c r="E163" s="73">
        <f>IFERROR(SUM(D$9:D162)*K_12-SUM(E$9:E162)*K_21,0)</f>
        <v>8.700450287313739</v>
      </c>
      <c r="F163" s="73">
        <f>IFERROR(SUM(D$9:D162)*K_13-SUM(F$9:F162)*K_31,0)</f>
        <v>6.9416083672204447</v>
      </c>
    </row>
    <row r="164" spans="2:6" x14ac:dyDescent="0.2">
      <c r="B164" s="2">
        <f t="shared" si="2"/>
        <v>155</v>
      </c>
      <c r="C164" s="2">
        <v>1</v>
      </c>
      <c r="D164" s="70">
        <f>IFERROR(SUM(F$9:F163)*K_31+SUM(E$9:E163)*K_21+SUM(C$9:C163)-SUM(D$9:D163)*(K_12+K_13+K_10),0)</f>
        <v>9.5315441069182327</v>
      </c>
      <c r="E164" s="73">
        <f>IFERROR(SUM(D$9:D163)*K_12-SUM(E$9:E163)*K_21,0)</f>
        <v>8.7169727532341241</v>
      </c>
      <c r="F164" s="73">
        <f>IFERROR(SUM(D$9:D163)*K_13-SUM(F$9:F163)*K_31,0)</f>
        <v>6.9674580193815707</v>
      </c>
    </row>
    <row r="165" spans="2:6" x14ac:dyDescent="0.2">
      <c r="B165" s="2">
        <f t="shared" si="2"/>
        <v>156</v>
      </c>
      <c r="C165" s="2">
        <v>1</v>
      </c>
      <c r="D165" s="70">
        <f>IFERROR(SUM(F$9:F164)*K_31+SUM(E$9:E164)*K_21+SUM(C$9:C164)-SUM(D$9:D164)*(K_12+K_13+K_10),0)</f>
        <v>9.5364574082773288</v>
      </c>
      <c r="E165" s="73">
        <f>IFERROR(SUM(D$9:D164)*K_12-SUM(E$9:E164)*K_21,0)</f>
        <v>8.7332641803078097</v>
      </c>
      <c r="F165" s="73">
        <f>IFERROR(SUM(D$9:D164)*K_13-SUM(F$9:F164)*K_31,0)</f>
        <v>6.9930988802569392</v>
      </c>
    </row>
    <row r="166" spans="2:6" x14ac:dyDescent="0.2">
      <c r="B166" s="2">
        <f t="shared" si="2"/>
        <v>157</v>
      </c>
      <c r="C166" s="2">
        <v>1</v>
      </c>
      <c r="D166" s="70">
        <f>IFERROR(SUM(F$9:F165)*K_31+SUM(E$9:E165)*K_21+SUM(C$9:C165)-SUM(D$9:D165)*(K_12+K_13+K_10),0)</f>
        <v>9.5413142176100223</v>
      </c>
      <c r="E166" s="73">
        <f>IFERROR(SUM(D$9:D165)*K_12-SUM(E$9:E165)*K_21,0)</f>
        <v>8.7493280448671982</v>
      </c>
      <c r="F166" s="73">
        <f>IFERROR(SUM(D$9:D165)*K_13-SUM(F$9:F165)*K_31,0)</f>
        <v>7.0185324655371426</v>
      </c>
    </row>
    <row r="167" spans="2:6" x14ac:dyDescent="0.2">
      <c r="B167" s="2">
        <f t="shared" si="2"/>
        <v>158</v>
      </c>
      <c r="C167" s="2">
        <v>1</v>
      </c>
      <c r="D167" s="70">
        <f>IFERROR(SUM(F$9:F166)*K_31+SUM(E$9:E166)*K_21+SUM(C$9:C166)-SUM(D$9:D166)*(K_12+K_13+K_10),0)</f>
        <v>9.5461152548734276</v>
      </c>
      <c r="E167" s="73">
        <f>IFERROR(SUM(D$9:D166)*K_12-SUM(E$9:E166)*K_21,0)</f>
        <v>8.7651677683220548</v>
      </c>
      <c r="F167" s="73">
        <f>IFERROR(SUM(D$9:D166)*K_13-SUM(F$9:F166)*K_31,0)</f>
        <v>7.0437602830578712</v>
      </c>
    </row>
    <row r="168" spans="2:6" x14ac:dyDescent="0.2">
      <c r="B168" s="2">
        <f t="shared" si="2"/>
        <v>159</v>
      </c>
      <c r="C168" s="2">
        <v>1</v>
      </c>
      <c r="D168" s="70">
        <f>IFERROR(SUM(F$9:F167)*K_31+SUM(E$9:E167)*K_21+SUM(C$9:C167)-SUM(D$9:D167)*(K_12+K_13+K_10),0)</f>
        <v>9.5508612299369133</v>
      </c>
      <c r="E168" s="73">
        <f>IFERROR(SUM(D$9:D167)*K_12-SUM(E$9:E167)*K_21,0)</f>
        <v>8.7807867180530828</v>
      </c>
      <c r="F168" s="73">
        <f>IFERROR(SUM(D$9:D167)*K_13-SUM(F$9:F167)*K_31,0)</f>
        <v>7.0687838327760275</v>
      </c>
    </row>
    <row r="169" spans="2:6" x14ac:dyDescent="0.2">
      <c r="B169" s="2">
        <f t="shared" si="2"/>
        <v>160</v>
      </c>
      <c r="C169" s="2">
        <v>1</v>
      </c>
      <c r="D169" s="70">
        <f>IFERROR(SUM(F$9:F168)*K_31+SUM(E$9:E168)*K_21+SUM(C$9:C168)-SUM(D$9:D168)*(K_12+K_13+K_10),0)</f>
        <v>9.5555528427339027</v>
      </c>
      <c r="E169" s="73">
        <f>IFERROR(SUM(D$9:D168)*K_12-SUM(E$9:E168)*K_21,0)</f>
        <v>8.796188208290765</v>
      </c>
      <c r="F169" s="73">
        <f>IFERROR(SUM(D$9:D168)*K_13-SUM(F$9:F168)*K_31,0)</f>
        <v>7.0936046067476379</v>
      </c>
    </row>
    <row r="170" spans="2:6" x14ac:dyDescent="0.2">
      <c r="B170" s="2">
        <f t="shared" si="2"/>
        <v>161</v>
      </c>
      <c r="C170" s="2">
        <v>1</v>
      </c>
      <c r="D170" s="70">
        <f>IFERROR(SUM(F$9:F169)*K_31+SUM(E$9:E169)*K_21+SUM(C$9:C169)-SUM(D$9:D169)*(K_12+K_13+K_10),0)</f>
        <v>9.5601907834117696</v>
      </c>
      <c r="E170" s="73">
        <f>IFERROR(SUM(D$9:D169)*K_12-SUM(E$9:E169)*K_21,0)</f>
        <v>8.8113755009796293</v>
      </c>
      <c r="F170" s="73">
        <f>IFERROR(SUM(D$9:D169)*K_13-SUM(F$9:F169)*K_31,0)</f>
        <v>7.1182240891075024</v>
      </c>
    </row>
    <row r="171" spans="2:6" x14ac:dyDescent="0.2">
      <c r="B171" s="2">
        <f t="shared" si="2"/>
        <v>162</v>
      </c>
      <c r="C171" s="2">
        <v>1</v>
      </c>
      <c r="D171" s="70">
        <f>IFERROR(SUM(F$9:F170)*K_31+SUM(E$9:E170)*K_21+SUM(C$9:C170)-SUM(D$9:D170)*(K_12+K_13+K_10),0)</f>
        <v>9.5647757324788927</v>
      </c>
      <c r="E171" s="73">
        <f>IFERROR(SUM(D$9:D170)*K_12-SUM(E$9:E170)*K_21,0)</f>
        <v>8.8263518066282707</v>
      </c>
      <c r="F171" s="73">
        <f>IFERROR(SUM(D$9:D170)*K_13-SUM(F$9:F170)*K_31,0)</f>
        <v>7.1426437560505454</v>
      </c>
    </row>
    <row r="172" spans="2:6" x14ac:dyDescent="0.2">
      <c r="B172" s="2">
        <f t="shared" si="2"/>
        <v>163</v>
      </c>
      <c r="C172" s="2">
        <v>1</v>
      </c>
      <c r="D172" s="70">
        <f>IFERROR(SUM(F$9:F171)*K_31+SUM(E$9:E171)*K_21+SUM(C$9:C171)-SUM(D$9:D171)*(K_12+K_13+K_10),0)</f>
        <v>9.5693083609497194</v>
      </c>
      <c r="E172" s="73">
        <f>IFERROR(SUM(D$9:D171)*K_12-SUM(E$9:E171)*K_21,0)</f>
        <v>8.8411202851452835</v>
      </c>
      <c r="F172" s="73">
        <f>IFERROR(SUM(D$9:D171)*K_13-SUM(F$9:F171)*K_31,0)</f>
        <v>7.1668650758148287</v>
      </c>
    </row>
    <row r="173" spans="2:6" x14ac:dyDescent="0.2">
      <c r="B173" s="2">
        <f t="shared" si="2"/>
        <v>164</v>
      </c>
      <c r="C173" s="2">
        <v>1</v>
      </c>
      <c r="D173" s="70">
        <f>IFERROR(SUM(F$9:F172)*K_31+SUM(E$9:E172)*K_21+SUM(C$9:C172)-SUM(D$9:D172)*(K_12+K_13+K_10),0)</f>
        <v>9.5737893304873012</v>
      </c>
      <c r="E173" s="73">
        <f>IFERROR(SUM(D$9:D172)*K_12-SUM(E$9:E172)*K_21,0)</f>
        <v>8.8556840466613735</v>
      </c>
      <c r="F173" s="73">
        <f>IFERROR(SUM(D$9:D172)*K_13-SUM(F$9:F172)*K_31,0)</f>
        <v>7.190889508666177</v>
      </c>
    </row>
    <row r="174" spans="2:6" x14ac:dyDescent="0.2">
      <c r="B174" s="2">
        <f t="shared" si="2"/>
        <v>165</v>
      </c>
      <c r="C174" s="2">
        <v>1</v>
      </c>
      <c r="D174" s="70">
        <f>IFERROR(SUM(F$9:F173)*K_31+SUM(E$9:E173)*K_21+SUM(C$9:C173)-SUM(D$9:D173)*(K_12+K_13+K_10),0)</f>
        <v>9.5782192935438673</v>
      </c>
      <c r="E174" s="73">
        <f>IFERROR(SUM(D$9:D173)*K_12-SUM(E$9:E173)*K_21,0)</f>
        <v>8.8700461523378884</v>
      </c>
      <c r="F174" s="73">
        <f>IFERROR(SUM(D$9:D173)*K_13-SUM(F$9:F173)*K_31,0)</f>
        <v>7.2147185068843873</v>
      </c>
    </row>
    <row r="175" spans="2:6" x14ac:dyDescent="0.2">
      <c r="B175" s="2">
        <f t="shared" si="2"/>
        <v>166</v>
      </c>
      <c r="C175" s="2">
        <v>1</v>
      </c>
      <c r="D175" s="70">
        <f>IFERROR(SUM(F$9:F174)*K_31+SUM(E$9:E174)*K_21+SUM(C$9:C174)-SUM(D$9:D174)*(K_12+K_13+K_10),0)</f>
        <v>9.5825988934987549</v>
      </c>
      <c r="E175" s="73">
        <f>IFERROR(SUM(D$9:D174)*K_12-SUM(E$9:E174)*K_21,0)</f>
        <v>8.8842096151620105</v>
      </c>
      <c r="F175" s="73">
        <f>IFERROR(SUM(D$9:D174)*K_13-SUM(F$9:F174)*K_31,0)</f>
        <v>7.2383535147509832</v>
      </c>
    </row>
    <row r="176" spans="2:6" x14ac:dyDescent="0.2">
      <c r="B176" s="2">
        <f t="shared" si="2"/>
        <v>167</v>
      </c>
      <c r="C176" s="2">
        <v>1</v>
      </c>
      <c r="D176" s="70">
        <f>IFERROR(SUM(F$9:F175)*K_31+SUM(E$9:E175)*K_21+SUM(C$9:C175)-SUM(D$9:D175)*(K_12+K_13+K_10),0)</f>
        <v>9.5869287647946635</v>
      </c>
      <c r="E176" s="73">
        <f>IFERROR(SUM(D$9:D175)*K_12-SUM(E$9:E175)*K_21,0)</f>
        <v>8.8981774007287449</v>
      </c>
      <c r="F176" s="73">
        <f>IFERROR(SUM(D$9:D175)*K_13-SUM(F$9:F175)*K_31,0)</f>
        <v>7.2617959685384594</v>
      </c>
    </row>
    <row r="177" spans="2:6" x14ac:dyDescent="0.2">
      <c r="B177" s="2">
        <f t="shared" si="2"/>
        <v>168</v>
      </c>
      <c r="C177" s="2">
        <v>1</v>
      </c>
      <c r="D177" s="70">
        <f>IFERROR(SUM(F$9:F176)*K_31+SUM(E$9:E176)*K_21+SUM(C$9:C176)-SUM(D$9:D176)*(K_12+K_13+K_10),0)</f>
        <v>9.5912095330713214</v>
      </c>
      <c r="E177" s="73">
        <f>IFERROR(SUM(D$9:D176)*K_12-SUM(E$9:E176)*K_21,0)</f>
        <v>8.9119524280100642</v>
      </c>
      <c r="F177" s="73">
        <f>IFERROR(SUM(D$9:D176)*K_13-SUM(F$9:F176)*K_31,0)</f>
        <v>7.2850472965010225</v>
      </c>
    </row>
    <row r="178" spans="2:6" x14ac:dyDescent="0.2">
      <c r="B178" s="2">
        <f t="shared" si="2"/>
        <v>169</v>
      </c>
      <c r="C178" s="2">
        <v>1</v>
      </c>
      <c r="D178" s="70">
        <f>IFERROR(SUM(F$9:F177)*K_31+SUM(E$9:E177)*K_21+SUM(C$9:C177)-SUM(D$9:D177)*(K_12+K_13+K_10),0)</f>
        <v>9.5954418152972494</v>
      </c>
      <c r="E178" s="73">
        <f>IFERROR(SUM(D$9:D177)*K_12-SUM(E$9:E177)*K_21,0)</f>
        <v>8.9255375701112882</v>
      </c>
      <c r="F178" s="73">
        <f>IFERROR(SUM(D$9:D177)*K_13-SUM(F$9:F177)*K_31,0)</f>
        <v>7.3081089188667265</v>
      </c>
    </row>
    <row r="179" spans="2:6" x14ac:dyDescent="0.2">
      <c r="B179" s="2">
        <f t="shared" si="2"/>
        <v>170</v>
      </c>
      <c r="C179" s="2">
        <v>1</v>
      </c>
      <c r="D179" s="70">
        <f>IFERROR(SUM(F$9:F178)*K_31+SUM(E$9:E178)*K_21+SUM(C$9:C178)-SUM(D$9:D178)*(K_12+K_13+K_10),0)</f>
        <v>9.5996262198995055</v>
      </c>
      <c r="E179" s="73">
        <f>IFERROR(SUM(D$9:D178)*K_12-SUM(E$9:E178)*K_21,0)</f>
        <v>8.9389356550150119</v>
      </c>
      <c r="F179" s="73">
        <f>IFERROR(SUM(D$9:D178)*K_13-SUM(F$9:F178)*K_31,0)</f>
        <v>7.3309822478310327</v>
      </c>
    </row>
    <row r="180" spans="2:6" x14ac:dyDescent="0.2">
      <c r="B180" s="2">
        <f t="shared" si="2"/>
        <v>171</v>
      </c>
      <c r="C180" s="2">
        <v>1</v>
      </c>
      <c r="D180" s="70">
        <f>IFERROR(SUM(F$9:F179)*K_31+SUM(E$9:E179)*K_21+SUM(C$9:C179)-SUM(D$9:D179)*(K_12+K_13+K_10),0)</f>
        <v>9.6037633468911565</v>
      </c>
      <c r="E180" s="73">
        <f>IFERROR(SUM(D$9:D179)*K_12-SUM(E$9:E179)*K_21,0)</f>
        <v>8.9521494663127044</v>
      </c>
      <c r="F180" s="73">
        <f>IFERROR(SUM(D$9:D179)*K_13-SUM(F$9:F179)*K_31,0)</f>
        <v>7.3536686875517194</v>
      </c>
    </row>
    <row r="181" spans="2:6" x14ac:dyDescent="0.2">
      <c r="B181" s="2">
        <f t="shared" si="2"/>
        <v>172</v>
      </c>
      <c r="C181" s="2">
        <v>1</v>
      </c>
      <c r="D181" s="70">
        <f>IFERROR(SUM(F$9:F180)*K_31+SUM(E$9:E180)*K_21+SUM(C$9:C180)-SUM(D$9:D180)*(K_12+K_13+K_10),0)</f>
        <v>9.6078537879970725</v>
      </c>
      <c r="E181" s="73">
        <f>IFERROR(SUM(D$9:D180)*K_12-SUM(E$9:E180)*K_21,0)</f>
        <v>8.9651817439242727</v>
      </c>
      <c r="F181" s="73">
        <f>IFERROR(SUM(D$9:D180)*K_13-SUM(F$9:F180)*K_31,0)</f>
        <v>7.3761696341451124</v>
      </c>
    </row>
    <row r="182" spans="2:6" x14ac:dyDescent="0.2">
      <c r="B182" s="2">
        <f t="shared" si="2"/>
        <v>173</v>
      </c>
      <c r="C182" s="2">
        <v>1</v>
      </c>
      <c r="D182" s="70">
        <f>IFERROR(SUM(F$9:F181)*K_31+SUM(E$9:E181)*K_21+SUM(C$9:C181)-SUM(D$9:D181)*(K_12+K_13+K_10),0)</f>
        <v>9.6118981267773904</v>
      </c>
      <c r="E182" s="73">
        <f>IFERROR(SUM(D$9:D181)*K_12-SUM(E$9:E181)*K_21,0)</f>
        <v>8.97803518480573</v>
      </c>
      <c r="F182" s="73">
        <f>IFERROR(SUM(D$9:D181)*K_13-SUM(F$9:F181)*K_31,0)</f>
        <v>7.3984864756836339</v>
      </c>
    </row>
    <row r="183" spans="2:6" x14ac:dyDescent="0.2">
      <c r="B183" s="2">
        <f t="shared" si="2"/>
        <v>174</v>
      </c>
      <c r="C183" s="2">
        <v>1</v>
      </c>
      <c r="D183" s="70">
        <f>IFERROR(SUM(F$9:F182)*K_31+SUM(E$9:E182)*K_21+SUM(C$9:C182)-SUM(D$9:D182)*(K_12+K_13+K_10),0)</f>
        <v>9.6158969387492732</v>
      </c>
      <c r="E183" s="73">
        <f>IFERROR(SUM(D$9:D182)*K_12-SUM(E$9:E182)*K_21,0)</f>
        <v>8.9907124436451618</v>
      </c>
      <c r="F183" s="73">
        <f>IFERROR(SUM(D$9:D182)*K_13-SUM(F$9:F182)*K_31,0)</f>
        <v>7.4206205921945694</v>
      </c>
    </row>
    <row r="184" spans="2:6" x14ac:dyDescent="0.2">
      <c r="B184" s="2">
        <f t="shared" si="2"/>
        <v>175</v>
      </c>
      <c r="C184" s="2">
        <v>1</v>
      </c>
      <c r="D184" s="70">
        <f>IFERROR(SUM(F$9:F183)*K_31+SUM(E$9:E183)*K_21+SUM(C$9:C183)-SUM(D$9:D183)*(K_12+K_13+K_10),0)</f>
        <v>9.6198507915067069</v>
      </c>
      <c r="E184" s="73">
        <f>IFERROR(SUM(D$9:D183)*K_12-SUM(E$9:E183)*K_21,0)</f>
        <v>9.0032161335472445</v>
      </c>
      <c r="F184" s="73">
        <f>IFERROR(SUM(D$9:D183)*K_13-SUM(F$9:F183)*K_31,0)</f>
        <v>7.4425733556601168</v>
      </c>
    </row>
    <row r="185" spans="2:6" x14ac:dyDescent="0.2">
      <c r="B185" s="2">
        <f t="shared" si="2"/>
        <v>176</v>
      </c>
      <c r="C185" s="2">
        <v>1</v>
      </c>
      <c r="D185" s="70">
        <f>IFERROR(SUM(F$9:F184)*K_31+SUM(E$9:E184)*K_21+SUM(C$9:C184)-SUM(D$9:D184)*(K_12+K_13+K_10),0)</f>
        <v>9.6237602448383939</v>
      </c>
      <c r="E185" s="73">
        <f>IFERROR(SUM(D$9:D184)*K_12-SUM(E$9:E184)*K_21,0)</f>
        <v>9.0155488267064321</v>
      </c>
      <c r="F185" s="73">
        <f>IFERROR(SUM(D$9:D184)*K_13-SUM(F$9:F184)*K_31,0)</f>
        <v>7.4643461300185834</v>
      </c>
    </row>
    <row r="186" spans="2:6" x14ac:dyDescent="0.2">
      <c r="B186" s="2">
        <f t="shared" si="2"/>
        <v>177</v>
      </c>
      <c r="C186" s="2">
        <v>1</v>
      </c>
      <c r="D186" s="70">
        <f>IFERROR(SUM(F$9:F185)*K_31+SUM(E$9:E185)*K_21+SUM(C$9:C185)-SUM(D$9:D185)*(K_12+K_13+K_10),0)</f>
        <v>9.6276258508437422</v>
      </c>
      <c r="E186" s="73">
        <f>IFERROR(SUM(D$9:D185)*K_12-SUM(E$9:E185)*K_21,0)</f>
        <v>9.0277130550690714</v>
      </c>
      <c r="F186" s="73">
        <f>IFERROR(SUM(D$9:D185)*K_13-SUM(F$9:F185)*K_31,0)</f>
        <v>7.48594027116678</v>
      </c>
    </row>
    <row r="187" spans="2:6" x14ac:dyDescent="0.2">
      <c r="B187" s="2">
        <f t="shared" si="2"/>
        <v>178</v>
      </c>
      <c r="C187" s="2">
        <v>1</v>
      </c>
      <c r="D187" s="70">
        <f>IFERROR(SUM(F$9:F186)*K_31+SUM(E$9:E186)*K_21+SUM(C$9:C186)-SUM(D$9:D186)*(K_12+K_13+K_10),0)</f>
        <v>9.6314481540470922</v>
      </c>
      <c r="E187" s="73">
        <f>IFERROR(SUM(D$9:D186)*K_12-SUM(E$9:E186)*K_21,0)</f>
        <v>9.0397113109845613</v>
      </c>
      <c r="F187" s="73">
        <f>IFERROR(SUM(D$9:D186)*K_13-SUM(F$9:F186)*K_31,0)</f>
        <v>7.5073571269635497</v>
      </c>
    </row>
    <row r="188" spans="2:6" x14ac:dyDescent="0.2">
      <c r="B188" s="2">
        <f t="shared" si="2"/>
        <v>179</v>
      </c>
      <c r="C188" s="2">
        <v>1</v>
      </c>
      <c r="D188" s="70">
        <f>IFERROR(SUM(F$9:F187)*K_31+SUM(E$9:E187)*K_21+SUM(C$9:C187)-SUM(D$9:D187)*(K_12+K_13+K_10),0)</f>
        <v>9.6352276915102948</v>
      </c>
      <c r="E188" s="73">
        <f>IFERROR(SUM(D$9:D187)*K_12-SUM(E$9:E187)*K_21,0)</f>
        <v>9.051546047845811</v>
      </c>
      <c r="F188" s="73">
        <f>IFERROR(SUM(D$9:D187)*K_13-SUM(F$9:F187)*K_31,0)</f>
        <v>7.528598037234385</v>
      </c>
    </row>
    <row r="189" spans="2:6" x14ac:dyDescent="0.2">
      <c r="B189" s="2">
        <f t="shared" si="2"/>
        <v>180</v>
      </c>
      <c r="C189" s="2">
        <v>1</v>
      </c>
      <c r="D189" s="70">
        <f>IFERROR(SUM(F$9:F188)*K_31+SUM(E$9:E188)*K_21+SUM(C$9:C188)-SUM(D$9:D188)*(K_12+K_13+K_10),0)</f>
        <v>9.6389649929432153</v>
      </c>
      <c r="E189" s="73">
        <f>IFERROR(SUM(D$9:D188)*K_12-SUM(E$9:E188)*K_21,0)</f>
        <v>9.0632196807191008</v>
      </c>
      <c r="F189" s="73">
        <f>IFERROR(SUM(D$9:D188)*K_13-SUM(F$9:F188)*K_31,0)</f>
        <v>7.5496643337771427</v>
      </c>
    </row>
    <row r="190" spans="2:6" x14ac:dyDescent="0.2">
      <c r="B190" s="2">
        <f t="shared" si="2"/>
        <v>181</v>
      </c>
      <c r="C190" s="2">
        <v>1</v>
      </c>
      <c r="D190" s="70">
        <f>IFERROR(SUM(F$9:F189)*K_31+SUM(E$9:E189)*K_21+SUM(C$9:C189)-SUM(D$9:D189)*(K_12+K_13+K_10),0)</f>
        <v>9.6426605808127306</v>
      </c>
      <c r="E190" s="73">
        <f>IFERROR(SUM(D$9:D189)*K_12-SUM(E$9:E189)*K_21,0)</f>
        <v>9.0747345869635865</v>
      </c>
      <c r="F190" s="73">
        <f>IFERROR(SUM(D$9:D189)*K_13-SUM(F$9:F189)*K_31,0)</f>
        <v>7.5705573403688042</v>
      </c>
    </row>
    <row r="191" spans="2:6" x14ac:dyDescent="0.2">
      <c r="B191" s="2">
        <f t="shared" si="2"/>
        <v>182</v>
      </c>
      <c r="C191" s="2">
        <v>1</v>
      </c>
      <c r="D191" s="70">
        <f>IFERROR(SUM(F$9:F190)*K_31+SUM(E$9:E190)*K_21+SUM(C$9:C190)-SUM(D$9:D190)*(K_12+K_13+K_10),0)</f>
        <v>9.6463149704500211</v>
      </c>
      <c r="E191" s="73">
        <f>IFERROR(SUM(D$9:D190)*K_12-SUM(E$9:E190)*K_21,0)</f>
        <v>9.0860931068405719</v>
      </c>
      <c r="F191" s="73">
        <f>IFERROR(SUM(D$9:D190)*K_13-SUM(F$9:F190)*K_31,0)</f>
        <v>7.5912783727732442</v>
      </c>
    </row>
    <row r="192" spans="2:6" x14ac:dyDescent="0.2">
      <c r="B192" s="2">
        <f t="shared" si="2"/>
        <v>183</v>
      </c>
      <c r="C192" s="2">
        <v>1</v>
      </c>
      <c r="D192" s="70">
        <f>IFERROR(SUM(F$9:F191)*K_31+SUM(E$9:E191)*K_21+SUM(C$9:C191)-SUM(D$9:D191)*(K_12+K_13+K_10),0)</f>
        <v>9.649928670156072</v>
      </c>
      <c r="E192" s="73">
        <f>IFERROR(SUM(D$9:D191)*K_12-SUM(E$9:E191)*K_21,0)</f>
        <v>9.097297544112763</v>
      </c>
      <c r="F192" s="73">
        <f>IFERROR(SUM(D$9:D191)*K_13-SUM(F$9:F191)*K_31,0)</f>
        <v>7.6118287387500132</v>
      </c>
    </row>
    <row r="193" spans="2:6" x14ac:dyDescent="0.2">
      <c r="B193" s="2">
        <f t="shared" si="2"/>
        <v>184</v>
      </c>
      <c r="C193" s="2">
        <v>1</v>
      </c>
      <c r="D193" s="70">
        <f>IFERROR(SUM(F$9:F192)*K_31+SUM(E$9:E192)*K_21+SUM(C$9:C192)-SUM(D$9:D192)*(K_12+K_13+K_10),0)</f>
        <v>9.653502181305555</v>
      </c>
      <c r="E193" s="73">
        <f>IFERROR(SUM(D$9:D192)*K_12-SUM(E$9:E192)*K_21,0)</f>
        <v>9.1083501666336275</v>
      </c>
      <c r="F193" s="73">
        <f>IFERROR(SUM(D$9:D192)*K_13-SUM(F$9:F192)*K_31,0)</f>
        <v>7.6322097380640734</v>
      </c>
    </row>
    <row r="194" spans="2:6" x14ac:dyDescent="0.2">
      <c r="B194" s="2">
        <f t="shared" si="2"/>
        <v>185</v>
      </c>
      <c r="C194" s="2">
        <v>1</v>
      </c>
      <c r="D194" s="70">
        <f>IFERROR(SUM(F$9:F193)*K_31+SUM(E$9:E193)*K_21+SUM(C$9:C193)-SUM(D$9:D193)*(K_12+K_13+K_10),0)</f>
        <v>9.6570359984491461</v>
      </c>
      <c r="E194" s="73">
        <f>IFERROR(SUM(D$9:D193)*K_12-SUM(E$9:E193)*K_21,0)</f>
        <v>9.1192532069270662</v>
      </c>
      <c r="F194" s="73">
        <f>IFERROR(SUM(D$9:D193)*K_13-SUM(F$9:F193)*K_31,0)</f>
        <v>7.6524226624964893</v>
      </c>
    </row>
    <row r="195" spans="2:6" x14ac:dyDescent="0.2">
      <c r="B195" s="2">
        <f t="shared" si="2"/>
        <v>186</v>
      </c>
      <c r="C195" s="2">
        <v>1</v>
      </c>
      <c r="D195" s="70">
        <f>IFERROR(SUM(F$9:F194)*K_31+SUM(E$9:E194)*K_21+SUM(C$9:C194)-SUM(D$9:D194)*(K_12+K_13+K_10),0)</f>
        <v>9.6605306094142804</v>
      </c>
      <c r="E195" s="73">
        <f>IFERROR(SUM(D$9:D194)*K_12-SUM(E$9:E194)*K_21,0)</f>
        <v>9.1300088627575064</v>
      </c>
      <c r="F195" s="73">
        <f>IFERROR(SUM(D$9:D194)*K_13-SUM(F$9:F194)*K_31,0)</f>
        <v>7.672468795856016</v>
      </c>
    </row>
    <row r="196" spans="2:6" x14ac:dyDescent="0.2">
      <c r="B196" s="2">
        <f t="shared" si="2"/>
        <v>187</v>
      </c>
      <c r="C196" s="2">
        <v>1</v>
      </c>
      <c r="D196" s="70">
        <f>IFERROR(SUM(F$9:F195)*K_31+SUM(E$9:E195)*K_21+SUM(C$9:C195)-SUM(D$9:D195)*(K_12+K_13+K_10),0)</f>
        <v>9.6639864954041172</v>
      </c>
      <c r="E196" s="73">
        <f>IFERROR(SUM(D$9:D195)*K_12-SUM(E$9:E195)*K_21,0)</f>
        <v>9.1406192976906446</v>
      </c>
      <c r="F196" s="73">
        <f>IFERROR(SUM(D$9:D195)*K_13-SUM(F$9:F195)*K_31,0)</f>
        <v>7.6923494139915984</v>
      </c>
    </row>
    <row r="197" spans="2:6" x14ac:dyDescent="0.2">
      <c r="B197" s="2">
        <f t="shared" si="2"/>
        <v>188</v>
      </c>
      <c r="C197" s="2">
        <v>1</v>
      </c>
      <c r="D197" s="70">
        <f>IFERROR(SUM(F$9:F196)*K_31+SUM(E$9:E196)*K_21+SUM(C$9:C196)-SUM(D$9:D196)*(K_12+K_13+K_10),0)</f>
        <v>9.66740413109531</v>
      </c>
      <c r="E197" s="73">
        <f>IFERROR(SUM(D$9:D196)*K_12-SUM(E$9:E196)*K_21,0)</f>
        <v>9.151086641644909</v>
      </c>
      <c r="F197" s="73">
        <f>IFERROR(SUM(D$9:D196)*K_13-SUM(F$9:F196)*K_31,0)</f>
        <v>7.7120657848057217</v>
      </c>
    </row>
    <row r="198" spans="2:6" x14ac:dyDescent="0.2">
      <c r="B198" s="2">
        <f t="shared" si="2"/>
        <v>189</v>
      </c>
      <c r="C198" s="2">
        <v>1</v>
      </c>
      <c r="D198" s="70">
        <f>IFERROR(SUM(F$9:F197)*K_31+SUM(E$9:E197)*K_21+SUM(C$9:C197)-SUM(D$9:D197)*(K_12+K_13+K_10),0)</f>
        <v>9.6707839847338732</v>
      </c>
      <c r="E198" s="73">
        <f>IFERROR(SUM(D$9:D197)*K_12-SUM(E$9:E197)*K_21,0)</f>
        <v>9.1614129914339202</v>
      </c>
      <c r="F198" s="73">
        <f>IFERROR(SUM(D$9:D197)*K_13-SUM(F$9:F197)*K_31,0)</f>
        <v>7.7316191682686188</v>
      </c>
    </row>
    <row r="199" spans="2:6" x14ac:dyDescent="0.2">
      <c r="B199" s="2">
        <f t="shared" si="2"/>
        <v>190</v>
      </c>
      <c r="C199" s="2">
        <v>1</v>
      </c>
      <c r="D199" s="70">
        <f>IFERROR(SUM(F$9:F198)*K_31+SUM(E$9:E198)*K_21+SUM(C$9:C198)-SUM(D$9:D198)*(K_12+K_13+K_10),0)</f>
        <v>9.6741265182298548</v>
      </c>
      <c r="E199" s="73">
        <f>IFERROR(SUM(D$9:D198)*K_12-SUM(E$9:E198)*K_21,0)</f>
        <v>9.1716004112999165</v>
      </c>
      <c r="F199" s="73">
        <f>IFERROR(SUM(D$9:D198)*K_13-SUM(F$9:F198)*K_31,0)</f>
        <v>7.7510108164332703</v>
      </c>
    </row>
    <row r="200" spans="2:6" x14ac:dyDescent="0.2">
      <c r="B200" s="2">
        <f t="shared" si="2"/>
        <v>191</v>
      </c>
      <c r="C200" s="2">
        <v>1</v>
      </c>
      <c r="D200" s="70">
        <f>IFERROR(SUM(F$9:F199)*K_31+SUM(E$9:E199)*K_21+SUM(C$9:C199)-SUM(D$9:D199)*(K_12+K_13+K_10),0)</f>
        <v>9.6774321872502753</v>
      </c>
      <c r="E200" s="73">
        <f>IFERROR(SUM(D$9:D199)*K_12-SUM(E$9:E199)*K_21,0)</f>
        <v>9.1816509334385117</v>
      </c>
      <c r="F200" s="73">
        <f>IFERROR(SUM(D$9:D199)*K_13-SUM(F$9:F199)*K_31,0)</f>
        <v>7.7702419734512365</v>
      </c>
    </row>
    <row r="201" spans="2:6" x14ac:dyDescent="0.2">
      <c r="B201" s="2">
        <f t="shared" si="2"/>
        <v>192</v>
      </c>
      <c r="C201" s="2">
        <v>1</v>
      </c>
      <c r="D201" s="70">
        <f>IFERROR(SUM(F$9:F200)*K_31+SUM(E$9:E200)*K_21+SUM(C$9:C200)-SUM(D$9:D200)*(K_12+K_13+K_10),0)</f>
        <v>9.6807014413110437</v>
      </c>
      <c r="E201" s="73">
        <f>IFERROR(SUM(D$9:D200)*K_12-SUM(E$9:E200)*K_21,0)</f>
        <v>9.1915665585147543</v>
      </c>
      <c r="F201" s="73">
        <f>IFERROR(SUM(D$9:D200)*K_13-SUM(F$9:F200)*K_31,0)</f>
        <v>7.7893138755892295</v>
      </c>
    </row>
    <row r="202" spans="2:6" x14ac:dyDescent="0.2">
      <c r="B202" s="2">
        <f t="shared" si="2"/>
        <v>193</v>
      </c>
      <c r="C202" s="2">
        <v>1</v>
      </c>
      <c r="D202" s="70">
        <f>IFERROR(SUM(F$9:F201)*K_31+SUM(E$9:E201)*K_21+SUM(C$9:C201)-SUM(D$9:D201)*(K_12+K_13+K_10),0)</f>
        <v>9.6839347238667699</v>
      </c>
      <c r="E202" s="73">
        <f>IFERROR(SUM(D$9:D201)*K_12-SUM(E$9:E201)*K_21,0)</f>
        <v>9.2013492561706762</v>
      </c>
      <c r="F202" s="73">
        <f>IFERROR(SUM(D$9:D201)*K_13-SUM(F$9:F201)*K_31,0)</f>
        <v>7.8082277512464469</v>
      </c>
    </row>
    <row r="203" spans="2:6" x14ac:dyDescent="0.2">
      <c r="B203" s="2">
        <f t="shared" ref="B203:B266" si="3">B202+1</f>
        <v>194</v>
      </c>
      <c r="C203" s="2">
        <v>1</v>
      </c>
      <c r="D203" s="70">
        <f>IFERROR(SUM(F$9:F202)*K_31+SUM(E$9:E202)*K_21+SUM(C$9:C202)-SUM(D$9:D202)*(K_12+K_13+K_10),0)</f>
        <v>9.6871324723999521</v>
      </c>
      <c r="E203" s="73">
        <f>IFERROR(SUM(D$9:D202)*K_12-SUM(E$9:E202)*K_21,0)</f>
        <v>9.2110009655245975</v>
      </c>
      <c r="F203" s="73">
        <f>IFERROR(SUM(D$9:D202)*K_13-SUM(F$9:F202)*K_31,0)</f>
        <v>7.8269848209726494</v>
      </c>
    </row>
    <row r="204" spans="2:6" x14ac:dyDescent="0.2">
      <c r="B204" s="2">
        <f t="shared" si="3"/>
        <v>195</v>
      </c>
      <c r="C204" s="2">
        <v>1</v>
      </c>
      <c r="D204" s="70">
        <f>IFERROR(SUM(F$9:F203)*K_31+SUM(E$9:E203)*K_21+SUM(C$9:C203)-SUM(D$9:D203)*(K_12+K_13+K_10),0)</f>
        <v>9.6902951185081747</v>
      </c>
      <c r="E204" s="73">
        <f>IFERROR(SUM(D$9:D203)*K_12-SUM(E$9:E203)*K_21,0)</f>
        <v>9.2205235956621081</v>
      </c>
      <c r="F204" s="73">
        <f>IFERROR(SUM(D$9:D203)*K_13-SUM(F$9:F203)*K_31,0)</f>
        <v>7.8455862974869266</v>
      </c>
    </row>
    <row r="205" spans="2:6" x14ac:dyDescent="0.2">
      <c r="B205" s="2">
        <f t="shared" si="3"/>
        <v>196</v>
      </c>
      <c r="C205" s="2">
        <v>1</v>
      </c>
      <c r="D205" s="70">
        <f>IFERROR(SUM(F$9:F204)*K_31+SUM(E$9:E204)*K_21+SUM(C$9:C204)-SUM(D$9:D204)*(K_12+K_13+K_10),0)</f>
        <v>9.6934230879902543</v>
      </c>
      <c r="E205" s="73">
        <f>IFERROR(SUM(D$9:D204)*K_12-SUM(E$9:E204)*K_21,0)</f>
        <v>9.229919026119024</v>
      </c>
      <c r="F205" s="73">
        <f>IFERROR(SUM(D$9:D204)*K_13-SUM(F$9:F204)*K_31,0)</f>
        <v>7.8640333856971374</v>
      </c>
    </row>
    <row r="206" spans="2:6" x14ac:dyDescent="0.2">
      <c r="B206" s="2">
        <f t="shared" si="3"/>
        <v>197</v>
      </c>
      <c r="C206" s="2">
        <v>1</v>
      </c>
      <c r="D206" s="70">
        <f>IFERROR(SUM(F$9:F205)*K_31+SUM(E$9:E205)*K_21+SUM(C$9:C205)-SUM(D$9:D205)*(K_12+K_13+K_10),0)</f>
        <v>9.6965168009308229</v>
      </c>
      <c r="E206" s="73">
        <f>IFERROR(SUM(D$9:D205)*K_12-SUM(E$9:E205)*K_21,0)</f>
        <v>9.2391891073564594</v>
      </c>
      <c r="F206" s="73">
        <f>IFERROR(SUM(D$9:D205)*K_13-SUM(F$9:F205)*K_31,0)</f>
        <v>7.8823272827200714</v>
      </c>
    </row>
    <row r="207" spans="2:6" x14ac:dyDescent="0.2">
      <c r="B207" s="2">
        <f t="shared" si="3"/>
        <v>198</v>
      </c>
      <c r="C207" s="2">
        <v>1</v>
      </c>
      <c r="D207" s="70">
        <f>IFERROR(SUM(F$9:F206)*K_31+SUM(E$9:E206)*K_21+SUM(C$9:C206)-SUM(D$9:D206)*(K_12+K_13+K_10),0)</f>
        <v>9.6995766717841434</v>
      </c>
      <c r="E207" s="73">
        <f>IFERROR(SUM(D$9:D206)*K_12-SUM(E$9:E206)*K_21,0)</f>
        <v>9.2483356612279408</v>
      </c>
      <c r="F207" s="73">
        <f>IFERROR(SUM(D$9:D206)*K_13-SUM(F$9:F206)*K_31,0)</f>
        <v>7.9004691779021758</v>
      </c>
    </row>
    <row r="208" spans="2:6" x14ac:dyDescent="0.2">
      <c r="B208" s="2">
        <f t="shared" si="3"/>
        <v>199</v>
      </c>
      <c r="C208" s="2">
        <v>1</v>
      </c>
      <c r="D208" s="70">
        <f>IFERROR(SUM(F$9:F207)*K_31+SUM(E$9:E207)*K_21+SUM(C$9:C207)-SUM(D$9:D207)*(K_12+K_13+K_10),0)</f>
        <v>9.7026031094557936</v>
      </c>
      <c r="E208" s="73">
        <f>IFERROR(SUM(D$9:D207)*K_12-SUM(E$9:E207)*K_21,0)</f>
        <v>9.2573604814390684</v>
      </c>
      <c r="F208" s="73">
        <f>IFERROR(SUM(D$9:D207)*K_13-SUM(F$9:F207)*K_31,0)</f>
        <v>7.9184602528409975</v>
      </c>
    </row>
    <row r="209" spans="2:6" x14ac:dyDescent="0.2">
      <c r="B209" s="2">
        <f t="shared" si="3"/>
        <v>200</v>
      </c>
      <c r="C209" s="2">
        <v>1</v>
      </c>
      <c r="D209" s="70">
        <f>IFERROR(SUM(F$9:F208)*K_31+SUM(E$9:E208)*K_21+SUM(C$9:C208)-SUM(D$9:D208)*(K_12+K_13+K_10),0)</f>
        <v>9.7055965173837251</v>
      </c>
      <c r="E209" s="73">
        <f>IFERROR(SUM(D$9:D208)*K_12-SUM(E$9:E208)*K_21,0)</f>
        <v>9.266265333999403</v>
      </c>
      <c r="F209" s="73">
        <f>IFERROR(SUM(D$9:D208)*K_13-SUM(F$9:F208)*K_31,0)</f>
        <v>7.9363016814071443</v>
      </c>
    </row>
    <row r="210" spans="2:6" x14ac:dyDescent="0.2">
      <c r="B210" s="2">
        <f t="shared" si="3"/>
        <v>201</v>
      </c>
      <c r="C210" s="2">
        <v>1</v>
      </c>
      <c r="D210" s="70">
        <f>IFERROR(SUM(F$9:F209)*K_31+SUM(E$9:E209)*K_21+SUM(C$9:C209)-SUM(D$9:D209)*(K_12+K_13+K_10),0)</f>
        <v>9.7085572936179005</v>
      </c>
      <c r="E210" s="73">
        <f>IFERROR(SUM(D$9:D209)*K_12-SUM(E$9:E209)*K_21,0)</f>
        <v>9.2750519576670953</v>
      </c>
      <c r="F210" s="73">
        <f>IFERROR(SUM(D$9:D209)*K_13-SUM(F$9:F209)*K_31,0)</f>
        <v>7.953994629766914</v>
      </c>
    </row>
    <row r="211" spans="2:6" x14ac:dyDescent="0.2">
      <c r="B211" s="2">
        <f t="shared" si="3"/>
        <v>202</v>
      </c>
      <c r="C211" s="2">
        <v>1</v>
      </c>
      <c r="D211" s="70">
        <f>IFERROR(SUM(F$9:F210)*K_31+SUM(E$9:E210)*K_21+SUM(C$9:C210)-SUM(D$9:D210)*(K_12+K_13+K_10),0)</f>
        <v>9.7114858308985959</v>
      </c>
      <c r="E211" s="73">
        <f>IFERROR(SUM(D$9:D210)*K_12-SUM(E$9:E210)*K_21,0)</f>
        <v>9.283722064386108</v>
      </c>
      <c r="F211" s="73">
        <f>IFERROR(SUM(D$9:D210)*K_13-SUM(F$9:F210)*K_31,0)</f>
        <v>7.9715402564054205</v>
      </c>
    </row>
    <row r="212" spans="2:6" x14ac:dyDescent="0.2">
      <c r="B212" s="2">
        <f t="shared" si="3"/>
        <v>203</v>
      </c>
      <c r="C212" s="2">
        <v>1</v>
      </c>
      <c r="D212" s="70">
        <f>IFERROR(SUM(F$9:F211)*K_31+SUM(E$9:E211)*K_21+SUM(C$9:C211)-SUM(D$9:D211)*(K_12+K_13+K_10),0)</f>
        <v>9.7143825167335365</v>
      </c>
      <c r="E212" s="73">
        <f>IFERROR(SUM(D$9:D211)*K_12-SUM(E$9:E211)*K_21,0)</f>
        <v>9.2922773397163603</v>
      </c>
      <c r="F212" s="73">
        <f>IFERROR(SUM(D$9:D211)*K_13-SUM(F$9:F211)*K_31,0)</f>
        <v>7.9889397121503549</v>
      </c>
    </row>
    <row r="213" spans="2:6" x14ac:dyDescent="0.2">
      <c r="B213" s="2">
        <f t="shared" si="3"/>
        <v>204</v>
      </c>
      <c r="C213" s="2">
        <v>1</v>
      </c>
      <c r="D213" s="70">
        <f>IFERROR(SUM(F$9:F212)*K_31+SUM(E$9:E212)*K_21+SUM(C$9:C212)-SUM(D$9:D212)*(K_12+K_13+K_10),0)</f>
        <v>9.7172477334739824</v>
      </c>
      <c r="E213" s="73">
        <f>IFERROR(SUM(D$9:D212)*K_12-SUM(E$9:E212)*K_21,0)</f>
        <v>9.3007194432567069</v>
      </c>
      <c r="F213" s="73">
        <f>IFERROR(SUM(D$9:D212)*K_13-SUM(F$9:F212)*K_31,0)</f>
        <v>8.0061941401961878</v>
      </c>
    </row>
    <row r="214" spans="2:6" x14ac:dyDescent="0.2">
      <c r="B214" s="2">
        <f t="shared" si="3"/>
        <v>205</v>
      </c>
      <c r="C214" s="2">
        <v>1</v>
      </c>
      <c r="D214" s="70">
        <f>IFERROR(SUM(F$9:F213)*K_31+SUM(E$9:E213)*K_21+SUM(C$9:C213)-SUM(D$9:D213)*(K_12+K_13+K_10),0)</f>
        <v>9.7200818583895057</v>
      </c>
      <c r="E214" s="73">
        <f>IFERROR(SUM(D$9:D213)*K_12-SUM(E$9:E213)*K_21,0)</f>
        <v>9.3090500090610462</v>
      </c>
      <c r="F214" s="73">
        <f>IFERROR(SUM(D$9:D213)*K_13-SUM(F$9:F213)*K_31,0)</f>
        <v>8.0233046761289639</v>
      </c>
    </row>
    <row r="215" spans="2:6" x14ac:dyDescent="0.2">
      <c r="B215" s="2">
        <f t="shared" si="3"/>
        <v>206</v>
      </c>
      <c r="C215" s="2">
        <v>1</v>
      </c>
      <c r="D215" s="70">
        <f>IFERROR(SUM(F$9:F214)*K_31+SUM(E$9:E214)*K_21+SUM(C$9:C214)-SUM(D$9:D214)*(K_12+K_13+K_10),0)</f>
        <v>9.7228852637413752</v>
      </c>
      <c r="E215" s="73">
        <f>IFERROR(SUM(D$9:D214)*K_12-SUM(E$9:E214)*K_21,0)</f>
        <v>9.3172706460476107</v>
      </c>
      <c r="F215" s="73">
        <f>IFERROR(SUM(D$9:D214)*K_13-SUM(F$9:F214)*K_31,0)</f>
        <v>8.0402724479515673</v>
      </c>
    </row>
    <row r="216" spans="2:6" x14ac:dyDescent="0.2">
      <c r="B216" s="2">
        <f t="shared" si="3"/>
        <v>207</v>
      </c>
      <c r="C216" s="2">
        <v>1</v>
      </c>
      <c r="D216" s="70">
        <f>IFERROR(SUM(F$9:F215)*K_31+SUM(E$9:E215)*K_21+SUM(C$9:C215)-SUM(D$9:D215)*(K_12+K_13+K_10),0)</f>
        <v>9.7256583168554585</v>
      </c>
      <c r="E216" s="73">
        <f>IFERROR(SUM(D$9:D215)*K_12-SUM(E$9:E215)*K_21,0)</f>
        <v>9.3253829384014892</v>
      </c>
      <c r="F216" s="73">
        <f>IFERROR(SUM(D$9:D215)*K_13-SUM(F$9:F215)*K_31,0)</f>
        <v>8.0570985761094658</v>
      </c>
    </row>
    <row r="217" spans="2:6" x14ac:dyDescent="0.2">
      <c r="B217" s="2">
        <f t="shared" si="3"/>
        <v>208</v>
      </c>
      <c r="C217" s="2">
        <v>1</v>
      </c>
      <c r="D217" s="70">
        <f>IFERROR(SUM(F$9:F216)*K_31+SUM(E$9:E216)*K_21+SUM(C$9:C216)-SUM(D$9:D216)*(K_12+K_13+K_10),0)</f>
        <v>9.7284013801933611</v>
      </c>
      <c r="E217" s="73">
        <f>IFERROR(SUM(D$9:D216)*K_12-SUM(E$9:E216)*K_21,0)</f>
        <v>9.33338844597057</v>
      </c>
      <c r="F217" s="73">
        <f>IFERROR(SUM(D$9:D216)*K_13-SUM(F$9:F216)*K_31,0)</f>
        <v>8.0737841735169251</v>
      </c>
    </row>
    <row r="218" spans="2:6" x14ac:dyDescent="0.2">
      <c r="B218" s="2">
        <f t="shared" si="3"/>
        <v>209</v>
      </c>
      <c r="C218" s="2">
        <v>1</v>
      </c>
      <c r="D218" s="70">
        <f>IFERROR(SUM(F$9:F217)*K_31+SUM(E$9:E217)*K_21+SUM(C$9:C217)-SUM(D$9:D217)*(K_12+K_13+K_10),0)</f>
        <v>9.731114811422799</v>
      </c>
      <c r="E218" s="73">
        <f>IFERROR(SUM(D$9:D217)*K_12-SUM(E$9:E217)*K_21,0)</f>
        <v>9.3412887046550317</v>
      </c>
      <c r="F218" s="73">
        <f>IFERROR(SUM(D$9:D217)*K_13-SUM(F$9:F217)*K_31,0)</f>
        <v>8.0903303455836912</v>
      </c>
    </row>
    <row r="219" spans="2:6" x14ac:dyDescent="0.2">
      <c r="B219" s="2">
        <f t="shared" si="3"/>
        <v>210</v>
      </c>
      <c r="C219" s="2">
        <v>1</v>
      </c>
      <c r="D219" s="70">
        <f>IFERROR(SUM(F$9:F218)*K_31+SUM(E$9:E218)*K_21+SUM(C$9:C218)-SUM(D$9:D218)*(K_12+K_13+K_10),0)</f>
        <v>9.7337989634868052</v>
      </c>
      <c r="E219" s="73">
        <f>IFERROR(SUM(D$9:D218)*K_12-SUM(E$9:E218)*K_21,0)</f>
        <v>9.3490852267903861</v>
      </c>
      <c r="F219" s="73">
        <f>IFERROR(SUM(D$9:D218)*K_13-SUM(F$9:F218)*K_31,0)</f>
        <v>8.1067381902420816</v>
      </c>
    </row>
    <row r="220" spans="2:6" x14ac:dyDescent="0.2">
      <c r="B220" s="2">
        <f t="shared" si="3"/>
        <v>211</v>
      </c>
      <c r="C220" s="2">
        <v>1</v>
      </c>
      <c r="D220" s="70">
        <f>IFERROR(SUM(F$9:F219)*K_31+SUM(E$9:E219)*K_21+SUM(C$9:C219)-SUM(D$9:D219)*(K_12+K_13+K_10),0)</f>
        <v>9.736454184671743</v>
      </c>
      <c r="E220" s="73">
        <f>IFERROR(SUM(D$9:D219)*K_12-SUM(E$9:E219)*K_21,0)</f>
        <v>9.3567795015243185</v>
      </c>
      <c r="F220" s="73">
        <f>IFERROR(SUM(D$9:D219)*K_13-SUM(F$9:F219)*K_31,0)</f>
        <v>8.1230087979745296</v>
      </c>
    </row>
    <row r="221" spans="2:6" x14ac:dyDescent="0.2">
      <c r="B221" s="2">
        <f t="shared" si="3"/>
        <v>212</v>
      </c>
      <c r="C221" s="2">
        <v>1</v>
      </c>
      <c r="D221" s="70">
        <f>IFERROR(SUM(F$9:F220)*K_31+SUM(E$9:E220)*K_21+SUM(C$9:C220)-SUM(D$9:D220)*(K_12+K_13+K_10),0)</f>
        <v>9.7390808186746654</v>
      </c>
      <c r="E221" s="73">
        <f>IFERROR(SUM(D$9:D220)*K_12-SUM(E$9:E220)*K_21,0)</f>
        <v>9.3643729951872672</v>
      </c>
      <c r="F221" s="73">
        <f>IFERROR(SUM(D$9:D220)*K_13-SUM(F$9:F220)*K_31,0)</f>
        <v>8.1391432518414994</v>
      </c>
    </row>
    <row r="222" spans="2:6" x14ac:dyDescent="0.2">
      <c r="B222" s="2">
        <f t="shared" si="3"/>
        <v>213</v>
      </c>
      <c r="C222" s="2">
        <v>1</v>
      </c>
      <c r="D222" s="70">
        <f>IFERROR(SUM(F$9:F221)*K_31+SUM(E$9:E221)*K_21+SUM(C$9:C221)-SUM(D$9:D221)*(K_12+K_13+K_10),0)</f>
        <v>9.7416792046691114</v>
      </c>
      <c r="E222" s="73">
        <f>IFERROR(SUM(D$9:D221)*K_12-SUM(E$9:E221)*K_21,0)</f>
        <v>9.3718671516570105</v>
      </c>
      <c r="F222" s="73">
        <f>IFERROR(SUM(D$9:D221)*K_13-SUM(F$9:F221)*K_31,0)</f>
        <v>8.1551426275098304</v>
      </c>
    </row>
    <row r="223" spans="2:6" x14ac:dyDescent="0.2">
      <c r="B223" s="2">
        <f t="shared" si="3"/>
        <v>214</v>
      </c>
      <c r="C223" s="2">
        <v>1</v>
      </c>
      <c r="D223" s="70">
        <f>IFERROR(SUM(F$9:F222)*K_31+SUM(E$9:E222)*K_21+SUM(C$9:C222)-SUM(D$9:D222)*(K_12+K_13+K_10),0)</f>
        <v>9.7442496773703624</v>
      </c>
      <c r="E223" s="73">
        <f>IFERROR(SUM(D$9:D222)*K_12-SUM(E$9:E222)*K_21,0)</f>
        <v>9.3792633927172524</v>
      </c>
      <c r="F223" s="73">
        <f>IFERROR(SUM(D$9:D222)*K_13-SUM(F$9:F222)*K_31,0)</f>
        <v>8.1710079932814228</v>
      </c>
    </row>
    <row r="224" spans="2:6" x14ac:dyDescent="0.2">
      <c r="B224" s="2">
        <f t="shared" si="3"/>
        <v>215</v>
      </c>
      <c r="C224" s="2">
        <v>1</v>
      </c>
      <c r="D224" s="70">
        <f>IFERROR(SUM(F$9:F223)*K_31+SUM(E$9:E223)*K_21+SUM(C$9:C223)-SUM(D$9:D223)*(K_12+K_13+K_10),0)</f>
        <v>9.7467925670993907</v>
      </c>
      <c r="E224" s="73">
        <f>IFERROR(SUM(D$9:D223)*K_12-SUM(E$9:E223)*K_21,0)</f>
        <v>9.3865631184103151</v>
      </c>
      <c r="F224" s="73">
        <f>IFERROR(SUM(D$9:D223)*K_13-SUM(F$9:F223)*K_31,0)</f>
        <v>8.1867404101223151</v>
      </c>
    </row>
    <row r="225" spans="2:6" x14ac:dyDescent="0.2">
      <c r="B225" s="2">
        <f t="shared" si="3"/>
        <v>216</v>
      </c>
      <c r="C225" s="2">
        <v>1</v>
      </c>
      <c r="D225" s="70">
        <f>IFERROR(SUM(F$9:F224)*K_31+SUM(E$9:E224)*K_21+SUM(C$9:C224)-SUM(D$9:D224)*(K_12+K_13+K_10),0)</f>
        <v>9.7493081998458706</v>
      </c>
      <c r="E225" s="73">
        <f>IFERROR(SUM(D$9:D224)*K_12-SUM(E$9:E224)*K_21,0)</f>
        <v>9.3937677073840966</v>
      </c>
      <c r="F225" s="73">
        <f>IFERROR(SUM(D$9:D224)*K_13-SUM(F$9:F224)*K_31,0)</f>
        <v>8.2023409316920848</v>
      </c>
    </row>
    <row r="226" spans="2:6" x14ac:dyDescent="0.2">
      <c r="B226" s="2">
        <f t="shared" si="3"/>
        <v>217</v>
      </c>
      <c r="C226" s="2">
        <v>1</v>
      </c>
      <c r="D226" s="70">
        <f>IFERROR(SUM(F$9:F225)*K_31+SUM(E$9:E225)*K_21+SUM(C$9:C225)-SUM(D$9:D225)*(K_12+K_13+K_10),0)</f>
        <v>9.7517968973305074</v>
      </c>
      <c r="E226" s="73">
        <f>IFERROR(SUM(D$9:D225)*K_12-SUM(E$9:E225)*K_21,0)</f>
        <v>9.4008785172333305</v>
      </c>
      <c r="F226" s="73">
        <f>IFERROR(SUM(D$9:D225)*K_13-SUM(F$9:F225)*K_31,0)</f>
        <v>8.2178106043736214</v>
      </c>
    </row>
    <row r="227" spans="2:6" x14ac:dyDescent="0.2">
      <c r="B227" s="2">
        <f t="shared" si="3"/>
        <v>218</v>
      </c>
      <c r="C227" s="2">
        <v>1</v>
      </c>
      <c r="D227" s="70">
        <f>IFERROR(SUM(F$9:F226)*K_31+SUM(E$9:E226)*K_21+SUM(C$9:C226)-SUM(D$9:D226)*(K_12+K_13+K_10),0)</f>
        <v>9.7542589770659731</v>
      </c>
      <c r="E227" s="73">
        <f>IFERROR(SUM(D$9:D226)*K_12-SUM(E$9:E226)*K_21,0)</f>
        <v>9.4078968848352709</v>
      </c>
      <c r="F227" s="73">
        <f>IFERROR(SUM(D$9:D226)*K_13-SUM(F$9:F226)*K_31,0)</f>
        <v>8.2331504673031883</v>
      </c>
    </row>
    <row r="228" spans="2:6" x14ac:dyDescent="0.2">
      <c r="B228" s="2">
        <f t="shared" si="3"/>
        <v>219</v>
      </c>
      <c r="C228" s="2">
        <v>1</v>
      </c>
      <c r="D228" s="70">
        <f>IFERROR(SUM(F$9:F227)*K_31+SUM(E$9:E227)*K_21+SUM(C$9:C227)-SUM(D$9:D227)*(K_12+K_13+K_10),0)</f>
        <v>9.7566947524171326</v>
      </c>
      <c r="E228" s="73">
        <f>IFERROR(SUM(D$9:D227)*K_12-SUM(E$9:E227)*K_21,0)</f>
        <v>9.4148241266798891</v>
      </c>
      <c r="F228" s="73">
        <f>IFERROR(SUM(D$9:D227)*K_13-SUM(F$9:F227)*K_31,0)</f>
        <v>8.2483615524008176</v>
      </c>
    </row>
    <row r="229" spans="2:6" x14ac:dyDescent="0.2">
      <c r="B229" s="2">
        <f t="shared" si="3"/>
        <v>220</v>
      </c>
      <c r="C229" s="2">
        <v>1</v>
      </c>
      <c r="D229" s="70">
        <f>IFERROR(SUM(F$9:F228)*K_31+SUM(E$9:E228)*K_21+SUM(C$9:C228)-SUM(D$9:D228)*(K_12+K_13+K_10),0)</f>
        <v>9.7591045326604728</v>
      </c>
      <c r="E229" s="73">
        <f>IFERROR(SUM(D$9:D228)*K_12-SUM(E$9:E228)*K_21,0)</f>
        <v>9.4216615391946341</v>
      </c>
      <c r="F229" s="73">
        <f>IFERROR(SUM(D$9:D228)*K_13-SUM(F$9:F228)*K_31,0)</f>
        <v>8.2634448844009807</v>
      </c>
    </row>
    <row r="230" spans="2:6" x14ac:dyDescent="0.2">
      <c r="B230" s="2">
        <f t="shared" si="3"/>
        <v>221</v>
      </c>
      <c r="C230" s="2">
        <v>1</v>
      </c>
      <c r="D230" s="70">
        <f>IFERROR(SUM(F$9:F229)*K_31+SUM(E$9:E229)*K_21+SUM(C$9:C229)-SUM(D$9:D229)*(K_12+K_13+K_10),0)</f>
        <v>9.76148862304251</v>
      </c>
      <c r="E230" s="73">
        <f>IFERROR(SUM(D$9:D229)*K_12-SUM(E$9:E229)*K_21,0)</f>
        <v>9.428410399063953</v>
      </c>
      <c r="F230" s="73">
        <f>IFERROR(SUM(D$9:D229)*K_13-SUM(F$9:F229)*K_31,0)</f>
        <v>8.2784014808835771</v>
      </c>
    </row>
    <row r="231" spans="2:6" x14ac:dyDescent="0.2">
      <c r="B231" s="2">
        <f t="shared" si="3"/>
        <v>222</v>
      </c>
      <c r="C231" s="2">
        <v>1</v>
      </c>
      <c r="D231" s="70">
        <f>IFERROR(SUM(F$9:F230)*K_31+SUM(E$9:E230)*K_21+SUM(C$9:C230)-SUM(D$9:D230)*(K_12+K_13+K_10),0)</f>
        <v>9.763847324837144</v>
      </c>
      <c r="E231" s="73">
        <f>IFERROR(SUM(D$9:D230)*K_12-SUM(E$9:E230)*K_21,0)</f>
        <v>9.4350719635435212</v>
      </c>
      <c r="F231" s="73">
        <f>IFERROR(SUM(D$9:D230)*K_13-SUM(F$9:F230)*K_31,0)</f>
        <v>8.2932323523051661</v>
      </c>
    </row>
    <row r="232" spans="2:6" x14ac:dyDescent="0.2">
      <c r="B232" s="2">
        <f t="shared" si="3"/>
        <v>223</v>
      </c>
      <c r="C232" s="2">
        <v>1</v>
      </c>
      <c r="D232" s="70">
        <f>IFERROR(SUM(F$9:F231)*K_31+SUM(E$9:E231)*K_21+SUM(C$9:C231)-SUM(D$9:D231)*(K_12+K_13+K_10),0)</f>
        <v>9.7661809354022751</v>
      </c>
      <c r="E232" s="73">
        <f>IFERROR(SUM(D$9:D231)*K_12-SUM(E$9:E231)*K_21,0)</f>
        <v>9.4416474707693894</v>
      </c>
      <c r="F232" s="73">
        <f>IFERROR(SUM(D$9:D231)*K_13-SUM(F$9:F231)*K_31,0)</f>
        <v>8.307938502030483</v>
      </c>
    </row>
    <row r="233" spans="2:6" x14ac:dyDescent="0.2">
      <c r="B233" s="2">
        <f t="shared" si="3"/>
        <v>224</v>
      </c>
      <c r="C233" s="2">
        <v>1</v>
      </c>
      <c r="D233" s="70">
        <f>IFERROR(SUM(F$9:F232)*K_31+SUM(E$9:E232)*K_21+SUM(C$9:C232)-SUM(D$9:D232)*(K_12+K_13+K_10),0)</f>
        <v>9.7684897482356519</v>
      </c>
      <c r="E233" s="73">
        <f>IFERROR(SUM(D$9:D232)*K_12-SUM(E$9:E232)*K_21,0)</f>
        <v>9.4481381400620492</v>
      </c>
      <c r="F233" s="73">
        <f>IFERROR(SUM(D$9:D232)*K_13-SUM(F$9:F232)*K_31,0)</f>
        <v>8.3225209263642004</v>
      </c>
    </row>
    <row r="234" spans="2:6" x14ac:dyDescent="0.2">
      <c r="B234" s="2">
        <f t="shared" si="3"/>
        <v>225</v>
      </c>
      <c r="C234" s="2">
        <v>1</v>
      </c>
      <c r="D234" s="70">
        <f>IFERROR(SUM(F$9:F233)*K_31+SUM(E$9:E233)*K_21+SUM(C$9:C233)-SUM(D$9:D233)*(K_12+K_13+K_10),0)</f>
        <v>9.7707740530298679</v>
      </c>
      <c r="E234" s="73">
        <f>IFERROR(SUM(D$9:D233)*K_12-SUM(E$9:E233)*K_21,0)</f>
        <v>9.4545451722255152</v>
      </c>
      <c r="F234" s="73">
        <f>IFERROR(SUM(D$9:D233)*K_13-SUM(F$9:F233)*K_31,0)</f>
        <v>8.3369806145829148</v>
      </c>
    </row>
    <row r="235" spans="2:6" x14ac:dyDescent="0.2">
      <c r="B235" s="2">
        <f t="shared" si="3"/>
        <v>226</v>
      </c>
      <c r="C235" s="2">
        <v>1</v>
      </c>
      <c r="D235" s="70">
        <f>IFERROR(SUM(F$9:F234)*K_31+SUM(E$9:E234)*K_21+SUM(C$9:C234)-SUM(D$9:D234)*(K_12+K_13+K_10),0)</f>
        <v>9.7730341357263342</v>
      </c>
      <c r="E235" s="73">
        <f>IFERROR(SUM(D$9:D234)*K_12-SUM(E$9:E234)*K_21,0)</f>
        <v>9.4608697498415992</v>
      </c>
      <c r="F235" s="73">
        <f>IFERROR(SUM(D$9:D234)*K_13-SUM(F$9:F234)*K_31,0)</f>
        <v>8.3513185489673827</v>
      </c>
    </row>
    <row r="236" spans="2:6" x14ac:dyDescent="0.2">
      <c r="B236" s="2">
        <f t="shared" si="3"/>
        <v>227</v>
      </c>
      <c r="C236" s="2">
        <v>1</v>
      </c>
      <c r="D236" s="70">
        <f>IFERROR(SUM(F$9:F235)*K_31+SUM(E$9:E235)*K_21+SUM(C$9:C235)-SUM(D$9:D235)*(K_12+K_13+K_10),0)</f>
        <v>9.7752702785684278</v>
      </c>
      <c r="E236" s="73">
        <f>IFERROR(SUM(D$9:D235)*K_12-SUM(E$9:E235)*K_21,0)</f>
        <v>9.4671130375593009</v>
      </c>
      <c r="F236" s="73">
        <f>IFERROR(SUM(D$9:D235)*K_13-SUM(F$9:F235)*K_31,0)</f>
        <v>8.3655357048349757</v>
      </c>
    </row>
    <row r="237" spans="2:6" x14ac:dyDescent="0.2">
      <c r="B237" s="2">
        <f t="shared" si="3"/>
        <v>228</v>
      </c>
      <c r="C237" s="2">
        <v>1</v>
      </c>
      <c r="D237" s="70">
        <f>IFERROR(SUM(F$9:F236)*K_31+SUM(E$9:E236)*K_21+SUM(C$9:C236)-SUM(D$9:D236)*(K_12+K_13+K_10),0)</f>
        <v>9.7774827601540437</v>
      </c>
      <c r="E237" s="73">
        <f>IFERROR(SUM(D$9:D236)*K_12-SUM(E$9:E236)*K_21,0)</f>
        <v>9.4732761823794789</v>
      </c>
      <c r="F237" s="73">
        <f>IFERROR(SUM(D$9:D236)*K_13-SUM(F$9:F236)*K_31,0)</f>
        <v>8.3796330505723109</v>
      </c>
    </row>
    <row r="238" spans="2:6" x14ac:dyDescent="0.2">
      <c r="B238" s="2">
        <f t="shared" si="3"/>
        <v>229</v>
      </c>
      <c r="C238" s="2">
        <v>1</v>
      </c>
      <c r="D238" s="70">
        <f>IFERROR(SUM(F$9:F237)*K_31+SUM(E$9:E237)*K_21+SUM(C$9:C237)-SUM(D$9:D237)*(K_12+K_13+K_10),0)</f>
        <v>9.7796718554873223</v>
      </c>
      <c r="E238" s="73">
        <f>IFERROR(SUM(D$9:D237)*K_12-SUM(E$9:E237)*K_21,0)</f>
        <v>9.4793603139349685</v>
      </c>
      <c r="F238" s="73">
        <f>IFERROR(SUM(D$9:D237)*K_13-SUM(F$9:F237)*K_31,0)</f>
        <v>8.3936115476681277</v>
      </c>
    </row>
    <row r="239" spans="2:6" x14ac:dyDescent="0.2">
      <c r="B239" s="2">
        <f t="shared" si="3"/>
        <v>230</v>
      </c>
      <c r="C239" s="2">
        <v>1</v>
      </c>
      <c r="D239" s="70">
        <f>IFERROR(SUM(F$9:F238)*K_31+SUM(E$9:E238)*K_21+SUM(C$9:C238)-SUM(D$9:D238)*(K_12+K_13+K_10),0)</f>
        <v>9.7818378360294105</v>
      </c>
      <c r="E239" s="73">
        <f>IFERROR(SUM(D$9:D238)*K_12-SUM(E$9:E238)*K_21,0)</f>
        <v>9.4853665447660163</v>
      </c>
      <c r="F239" s="73">
        <f>IFERROR(SUM(D$9:D238)*K_13-SUM(F$9:F238)*K_31,0)</f>
        <v>8.4074721507463188</v>
      </c>
    </row>
    <row r="240" spans="2:6" x14ac:dyDescent="0.2">
      <c r="B240" s="2">
        <f t="shared" si="3"/>
        <v>231</v>
      </c>
      <c r="C240" s="2">
        <v>1</v>
      </c>
      <c r="D240" s="70">
        <f>IFERROR(SUM(F$9:F239)*K_31+SUM(E$9:E239)*K_21+SUM(C$9:C239)-SUM(D$9:D239)*(K_12+K_13+K_10),0)</f>
        <v>9.7839809697483133</v>
      </c>
      <c r="E240" s="73">
        <f>IFERROR(SUM(D$9:D239)*K_12-SUM(E$9:E239)*K_21,0)</f>
        <v>9.4912959705912812</v>
      </c>
      <c r="F240" s="73">
        <f>IFERROR(SUM(D$9:D239)*K_13-SUM(F$9:F239)*K_31,0)</f>
        <v>8.4212158075991486</v>
      </c>
    </row>
    <row r="241" spans="2:6" x14ac:dyDescent="0.2">
      <c r="B241" s="2">
        <f t="shared" si="3"/>
        <v>232</v>
      </c>
      <c r="C241" s="2">
        <v>1</v>
      </c>
      <c r="D241" s="70">
        <f>IFERROR(SUM(F$9:F240)*K_31+SUM(E$9:E240)*K_21+SUM(C$9:C240)-SUM(D$9:D240)*(K_12+K_13+K_10),0)</f>
        <v>9.7861015211689164</v>
      </c>
      <c r="E241" s="73">
        <f>IFERROR(SUM(D$9:D240)*K_12-SUM(E$9:E240)*K_21,0)</f>
        <v>9.4971496705744229</v>
      </c>
      <c r="F241" s="73">
        <f>IFERROR(SUM(D$9:D240)*K_13-SUM(F$9:F240)*K_31,0)</f>
        <v>8.4348434592206409</v>
      </c>
    </row>
    <row r="242" spans="2:6" x14ac:dyDescent="0.2">
      <c r="B242" s="2">
        <f t="shared" si="3"/>
        <v>233</v>
      </c>
      <c r="C242" s="2">
        <v>1</v>
      </c>
      <c r="D242" s="70">
        <f>IFERROR(SUM(F$9:F241)*K_31+SUM(E$9:E241)*K_21+SUM(C$9:C241)-SUM(D$9:D241)*(K_12+K_13+K_10),0)</f>
        <v>9.7881997514206773</v>
      </c>
      <c r="E242" s="73">
        <f>IFERROR(SUM(D$9:D241)*K_12-SUM(E$9:E241)*K_21,0)</f>
        <v>9.5029287075863138</v>
      </c>
      <c r="F242" s="73">
        <f>IFERROR(SUM(D$9:D241)*K_13-SUM(F$9:F241)*K_31,0)</f>
        <v>8.4483560398401227</v>
      </c>
    </row>
    <row r="243" spans="2:6" x14ac:dyDescent="0.2">
      <c r="B243" s="2">
        <f t="shared" si="3"/>
        <v>234</v>
      </c>
      <c r="C243" s="2">
        <v>1</v>
      </c>
      <c r="D243" s="70">
        <f>IFERROR(SUM(F$9:F242)*K_31+SUM(E$9:E242)*K_21+SUM(C$9:C242)-SUM(D$9:D242)*(K_12+K_13+K_10),0)</f>
        <v>9.7902759182861701</v>
      </c>
      <c r="E243" s="73">
        <f>IFERROR(SUM(D$9:D242)*K_12-SUM(E$9:E242)*K_21,0)</f>
        <v>9.5086341284629938</v>
      </c>
      <c r="F243" s="73">
        <f>IFERROR(SUM(D$9:D242)*K_13-SUM(F$9:F242)*K_31,0)</f>
        <v>8.4617544769559245</v>
      </c>
    </row>
    <row r="244" spans="2:6" x14ac:dyDescent="0.2">
      <c r="B244" s="2">
        <f t="shared" si="3"/>
        <v>235</v>
      </c>
      <c r="C244" s="2">
        <v>1</v>
      </c>
      <c r="D244" s="70">
        <f>IFERROR(SUM(F$9:F243)*K_31+SUM(E$9:E243)*K_21+SUM(C$9:C243)-SUM(D$9:D243)*(K_12+K_13+K_10),0)</f>
        <v>9.7923302762476965</v>
      </c>
      <c r="E244" s="73">
        <f>IFERROR(SUM(D$9:D243)*K_12-SUM(E$9:E243)*K_21,0)</f>
        <v>9.5142669642594591</v>
      </c>
      <c r="F244" s="73">
        <f>IFERROR(SUM(D$9:D243)*K_13-SUM(F$9:F243)*K_31,0)</f>
        <v>8.4750396913692274</v>
      </c>
    </row>
    <row r="245" spans="2:6" x14ac:dyDescent="0.2">
      <c r="B245" s="2">
        <f t="shared" si="3"/>
        <v>236</v>
      </c>
      <c r="C245" s="2">
        <v>1</v>
      </c>
      <c r="D245" s="70">
        <f>IFERROR(SUM(F$9:F244)*K_31+SUM(E$9:E244)*K_21+SUM(C$9:C244)-SUM(D$9:D244)*(K_12+K_13+K_10),0)</f>
        <v>9.7943630765344096</v>
      </c>
      <c r="E245" s="73">
        <f>IFERROR(SUM(D$9:D244)*K_12-SUM(E$9:E244)*K_21,0)</f>
        <v>9.519828230499229</v>
      </c>
      <c r="F245" s="73">
        <f>IFERROR(SUM(D$9:D244)*K_13-SUM(F$9:F244)*K_31,0)</f>
        <v>8.4882125972180127</v>
      </c>
    </row>
    <row r="246" spans="2:6" x14ac:dyDescent="0.2">
      <c r="B246" s="2">
        <f t="shared" si="3"/>
        <v>237</v>
      </c>
      <c r="C246" s="2">
        <v>1</v>
      </c>
      <c r="D246" s="70">
        <f>IFERROR(SUM(F$9:F245)*K_31+SUM(E$9:E245)*K_21+SUM(C$9:C245)-SUM(D$9:D245)*(K_12+K_13+K_10),0)</f>
        <v>9.7963745671671063</v>
      </c>
      <c r="E246" s="73">
        <f>IFERROR(SUM(D$9:D245)*K_12-SUM(E$9:E245)*K_21,0)</f>
        <v>9.5253189274199315</v>
      </c>
      <c r="F246" s="73">
        <f>IFERROR(SUM(D$9:D245)*K_13-SUM(F$9:F245)*K_31,0)</f>
        <v>8.5012741020111786</v>
      </c>
    </row>
    <row r="247" spans="2:6" x14ac:dyDescent="0.2">
      <c r="B247" s="2">
        <f t="shared" si="3"/>
        <v>238</v>
      </c>
      <c r="C247" s="2">
        <v>1</v>
      </c>
      <c r="D247" s="70">
        <f>IFERROR(SUM(F$9:F246)*K_31+SUM(E$9:E246)*K_21+SUM(C$9:C246)-SUM(D$9:D246)*(K_12+K_13+K_10),0)</f>
        <v>9.7983649930038723</v>
      </c>
      <c r="E247" s="73">
        <f>IFERROR(SUM(D$9:D246)*K_12-SUM(E$9:E246)*K_21,0)</f>
        <v>9.530740040214873</v>
      </c>
      <c r="F247" s="73">
        <f>IFERROR(SUM(D$9:D246)*K_13-SUM(F$9:F246)*K_31,0)</f>
        <v>8.514225106662737</v>
      </c>
    </row>
    <row r="248" spans="2:6" x14ac:dyDescent="0.2">
      <c r="B248" s="2">
        <f t="shared" si="3"/>
        <v>239</v>
      </c>
      <c r="C248" s="2">
        <v>1</v>
      </c>
      <c r="D248" s="70">
        <f>IFERROR(SUM(F$9:F247)*K_31+SUM(E$9:E247)*K_21+SUM(C$9:C247)-SUM(D$9:D247)*(K_12+K_13+K_10),0)</f>
        <v>9.8003345957843067</v>
      </c>
      <c r="E248" s="73">
        <f>IFERROR(SUM(D$9:D247)*K_12-SUM(E$9:E247)*K_21,0)</f>
        <v>9.5360925392706619</v>
      </c>
      <c r="F248" s="73">
        <f>IFERROR(SUM(D$9:D247)*K_13-SUM(F$9:F247)*K_31,0)</f>
        <v>8.5270665055261503</v>
      </c>
    </row>
    <row r="249" spans="2:6" x14ac:dyDescent="0.2">
      <c r="B249" s="2">
        <f t="shared" si="3"/>
        <v>240</v>
      </c>
      <c r="C249" s="2">
        <v>1</v>
      </c>
      <c r="D249" s="70">
        <f>IFERROR(SUM(F$9:F248)*K_31+SUM(E$9:E248)*K_21+SUM(C$9:C248)-SUM(D$9:D248)*(K_12+K_13+K_10),0)</f>
        <v>9.8022836141729499</v>
      </c>
      <c r="E249" s="73">
        <f>IFERROR(SUM(D$9:D248)*K_12-SUM(E$9:E248)*K_21,0)</f>
        <v>9.5413773804009381</v>
      </c>
      <c r="F249" s="73">
        <f>IFERROR(SUM(D$9:D248)*K_13-SUM(F$9:F248)*K_31,0)</f>
        <v>8.5397991864287341</v>
      </c>
    </row>
    <row r="250" spans="2:6" x14ac:dyDescent="0.2">
      <c r="B250" s="2">
        <f t="shared" si="3"/>
        <v>241</v>
      </c>
      <c r="C250" s="2">
        <v>1</v>
      </c>
      <c r="D250" s="70">
        <f>IFERROR(SUM(F$9:F249)*K_31+SUM(E$9:E249)*K_21+SUM(C$9:C249)-SUM(D$9:D249)*(K_12+K_13+K_10),0)</f>
        <v>9.8042122838027694</v>
      </c>
      <c r="E250" s="73">
        <f>IFERROR(SUM(D$9:D249)*K_12-SUM(E$9:E249)*K_21,0)</f>
        <v>9.5465955050763824</v>
      </c>
      <c r="F250" s="73">
        <f>IFERROR(SUM(D$9:D249)*K_13-SUM(F$9:F249)*K_31,0)</f>
        <v>8.5524240307061774</v>
      </c>
    </row>
    <row r="251" spans="2:6" x14ac:dyDescent="0.2">
      <c r="B251" s="2">
        <f t="shared" si="3"/>
        <v>242</v>
      </c>
      <c r="C251" s="2">
        <v>1</v>
      </c>
      <c r="D251" s="70">
        <f>IFERROR(SUM(F$9:F250)*K_31+SUM(E$9:E250)*K_21+SUM(C$9:C250)-SUM(D$9:D250)*(K_12+K_13+K_10),0)</f>
        <v>9.8061208373169961</v>
      </c>
      <c r="E251" s="73">
        <f>IFERROR(SUM(D$9:D250)*K_12-SUM(E$9:E250)*K_21,0)</f>
        <v>9.5517478406509113</v>
      </c>
      <c r="F251" s="73">
        <f>IFERROR(SUM(D$9:D250)*K_13-SUM(F$9:F250)*K_31,0)</f>
        <v>8.5649419132371438</v>
      </c>
    </row>
    <row r="252" spans="2:6" x14ac:dyDescent="0.2">
      <c r="B252" s="2">
        <f t="shared" si="3"/>
        <v>243</v>
      </c>
      <c r="C252" s="2">
        <v>1</v>
      </c>
      <c r="D252" s="70">
        <f>IFERROR(SUM(F$9:F251)*K_31+SUM(E$9:E251)*K_21+SUM(C$9:C251)-SUM(D$9:D251)*(K_12+K_13+K_10),0)</f>
        <v>9.8080095044111886</v>
      </c>
      <c r="E252" s="73">
        <f>IFERROR(SUM(D$9:D251)*K_12-SUM(E$9:E251)*K_21,0)</f>
        <v>9.5568353005842326</v>
      </c>
      <c r="F252" s="73">
        <f>IFERROR(SUM(D$9:D251)*K_13-SUM(F$9:F251)*K_31,0)</f>
        <v>8.5773537024779429</v>
      </c>
    </row>
    <row r="253" spans="2:6" x14ac:dyDescent="0.2">
      <c r="B253" s="2">
        <f t="shared" si="3"/>
        <v>244</v>
      </c>
      <c r="C253" s="2">
        <v>1</v>
      </c>
      <c r="D253" s="70">
        <f>IFERROR(SUM(F$9:F252)*K_31+SUM(E$9:E252)*K_21+SUM(C$9:C252)-SUM(D$9:D252)*(K_12+K_13+K_10),0)</f>
        <v>9.8098785118742171</v>
      </c>
      <c r="E253" s="73">
        <f>IFERROR(SUM(D$9:D252)*K_12-SUM(E$9:E252)*K_21,0)</f>
        <v>9.561858784660771</v>
      </c>
      <c r="F253" s="73">
        <f>IFERROR(SUM(D$9:D252)*K_13-SUM(F$9:F252)*K_31,0)</f>
        <v>8.5896602604972738</v>
      </c>
    </row>
    <row r="254" spans="2:6" x14ac:dyDescent="0.2">
      <c r="B254" s="2">
        <f t="shared" si="3"/>
        <v>245</v>
      </c>
      <c r="C254" s="2">
        <v>1</v>
      </c>
      <c r="D254" s="70">
        <f>IFERROR(SUM(F$9:F253)*K_31+SUM(E$9:E253)*K_21+SUM(C$9:C253)-SUM(D$9:D253)*(K_12+K_13+K_10),0)</f>
        <v>9.8117280836287364</v>
      </c>
      <c r="E254" s="73">
        <f>IFERROR(SUM(D$9:D253)*K_12-SUM(E$9:E253)*K_21,0)</f>
        <v>9.5668191792050337</v>
      </c>
      <c r="F254" s="73">
        <f>IFERROR(SUM(D$9:D253)*K_13-SUM(F$9:F253)*K_31,0)</f>
        <v>8.60186244301104</v>
      </c>
    </row>
    <row r="255" spans="2:6" x14ac:dyDescent="0.2">
      <c r="B255" s="2">
        <f t="shared" si="3"/>
        <v>246</v>
      </c>
      <c r="C255" s="2">
        <v>1</v>
      </c>
      <c r="D255" s="70">
        <f>IFERROR(SUM(F$9:F254)*K_31+SUM(E$9:E254)*K_21+SUM(C$9:C254)-SUM(D$9:D254)*(K_12+K_13+K_10),0)</f>
        <v>9.8135584407712599</v>
      </c>
      <c r="E255" s="73">
        <f>IFERROR(SUM(D$9:D254)*K_12-SUM(E$9:E254)*K_21,0)</f>
        <v>9.5717173572935081</v>
      </c>
      <c r="F255" s="73">
        <f>IFERROR(SUM(D$9:D254)*K_13-SUM(F$9:F254)*K_31,0)</f>
        <v>8.6139610994172191</v>
      </c>
    </row>
    <row r="256" spans="2:6" x14ac:dyDescent="0.2">
      <c r="B256" s="2">
        <f t="shared" si="3"/>
        <v>247</v>
      </c>
      <c r="C256" s="2">
        <v>1</v>
      </c>
      <c r="D256" s="70">
        <f>IFERROR(SUM(F$9:F255)*K_31+SUM(E$9:E255)*K_21+SUM(C$9:C255)-SUM(D$9:D255)*(K_12+K_13+K_10),0)</f>
        <v>9.8153698016109843</v>
      </c>
      <c r="E256" s="73">
        <f>IFERROR(SUM(D$9:D255)*K_12-SUM(E$9:E255)*K_21,0)</f>
        <v>9.5765541789630646</v>
      </c>
      <c r="F256" s="73">
        <f>IFERROR(SUM(D$9:D255)*K_13-SUM(F$9:F255)*K_31,0)</f>
        <v>8.6259570728307615</v>
      </c>
    </row>
    <row r="257" spans="2:6" x14ac:dyDescent="0.2">
      <c r="B257" s="2">
        <f t="shared" si="3"/>
        <v>248</v>
      </c>
      <c r="C257" s="2">
        <v>1</v>
      </c>
      <c r="D257" s="70">
        <f>IFERROR(SUM(F$9:F256)*K_31+SUM(E$9:E256)*K_21+SUM(C$9:C256)-SUM(D$9:D256)*(K_12+K_13+K_10),0)</f>
        <v>9.8171623817091813</v>
      </c>
      <c r="E257" s="73">
        <f>IFERROR(SUM(D$9:D256)*K_12-SUM(E$9:E256)*K_21,0)</f>
        <v>9.5813304914160256</v>
      </c>
      <c r="F257" s="73">
        <f>IFERROR(SUM(D$9:D256)*K_13-SUM(F$9:F256)*K_31,0)</f>
        <v>8.637851200118563</v>
      </c>
    </row>
    <row r="258" spans="2:6" x14ac:dyDescent="0.2">
      <c r="B258" s="2">
        <f t="shared" si="3"/>
        <v>249</v>
      </c>
      <c r="C258" s="2">
        <v>1</v>
      </c>
      <c r="D258" s="70">
        <f>IFERROR(SUM(F$9:F257)*K_31+SUM(E$9:E257)*K_21+SUM(C$9:C257)-SUM(D$9:D257)*(K_12+K_13+K_10),0)</f>
        <v>9.8189363939164309</v>
      </c>
      <c r="E258" s="73">
        <f>IFERROR(SUM(D$9:D257)*K_12-SUM(E$9:E257)*K_21,0)</f>
        <v>9.5860471292218818</v>
      </c>
      <c r="F258" s="73">
        <f>IFERROR(SUM(D$9:D257)*K_13-SUM(F$9:F257)*K_31,0)</f>
        <v>8.6496443119344697</v>
      </c>
    </row>
    <row r="259" spans="2:6" x14ac:dyDescent="0.2">
      <c r="B259" s="2">
        <f t="shared" si="3"/>
        <v>250</v>
      </c>
      <c r="C259" s="2">
        <v>1</v>
      </c>
      <c r="D259" s="70">
        <f>IFERROR(SUM(F$9:F258)*K_31+SUM(E$9:E258)*K_21+SUM(C$9:C258)-SUM(D$9:D258)*(K_12+K_13+K_10),0)</f>
        <v>9.8206920484111038</v>
      </c>
      <c r="E259" s="73">
        <f>IFERROR(SUM(D$9:D258)*K_12-SUM(E$9:E258)*K_21,0)</f>
        <v>9.5907049145157686</v>
      </c>
      <c r="F259" s="73">
        <f>IFERROR(SUM(D$9:D258)*K_13-SUM(F$9:F258)*K_31,0)</f>
        <v>8.6613372327542866</v>
      </c>
    </row>
    <row r="260" spans="2:6" x14ac:dyDescent="0.2">
      <c r="B260" s="2">
        <f t="shared" si="3"/>
        <v>251</v>
      </c>
      <c r="C260" s="2">
        <v>1</v>
      </c>
      <c r="D260" s="70">
        <f>IFERROR(SUM(F$9:F259)*K_31+SUM(E$9:E259)*K_21+SUM(C$9:C259)-SUM(D$9:D259)*(K_12+K_13+K_10),0)</f>
        <v>9.8224295527355139</v>
      </c>
      <c r="E260" s="73">
        <f>IFERROR(SUM(D$9:D259)*K_12-SUM(E$9:E259)*K_21,0)</f>
        <v>9.5953046571936795</v>
      </c>
      <c r="F260" s="73">
        <f>IFERROR(SUM(D$9:D259)*K_13-SUM(F$9:F259)*K_31,0)</f>
        <v>8.6729307809108569</v>
      </c>
    </row>
    <row r="261" spans="2:6" x14ac:dyDescent="0.2">
      <c r="B261" s="2">
        <f t="shared" si="3"/>
        <v>252</v>
      </c>
      <c r="C261" s="2">
        <v>1</v>
      </c>
      <c r="D261" s="70">
        <f>IFERROR(SUM(F$9:F260)*K_31+SUM(E$9:E260)*K_21+SUM(C$9:C260)-SUM(D$9:D260)*(K_12+K_13+K_10),0)</f>
        <v>9.8241491118328668</v>
      </c>
      <c r="E261" s="73">
        <f>IFERROR(SUM(D$9:D260)*K_12-SUM(E$9:E260)*K_21,0)</f>
        <v>9.599847155104527</v>
      </c>
      <c r="F261" s="73">
        <f>IFERROR(SUM(D$9:D260)*K_13-SUM(F$9:F260)*K_31,0)</f>
        <v>8.6844257686291098</v>
      </c>
    </row>
    <row r="262" spans="2:6" x14ac:dyDescent="0.2">
      <c r="B262" s="2">
        <f t="shared" si="3"/>
        <v>253</v>
      </c>
      <c r="C262" s="2">
        <v>1</v>
      </c>
      <c r="D262" s="70">
        <f>IFERROR(SUM(F$9:F261)*K_31+SUM(E$9:E261)*K_21+SUM(C$9:C261)-SUM(D$9:D261)*(K_12+K_13+K_10),0)</f>
        <v>9.8258509280829571</v>
      </c>
      <c r="E262" s="73">
        <f>IFERROR(SUM(D$9:D261)*K_12-SUM(E$9:E261)*K_21,0)</f>
        <v>9.6043331942390893</v>
      </c>
      <c r="F262" s="73">
        <f>IFERROR(SUM(D$9:D261)*K_13-SUM(F$9:F261)*K_31,0)</f>
        <v>8.6958230020611449</v>
      </c>
    </row>
    <row r="263" spans="2:6" x14ac:dyDescent="0.2">
      <c r="B263" s="2">
        <f t="shared" si="3"/>
        <v>254</v>
      </c>
      <c r="C263" s="2">
        <v>1</v>
      </c>
      <c r="D263" s="70">
        <f>IFERROR(SUM(F$9:F262)*K_31+SUM(E$9:E262)*K_21+SUM(C$9:C262)-SUM(D$9:D262)*(K_12+K_13+K_10),0)</f>
        <v>9.8275352013375823</v>
      </c>
      <c r="E263" s="73">
        <f>IFERROR(SUM(D$9:D262)*K_12-SUM(E$9:E262)*K_21,0)</f>
        <v>9.6087635489159666</v>
      </c>
      <c r="F263" s="73">
        <f>IFERROR(SUM(D$9:D262)*K_13-SUM(F$9:F262)*K_31,0)</f>
        <v>8.7071232813213655</v>
      </c>
    </row>
    <row r="264" spans="2:6" x14ac:dyDescent="0.2">
      <c r="B264" s="2">
        <f t="shared" si="3"/>
        <v>255</v>
      </c>
      <c r="C264" s="2">
        <v>1</v>
      </c>
      <c r="D264" s="70">
        <f>IFERROR(SUM(F$9:F263)*K_31+SUM(E$9:E263)*K_21+SUM(C$9:C263)-SUM(D$9:D263)*(K_12+K_13+K_10),0)</f>
        <v>9.8292021289552167</v>
      </c>
      <c r="E264" s="73">
        <f>IFERROR(SUM(D$9:D263)*K_12-SUM(E$9:E263)*K_21,0)</f>
        <v>9.6131389819643971</v>
      </c>
      <c r="F264" s="73">
        <f>IFERROR(SUM(D$9:D263)*K_13-SUM(F$9:F263)*K_31,0)</f>
        <v>8.7183274005215257</v>
      </c>
    </row>
    <row r="265" spans="2:6" x14ac:dyDescent="0.2">
      <c r="B265" s="2">
        <f t="shared" si="3"/>
        <v>256</v>
      </c>
      <c r="C265" s="2">
        <v>1</v>
      </c>
      <c r="D265" s="70">
        <f>IFERROR(SUM(F$9:F264)*K_31+SUM(E$9:E264)*K_21+SUM(C$9:C264)-SUM(D$9:D264)*(K_12+K_13+K_10),0)</f>
        <v>9.8308519058355159</v>
      </c>
      <c r="E265" s="73">
        <f>IFERROR(SUM(D$9:D264)*K_12-SUM(E$9:E264)*K_21,0)</f>
        <v>9.6174602449042155</v>
      </c>
      <c r="F265" s="73">
        <f>IFERROR(SUM(D$9:D264)*K_13-SUM(F$9:F264)*K_31,0)</f>
        <v>8.7294361478058615</v>
      </c>
    </row>
    <row r="266" spans="2:6" x14ac:dyDescent="0.2">
      <c r="B266" s="2">
        <f t="shared" si="3"/>
        <v>257</v>
      </c>
      <c r="C266" s="2">
        <v>1</v>
      </c>
      <c r="D266" s="70">
        <f>IFERROR(SUM(F$9:F265)*K_31+SUM(E$9:E265)*K_21+SUM(C$9:C265)-SUM(D$9:D265)*(K_12+K_13+K_10),0)</f>
        <v>9.8324847244530247</v>
      </c>
      <c r="E266" s="73">
        <f>IFERROR(SUM(D$9:D265)*K_12-SUM(E$9:E265)*K_21,0)</f>
        <v>9.6217280781228496</v>
      </c>
      <c r="F266" s="73">
        <f>IFERROR(SUM(D$9:D265)*K_13-SUM(F$9:F265)*K_31,0)</f>
        <v>8.74045030538616</v>
      </c>
    </row>
    <row r="267" spans="2:6" x14ac:dyDescent="0.2">
      <c r="B267" s="2">
        <f t="shared" ref="B267:B330" si="4">B266+1</f>
        <v>258</v>
      </c>
      <c r="C267" s="2">
        <v>1</v>
      </c>
      <c r="D267" s="70">
        <f>IFERROR(SUM(F$9:F266)*K_31+SUM(E$9:E266)*K_21+SUM(C$9:C266)-SUM(D$9:D266)*(K_12+K_13+K_10),0)</f>
        <v>9.8341007748904872</v>
      </c>
      <c r="E267" s="73">
        <f>IFERROR(SUM(D$9:D266)*K_12-SUM(E$9:E266)*K_21,0)</f>
        <v>9.6259432110494458</v>
      </c>
      <c r="F267" s="73">
        <f>IFERROR(SUM(D$9:D266)*K_13-SUM(F$9:F266)*K_31,0)</f>
        <v>8.7513706495768293</v>
      </c>
    </row>
    <row r="268" spans="2:6" x14ac:dyDescent="0.2">
      <c r="B268" s="2">
        <f t="shared" si="4"/>
        <v>259</v>
      </c>
      <c r="C268" s="2">
        <v>1</v>
      </c>
      <c r="D268" s="70">
        <f>IFERROR(SUM(F$9:F267)*K_31+SUM(E$9:E267)*K_21+SUM(C$9:C267)-SUM(D$9:D267)*(K_12+K_13+K_10),0)</f>
        <v>9.8357002448714752</v>
      </c>
      <c r="E268" s="73">
        <f>IFERROR(SUM(D$9:D267)*K_12-SUM(E$9:E267)*K_21,0)</f>
        <v>9.6301063623262664</v>
      </c>
      <c r="F268" s="73">
        <f>IFERROR(SUM(D$9:D267)*K_13-SUM(F$9:F267)*K_31,0)</f>
        <v>8.7621979508299646</v>
      </c>
    </row>
    <row r="269" spans="2:6" x14ac:dyDescent="0.2">
      <c r="B269" s="2">
        <f t="shared" si="4"/>
        <v>260</v>
      </c>
      <c r="C269" s="2">
        <v>1</v>
      </c>
      <c r="D269" s="70">
        <f>IFERROR(SUM(F$9:F268)*K_31+SUM(E$9:E268)*K_21+SUM(C$9:C268)-SUM(D$9:D268)*(K_12+K_13+K_10),0)</f>
        <v>9.8372833197929594</v>
      </c>
      <c r="E269" s="73">
        <f>IFERROR(SUM(D$9:D268)*K_12-SUM(E$9:E268)*K_21,0)</f>
        <v>9.634218239977173</v>
      </c>
      <c r="F269" s="73">
        <f>IFERROR(SUM(D$9:D268)*K_13-SUM(F$9:F268)*K_31,0)</f>
        <v>8.7729329737703807</v>
      </c>
    </row>
    <row r="270" spans="2:6" x14ac:dyDescent="0.2">
      <c r="B270" s="2">
        <f t="shared" si="4"/>
        <v>261</v>
      </c>
      <c r="C270" s="2">
        <v>1</v>
      </c>
      <c r="D270" s="70">
        <f>IFERROR(SUM(F$9:F269)*K_31+SUM(E$9:E269)*K_21+SUM(C$9:C269)-SUM(D$9:D269)*(K_12+K_13+K_10),0)</f>
        <v>9.8388501827570849</v>
      </c>
      <c r="E270" s="73">
        <f>IFERROR(SUM(D$9:D269)*K_12-SUM(E$9:E269)*K_21,0)</f>
        <v>9.6382795415734961</v>
      </c>
      <c r="F270" s="73">
        <f>IFERROR(SUM(D$9:D269)*K_13-SUM(F$9:F269)*K_31,0)</f>
        <v>8.7835764772306089</v>
      </c>
    </row>
    <row r="271" spans="2:6" x14ac:dyDescent="0.2">
      <c r="B271" s="2">
        <f t="shared" si="4"/>
        <v>262</v>
      </c>
      <c r="C271" s="2">
        <v>1</v>
      </c>
      <c r="D271" s="70">
        <f>IFERROR(SUM(F$9:F270)*K_31+SUM(E$9:E270)*K_21+SUM(C$9:C270)-SUM(D$9:D270)*(K_12+K_13+K_10),0)</f>
        <v>9.8404010146024348</v>
      </c>
      <c r="E271" s="73">
        <f>IFERROR(SUM(D$9:D270)*K_12-SUM(E$9:E270)*K_21,0)</f>
        <v>9.6422909543971684</v>
      </c>
      <c r="F271" s="73">
        <f>IFERROR(SUM(D$9:D270)*K_13-SUM(F$9:F270)*K_31,0)</f>
        <v>8.7941292142858742</v>
      </c>
    </row>
    <row r="272" spans="2:6" x14ac:dyDescent="0.2">
      <c r="B272" s="2">
        <f t="shared" si="4"/>
        <v>263</v>
      </c>
      <c r="C272" s="2">
        <v>1</v>
      </c>
      <c r="D272" s="70">
        <f>IFERROR(SUM(F$9:F271)*K_31+SUM(E$9:E271)*K_21+SUM(C$9:C271)-SUM(D$9:D271)*(K_12+K_13+K_10),0)</f>
        <v>9.8419359939350102</v>
      </c>
      <c r="E272" s="73">
        <f>IFERROR(SUM(D$9:D271)*K_12-SUM(E$9:E271)*K_21,0)</f>
        <v>9.6462531556012792</v>
      </c>
      <c r="F272" s="73">
        <f>IFERROR(SUM(D$9:D271)*K_13-SUM(F$9:F271)*K_31,0)</f>
        <v>8.8045919322890427</v>
      </c>
    </row>
    <row r="273" spans="2:6" x14ac:dyDescent="0.2">
      <c r="B273" s="2">
        <f t="shared" si="4"/>
        <v>264</v>
      </c>
      <c r="C273" s="2">
        <v>1</v>
      </c>
      <c r="D273" s="70">
        <f>IFERROR(SUM(F$9:F272)*K_31+SUM(E$9:E272)*K_21+SUM(C$9:C272)-SUM(D$9:D272)*(K_12+K_13+K_10),0)</f>
        <v>9.8434552971583571</v>
      </c>
      <c r="E273" s="73">
        <f>IFERROR(SUM(D$9:D272)*K_12-SUM(E$9:E272)*K_21,0)</f>
        <v>9.6501668123679423</v>
      </c>
      <c r="F273" s="73">
        <f>IFERROR(SUM(D$9:D272)*K_13-SUM(F$9:F272)*K_31,0)</f>
        <v>8.8149653729054975</v>
      </c>
    </row>
    <row r="274" spans="2:6" x14ac:dyDescent="0.2">
      <c r="B274" s="2">
        <f t="shared" si="4"/>
        <v>265</v>
      </c>
      <c r="C274" s="2">
        <v>1</v>
      </c>
      <c r="D274" s="70">
        <f>IFERROR(SUM(F$9:F273)*K_31+SUM(E$9:E273)*K_21+SUM(C$9:C273)-SUM(D$9:D273)*(K_12+K_13+K_10),0)</f>
        <v>9.8449590985041482</v>
      </c>
      <c r="E274" s="73">
        <f>IFERROR(SUM(D$9:D273)*K_12-SUM(E$9:E273)*K_21,0)</f>
        <v>9.6540325820637634</v>
      </c>
      <c r="F274" s="73">
        <f>IFERROR(SUM(D$9:D273)*K_13-SUM(F$9:F273)*K_31,0)</f>
        <v>8.825250272148029</v>
      </c>
    </row>
    <row r="275" spans="2:6" x14ac:dyDescent="0.2">
      <c r="B275" s="2">
        <f t="shared" si="4"/>
        <v>266</v>
      </c>
      <c r="C275" s="2">
        <v>1</v>
      </c>
      <c r="D275" s="70">
        <f>IFERROR(SUM(F$9:F274)*K_31+SUM(E$9:E274)*K_21+SUM(C$9:C274)-SUM(D$9:D274)*(K_12+K_13+K_10),0)</f>
        <v>9.8464475700614003</v>
      </c>
      <c r="E275" s="73">
        <f>IFERROR(SUM(D$9:D274)*K_12-SUM(E$9:E274)*K_21,0)</f>
        <v>9.6578511123925637</v>
      </c>
      <c r="F275" s="73">
        <f>IFERROR(SUM(D$9:D274)*K_13-SUM(F$9:F274)*K_31,0)</f>
        <v>8.8354473604115888</v>
      </c>
    </row>
    <row r="276" spans="2:6" x14ac:dyDescent="0.2">
      <c r="B276" s="2">
        <f t="shared" si="4"/>
        <v>267</v>
      </c>
      <c r="C276" s="2">
        <v>1</v>
      </c>
      <c r="D276" s="70">
        <f>IFERROR(SUM(F$9:F275)*K_31+SUM(E$9:E275)*K_21+SUM(C$9:C275)-SUM(D$9:D275)*(K_12+K_13+K_10),0)</f>
        <v>9.8479208818053507</v>
      </c>
      <c r="E276" s="73">
        <f>IFERROR(SUM(D$9:D275)*K_12-SUM(E$9:E275)*K_21,0)</f>
        <v>9.6616230415459512</v>
      </c>
      <c r="F276" s="73">
        <f>IFERROR(SUM(D$9:D275)*K_13-SUM(F$9:F275)*K_31,0)</f>
        <v>8.8455573625080905</v>
      </c>
    </row>
    <row r="277" spans="2:6" x14ac:dyDescent="0.2">
      <c r="B277" s="2">
        <f t="shared" si="4"/>
        <v>268</v>
      </c>
      <c r="C277" s="2">
        <v>1</v>
      </c>
      <c r="D277" s="70">
        <f>IFERROR(SUM(F$9:F276)*K_31+SUM(E$9:E276)*K_21+SUM(C$9:C276)-SUM(D$9:D276)*(K_12+K_13+K_10),0)</f>
        <v>9.8493792016266184</v>
      </c>
      <c r="E277" s="73">
        <f>IFERROR(SUM(D$9:D276)*K_12-SUM(E$9:E276)*K_21,0)</f>
        <v>9.6653489983511349</v>
      </c>
      <c r="F277" s="73">
        <f>IFERROR(SUM(D$9:D276)*K_13-SUM(F$9:F276)*K_31,0)</f>
        <v>8.8555809977010611</v>
      </c>
    </row>
    <row r="278" spans="2:6" x14ac:dyDescent="0.2">
      <c r="B278" s="2">
        <f t="shared" si="4"/>
        <v>269</v>
      </c>
      <c r="C278" s="2">
        <v>1</v>
      </c>
      <c r="D278" s="70">
        <f>IFERROR(SUM(F$9:F277)*K_31+SUM(E$9:E277)*K_21+SUM(C$9:C277)-SUM(D$9:D277)*(K_12+K_13+K_10),0)</f>
        <v>9.8508226953592271</v>
      </c>
      <c r="E278" s="73">
        <f>IFERROR(SUM(D$9:D277)*K_12-SUM(E$9:E277)*K_21,0)</f>
        <v>9.6690296024166429</v>
      </c>
      <c r="F278" s="73">
        <f>IFERROR(SUM(D$9:D277)*K_13-SUM(F$9:F277)*K_31,0)</f>
        <v>8.8655189797403189</v>
      </c>
    </row>
    <row r="279" spans="2:6" x14ac:dyDescent="0.2">
      <c r="B279" s="2">
        <f t="shared" si="4"/>
        <v>270</v>
      </c>
      <c r="C279" s="2">
        <v>1</v>
      </c>
      <c r="D279" s="70">
        <f>IFERROR(SUM(F$9:F278)*K_31+SUM(E$9:E278)*K_21+SUM(C$9:C278)-SUM(D$9:D278)*(K_12+K_13+K_10),0)</f>
        <v>9.8522515268082884</v>
      </c>
      <c r="E279" s="73">
        <f>IFERROR(SUM(D$9:D278)*K_12-SUM(E$9:E278)*K_21,0)</f>
        <v>9.6726654642754895</v>
      </c>
      <c r="F279" s="73">
        <f>IFERROR(SUM(D$9:D278)*K_13-SUM(F$9:F278)*K_31,0)</f>
        <v>8.875372016896506</v>
      </c>
    </row>
    <row r="280" spans="2:6" x14ac:dyDescent="0.2">
      <c r="B280" s="2">
        <f t="shared" si="4"/>
        <v>271</v>
      </c>
      <c r="C280" s="2">
        <v>1</v>
      </c>
      <c r="D280" s="70">
        <f>IFERROR(SUM(F$9:F279)*K_31+SUM(E$9:E279)*K_21+SUM(C$9:C279)-SUM(D$9:D279)*(K_12+K_13+K_10),0)</f>
        <v>9.8536658577776848</v>
      </c>
      <c r="E280" s="73">
        <f>IFERROR(SUM(D$9:D279)*K_12-SUM(E$9:E279)*K_21,0)</f>
        <v>9.676257185526147</v>
      </c>
      <c r="F280" s="73">
        <f>IFERROR(SUM(D$9:D279)*K_13-SUM(F$9:F279)*K_31,0)</f>
        <v>8.8851408119956243</v>
      </c>
    </row>
    <row r="281" spans="2:6" x14ac:dyDescent="0.2">
      <c r="B281" s="2">
        <f t="shared" si="4"/>
        <v>272</v>
      </c>
      <c r="C281" s="2">
        <v>1</v>
      </c>
      <c r="D281" s="70">
        <f>IFERROR(SUM(F$9:F280)*K_31+SUM(E$9:E280)*K_21+SUM(C$9:C280)-SUM(D$9:D280)*(K_12+K_13+K_10),0)</f>
        <v>9.8550658480970696</v>
      </c>
      <c r="E281" s="73">
        <f>IFERROR(SUM(D$9:D280)*K_12-SUM(E$9:E280)*K_21,0)</f>
        <v>9.6798053589711799</v>
      </c>
      <c r="F281" s="73">
        <f>IFERROR(SUM(D$9:D280)*K_13-SUM(F$9:F280)*K_31,0)</f>
        <v>8.8948260624534434</v>
      </c>
    </row>
    <row r="282" spans="2:6" x14ac:dyDescent="0.2">
      <c r="B282" s="2">
        <f t="shared" si="4"/>
        <v>273</v>
      </c>
      <c r="C282" s="2">
        <v>1</v>
      </c>
      <c r="D282" s="70">
        <f>IFERROR(SUM(F$9:F281)*K_31+SUM(E$9:E281)*K_21+SUM(C$9:C281)-SUM(D$9:D281)*(K_12+K_13+K_10),0)</f>
        <v>9.8564516556483568</v>
      </c>
      <c r="E282" s="73">
        <f>IFERROR(SUM(D$9:D281)*K_12-SUM(E$9:E281)*K_21,0)</f>
        <v>9.6833105687537042</v>
      </c>
      <c r="F282" s="73">
        <f>IFERROR(SUM(D$9:D281)*K_13-SUM(F$9:F281)*K_31,0)</f>
        <v>8.9044284603098838</v>
      </c>
    </row>
    <row r="283" spans="2:6" x14ac:dyDescent="0.2">
      <c r="B283" s="2">
        <f t="shared" si="4"/>
        <v>274</v>
      </c>
      <c r="C283" s="2">
        <v>1</v>
      </c>
      <c r="D283" s="70">
        <f>IFERROR(SUM(F$9:F282)*K_31+SUM(E$9:E282)*K_21+SUM(C$9:C282)-SUM(D$9:D282)*(K_12+K_13+K_10),0)</f>
        <v>9.8578234363922093</v>
      </c>
      <c r="E283" s="73">
        <f>IFERROR(SUM(D$9:D282)*K_12-SUM(E$9:E282)*K_21,0)</f>
        <v>9.686773390491588</v>
      </c>
      <c r="F283" s="73">
        <f>IFERROR(SUM(D$9:D282)*K_13-SUM(F$9:F282)*K_31,0)</f>
        <v>8.9139486922632667</v>
      </c>
    </row>
    <row r="284" spans="2:6" x14ac:dyDescent="0.2">
      <c r="B284" s="2">
        <f t="shared" si="4"/>
        <v>275</v>
      </c>
      <c r="C284" s="2">
        <v>1</v>
      </c>
      <c r="D284" s="70">
        <f>IFERROR(SUM(F$9:F283)*K_31+SUM(E$9:E283)*K_21+SUM(C$9:C283)-SUM(D$9:D283)*(K_12+K_13+K_10),0)</f>
        <v>9.8591813443937326</v>
      </c>
      <c r="E284" s="73">
        <f>IFERROR(SUM(D$9:D283)*K_12-SUM(E$9:E283)*K_21,0)</f>
        <v>9.6901943914096051</v>
      </c>
      <c r="F284" s="73">
        <f>IFERROR(SUM(D$9:D283)*K_13-SUM(F$9:F283)*K_31,0)</f>
        <v>8.9233874397045572</v>
      </c>
    </row>
    <row r="285" spans="2:6" x14ac:dyDescent="0.2">
      <c r="B285" s="2">
        <f t="shared" si="4"/>
        <v>276</v>
      </c>
      <c r="C285" s="2">
        <v>1</v>
      </c>
      <c r="D285" s="70">
        <f>IFERROR(SUM(F$9:F284)*K_31+SUM(E$9:E284)*K_21+SUM(C$9:C284)-SUM(D$9:D284)*(K_12+K_13+K_10),0)</f>
        <v>9.8605255318477703</v>
      </c>
      <c r="E285" s="73">
        <f>IFERROR(SUM(D$9:D284)*K_12-SUM(E$9:E284)*K_21,0)</f>
        <v>9.6935741304692797</v>
      </c>
      <c r="F285" s="73">
        <f>IFERROR(SUM(D$9:D284)*K_13-SUM(F$9:F284)*K_31,0)</f>
        <v>8.9327453787514468</v>
      </c>
    </row>
    <row r="286" spans="2:6" x14ac:dyDescent="0.2">
      <c r="B286" s="2">
        <f t="shared" si="4"/>
        <v>277</v>
      </c>
      <c r="C286" s="2">
        <v>1</v>
      </c>
      <c r="D286" s="70">
        <f>IFERROR(SUM(F$9:F285)*K_31+SUM(E$9:E285)*K_21+SUM(C$9:C285)-SUM(D$9:D285)*(K_12+K_13+K_10),0)</f>
        <v>9.8618561491044829</v>
      </c>
      <c r="E286" s="73">
        <f>IFERROR(SUM(D$9:D285)*K_12-SUM(E$9:E285)*K_21,0)</f>
        <v>9.696913158496848</v>
      </c>
      <c r="F286" s="73">
        <f>IFERROR(SUM(D$9:D285)*K_13-SUM(F$9:F285)*K_31,0)</f>
        <v>8.9420231802824066</v>
      </c>
    </row>
    <row r="287" spans="2:6" x14ac:dyDescent="0.2">
      <c r="B287" s="2">
        <f t="shared" si="4"/>
        <v>278</v>
      </c>
      <c r="C287" s="2">
        <v>1</v>
      </c>
      <c r="D287" s="70">
        <f>IFERROR(SUM(F$9:F286)*K_31+SUM(E$9:E286)*K_21+SUM(C$9:C286)-SUM(D$9:D286)*(K_12+K_13+K_10),0)</f>
        <v>9.8631733446937346</v>
      </c>
      <c r="E287" s="73">
        <f>IFERROR(SUM(D$9:D286)*K_12-SUM(E$9:E286)*K_21,0)</f>
        <v>9.7002120183089957</v>
      </c>
      <c r="F287" s="73">
        <f>IFERROR(SUM(D$9:D286)*K_13-SUM(F$9:F286)*K_31,0)</f>
        <v>8.9512215099706278</v>
      </c>
    </row>
    <row r="288" spans="2:6" x14ac:dyDescent="0.2">
      <c r="B288" s="2">
        <f t="shared" si="4"/>
        <v>279</v>
      </c>
      <c r="C288" s="2">
        <v>1</v>
      </c>
      <c r="D288" s="70">
        <f>IFERROR(SUM(F$9:F287)*K_31+SUM(E$9:E287)*K_21+SUM(C$9:C287)-SUM(D$9:D287)*(K_12+K_13+K_10),0)</f>
        <v>9.8644772653494215</v>
      </c>
      <c r="E288" s="73">
        <f>IFERROR(SUM(D$9:D287)*K_12-SUM(E$9:E287)*K_21,0)</f>
        <v>9.7034712448366918</v>
      </c>
      <c r="F288" s="73">
        <f>IFERROR(SUM(D$9:D287)*K_13-SUM(F$9:F287)*K_31,0)</f>
        <v>8.9603410283178597</v>
      </c>
    </row>
    <row r="289" spans="2:6" x14ac:dyDescent="0.2">
      <c r="B289" s="2">
        <f t="shared" si="4"/>
        <v>280</v>
      </c>
      <c r="C289" s="2">
        <v>1</v>
      </c>
      <c r="D289" s="70">
        <f>IFERROR(SUM(F$9:F288)*K_31+SUM(E$9:E288)*K_21+SUM(C$9:C288)-SUM(D$9:D288)*(K_12+K_13+K_10),0)</f>
        <v>9.8657680560339145</v>
      </c>
      <c r="E289" s="73">
        <f>IFERROR(SUM(D$9:D288)*K_12-SUM(E$9:E288)*K_21,0)</f>
        <v>9.7066913652469395</v>
      </c>
      <c r="F289" s="73">
        <f>IFERROR(SUM(D$9:D288)*K_13-SUM(F$9:F288)*K_31,0)</f>
        <v>8.9693823906881747</v>
      </c>
    </row>
    <row r="290" spans="2:6" x14ac:dyDescent="0.2">
      <c r="B290" s="2">
        <f t="shared" si="4"/>
        <v>281</v>
      </c>
      <c r="C290" s="2">
        <v>1</v>
      </c>
      <c r="D290" s="70">
        <f>IFERROR(SUM(F$9:F289)*K_31+SUM(E$9:E289)*K_21+SUM(C$9:C289)-SUM(D$9:D289)*(K_12+K_13+K_10),0)</f>
        <v>9.8670458599613085</v>
      </c>
      <c r="E290" s="73">
        <f>IFERROR(SUM(D$9:D289)*K_12-SUM(E$9:E289)*K_21,0)</f>
        <v>9.7098728990626881</v>
      </c>
      <c r="F290" s="73">
        <f>IFERROR(SUM(D$9:D289)*K_13-SUM(F$9:F289)*K_31,0)</f>
        <v>8.9783462473416336</v>
      </c>
    </row>
    <row r="291" spans="2:6" x14ac:dyDescent="0.2">
      <c r="B291" s="2">
        <f t="shared" si="4"/>
        <v>282</v>
      </c>
      <c r="C291" s="2">
        <v>1</v>
      </c>
      <c r="D291" s="70">
        <f>IFERROR(SUM(F$9:F290)*K_31+SUM(E$9:E290)*K_21+SUM(C$9:C290)-SUM(D$9:D290)*(K_12+K_13+K_10),0)</f>
        <v>9.868310818621012</v>
      </c>
      <c r="E291" s="73">
        <f>IFERROR(SUM(D$9:D290)*K_12-SUM(E$9:E290)*K_21,0)</f>
        <v>9.7130163582806546</v>
      </c>
      <c r="F291" s="73">
        <f>IFERROR(SUM(D$9:D290)*K_13-SUM(F$9:F290)*K_31,0)</f>
        <v>8.987233243467827</v>
      </c>
    </row>
    <row r="292" spans="2:6" x14ac:dyDescent="0.2">
      <c r="B292" s="2">
        <f t="shared" si="4"/>
        <v>283</v>
      </c>
      <c r="C292" s="2">
        <v>1</v>
      </c>
      <c r="D292" s="70">
        <f>IFERROR(SUM(F$9:F291)*K_31+SUM(E$9:E291)*K_21+SUM(C$9:C291)-SUM(D$9:D291)*(K_12+K_13+K_10),0)</f>
        <v>9.8695630718005987</v>
      </c>
      <c r="E292" s="73">
        <f>IFERROR(SUM(D$9:D291)*K_12-SUM(E$9:E291)*K_21,0)</f>
        <v>9.716122247487462</v>
      </c>
      <c r="F292" s="73">
        <f>IFERROR(SUM(D$9:D291)*K_13-SUM(F$9:F291)*K_31,0)</f>
        <v>8.9960440192193616</v>
      </c>
    </row>
    <row r="293" spans="2:6" x14ac:dyDescent="0.2">
      <c r="B293" s="2">
        <f t="shared" si="4"/>
        <v>284</v>
      </c>
      <c r="C293" s="2">
        <v>1</v>
      </c>
      <c r="D293" s="70">
        <f>IFERROR(SUM(F$9:F292)*K_31+SUM(E$9:E292)*K_21+SUM(C$9:C292)-SUM(D$9:D292)*(K_12+K_13+K_10),0)</f>
        <v>9.8708027576084874</v>
      </c>
      <c r="E293" s="73">
        <f>IFERROR(SUM(D$9:D292)*K_12-SUM(E$9:E292)*K_21,0)</f>
        <v>9.7191910639737316</v>
      </c>
      <c r="F293" s="73">
        <f>IFERROR(SUM(D$9:D292)*K_13-SUM(F$9:F292)*K_31,0)</f>
        <v>9.0047792097451733</v>
      </c>
    </row>
    <row r="294" spans="2:6" x14ac:dyDescent="0.2">
      <c r="B294" s="2">
        <f t="shared" si="4"/>
        <v>285</v>
      </c>
      <c r="C294" s="2">
        <v>1</v>
      </c>
      <c r="D294" s="70">
        <f>IFERROR(SUM(F$9:F293)*K_31+SUM(E$9:E293)*K_21+SUM(C$9:C293)-SUM(D$9:D293)*(K_12+K_13+K_10),0)</f>
        <v>9.8720300124962819</v>
      </c>
      <c r="E294" s="73">
        <f>IFERROR(SUM(D$9:D293)*K_12-SUM(E$9:E293)*K_21,0)</f>
        <v>9.7222232978464334</v>
      </c>
      <c r="F294" s="73">
        <f>IFERROR(SUM(D$9:D293)*K_13-SUM(F$9:F293)*K_31,0)</f>
        <v>9.0134394452238062</v>
      </c>
    </row>
    <row r="295" spans="2:6" x14ac:dyDescent="0.2">
      <c r="B295" s="2">
        <f t="shared" si="4"/>
        <v>286</v>
      </c>
      <c r="C295" s="2">
        <v>1</v>
      </c>
      <c r="D295" s="70">
        <f>IFERROR(SUM(F$9:F294)*K_31+SUM(E$9:E294)*K_21+SUM(C$9:C294)-SUM(D$9:D294)*(K_12+K_13+K_10),0)</f>
        <v>9.873244971280883</v>
      </c>
      <c r="E295" s="73">
        <f>IFERROR(SUM(D$9:D294)*K_12-SUM(E$9:E294)*K_21,0)</f>
        <v>9.7252194321394256</v>
      </c>
      <c r="F295" s="73">
        <f>IFERROR(SUM(D$9:D294)*K_13-SUM(F$9:F294)*K_31,0)</f>
        <v>9.0220253508965307</v>
      </c>
    </row>
    <row r="296" spans="2:6" x14ac:dyDescent="0.2">
      <c r="B296" s="2">
        <f t="shared" si="4"/>
        <v>287</v>
      </c>
      <c r="C296" s="2">
        <v>1</v>
      </c>
      <c r="D296" s="70">
        <f>IFERROR(SUM(F$9:F295)*K_31+SUM(E$9:E295)*K_21+SUM(C$9:C295)-SUM(D$9:D295)*(K_12+K_13+K_10),0)</f>
        <v>9.8744477671660889</v>
      </c>
      <c r="E296" s="73">
        <f>IFERROR(SUM(D$9:D295)*K_12-SUM(E$9:E295)*K_21,0)</f>
        <v>9.7281799429222602</v>
      </c>
      <c r="F296" s="73">
        <f>IFERROR(SUM(D$9:D295)*K_13-SUM(F$9:F295)*K_31,0)</f>
        <v>9.0305375471003799</v>
      </c>
    </row>
    <row r="297" spans="2:6" x14ac:dyDescent="0.2">
      <c r="B297" s="2">
        <f t="shared" si="4"/>
        <v>288</v>
      </c>
      <c r="C297" s="2">
        <v>1</v>
      </c>
      <c r="D297" s="70">
        <f>IFERROR(SUM(F$9:F296)*K_31+SUM(E$9:E296)*K_21+SUM(C$9:C296)-SUM(D$9:D296)*(K_12+K_13+K_10),0)</f>
        <v>9.8756385317639683</v>
      </c>
      <c r="E297" s="73">
        <f>IFERROR(SUM(D$9:D296)*K_12-SUM(E$9:E296)*K_21,0)</f>
        <v>9.7311052994071403</v>
      </c>
      <c r="F297" s="73">
        <f>IFERROR(SUM(D$9:D296)*K_13-SUM(F$9:F296)*K_31,0)</f>
        <v>9.0389766493010342</v>
      </c>
    </row>
    <row r="298" spans="2:6" x14ac:dyDescent="0.2">
      <c r="B298" s="2">
        <f t="shared" si="4"/>
        <v>289</v>
      </c>
      <c r="C298" s="2">
        <v>1</v>
      </c>
      <c r="D298" s="70">
        <f>IFERROR(SUM(F$9:F297)*K_31+SUM(E$9:E297)*K_21+SUM(C$9:C297)-SUM(D$9:D297)*(K_12+K_13+K_10),0)</f>
        <v>9.876817395115836</v>
      </c>
      <c r="E298" s="73">
        <f>IFERROR(SUM(D$9:D297)*K_12-SUM(E$9:E297)*K_21,0)</f>
        <v>9.7339959640542659</v>
      </c>
      <c r="F298" s="73">
        <f>IFERROR(SUM(D$9:D297)*K_13-SUM(F$9:F297)*K_31,0)</f>
        <v>9.0473432681256654</v>
      </c>
    </row>
    <row r="299" spans="2:6" x14ac:dyDescent="0.2">
      <c r="B299" s="2">
        <f t="shared" si="4"/>
        <v>290</v>
      </c>
      <c r="C299" s="2">
        <v>1</v>
      </c>
      <c r="D299" s="70">
        <f>IFERROR(SUM(F$9:F298)*K_31+SUM(E$9:E298)*K_21+SUM(C$9:C298)-SUM(D$9:D298)*(K_12+K_13+K_10),0)</f>
        <v>9.8779844857131138</v>
      </c>
      <c r="E299" s="73">
        <f>IFERROR(SUM(D$9:D298)*K_12-SUM(E$9:E298)*K_21,0)</f>
        <v>9.7368523926754946</v>
      </c>
      <c r="F299" s="73">
        <f>IFERROR(SUM(D$9:D298)*K_13-SUM(F$9:F298)*K_31,0)</f>
        <v>9.0556380093955653</v>
      </c>
    </row>
    <row r="300" spans="2:6" x14ac:dyDescent="0.2">
      <c r="B300" s="2">
        <f t="shared" si="4"/>
        <v>291</v>
      </c>
      <c r="C300" s="2">
        <v>1</v>
      </c>
      <c r="D300" s="70">
        <f>IFERROR(SUM(F$9:F299)*K_31+SUM(E$9:E299)*K_21+SUM(C$9:C299)-SUM(D$9:D299)*(K_12+K_13+K_10),0)</f>
        <v>9.8791399305178516</v>
      </c>
      <c r="E300" s="73">
        <f>IFERROR(SUM(D$9:D299)*K_12-SUM(E$9:E299)*K_21,0)</f>
        <v>9.7396750345362406</v>
      </c>
      <c r="F300" s="73">
        <f>IFERROR(SUM(D$9:D299)*K_13-SUM(F$9:F299)*K_31,0)</f>
        <v>9.0638614741587382</v>
      </c>
    </row>
    <row r="301" spans="2:6" x14ac:dyDescent="0.2">
      <c r="B301" s="2">
        <f t="shared" si="4"/>
        <v>292</v>
      </c>
      <c r="C301" s="2">
        <v>1</v>
      </c>
      <c r="D301" s="70">
        <f>IFERROR(SUM(F$9:F300)*K_31+SUM(E$9:E300)*K_21+SUM(C$9:C300)-SUM(D$9:D300)*(K_12+K_13+K_10),0)</f>
        <v>9.8802838549829062</v>
      </c>
      <c r="E301" s="73">
        <f>IFERROR(SUM(D$9:D300)*K_12-SUM(E$9:E300)*K_21,0)</f>
        <v>9.7424643324558744</v>
      </c>
      <c r="F301" s="73">
        <f>IFERROR(SUM(D$9:D300)*K_13-SUM(F$9:F300)*K_31,0)</f>
        <v>9.07201425872233</v>
      </c>
    </row>
    <row r="302" spans="2:6" x14ac:dyDescent="0.2">
      <c r="B302" s="2">
        <f t="shared" si="4"/>
        <v>293</v>
      </c>
      <c r="C302" s="2">
        <v>1</v>
      </c>
      <c r="D302" s="70">
        <f>IFERROR(SUM(F$9:F301)*K_31+SUM(E$9:E301)*K_21+SUM(C$9:C301)-SUM(D$9:D301)*(K_12+K_13+K_10),0)</f>
        <v>9.8814163830714392</v>
      </c>
      <c r="E302" s="73">
        <f>IFERROR(SUM(D$9:D301)*K_12-SUM(E$9:E301)*K_21,0)</f>
        <v>9.7452207229064172</v>
      </c>
      <c r="F302" s="73">
        <f>IFERROR(SUM(D$9:D301)*K_13-SUM(F$9:F301)*K_31,0)</f>
        <v>9.0800969546849331</v>
      </c>
    </row>
    <row r="303" spans="2:6" x14ac:dyDescent="0.2">
      <c r="B303" s="2">
        <f t="shared" si="4"/>
        <v>294</v>
      </c>
      <c r="C303" s="2">
        <v>1</v>
      </c>
      <c r="D303" s="70">
        <f>IFERROR(SUM(F$9:F302)*K_31+SUM(E$9:E302)*K_21+SUM(C$9:C302)-SUM(D$9:D302)*(K_12+K_13+K_10),0)</f>
        <v>9.8825376372770961</v>
      </c>
      <c r="E303" s="73">
        <f>IFERROR(SUM(D$9:D302)*K_12-SUM(E$9:E302)*K_21,0)</f>
        <v>9.7479446361097217</v>
      </c>
      <c r="F303" s="73">
        <f>IFERROR(SUM(D$9:D302)*K_13-SUM(F$9:F302)*K_31,0)</f>
        <v>9.0881101489688021</v>
      </c>
    </row>
    <row r="304" spans="2:6" x14ac:dyDescent="0.2">
      <c r="B304" s="2">
        <f t="shared" si="4"/>
        <v>295</v>
      </c>
      <c r="C304" s="2">
        <v>1</v>
      </c>
      <c r="D304" s="70">
        <f>IFERROR(SUM(F$9:F303)*K_31+SUM(E$9:E303)*K_21+SUM(C$9:C303)-SUM(D$9:D303)*(K_12+K_13+K_10),0)</f>
        <v>9.883647738642992</v>
      </c>
      <c r="E304" s="73">
        <f>IFERROR(SUM(D$9:D303)*K_12-SUM(E$9:E303)*K_21,0)</f>
        <v>9.7506364961330618</v>
      </c>
      <c r="F304" s="73">
        <f>IFERROR(SUM(D$9:D303)*K_13-SUM(F$9:F303)*K_31,0)</f>
        <v>9.0960544238518821</v>
      </c>
    </row>
    <row r="305" spans="2:6" x14ac:dyDescent="0.2">
      <c r="B305" s="2">
        <f t="shared" si="4"/>
        <v>296</v>
      </c>
      <c r="C305" s="2">
        <v>1</v>
      </c>
      <c r="D305" s="70">
        <f>IFERROR(SUM(F$9:F304)*K_31+SUM(E$9:E304)*K_21+SUM(C$9:C304)-SUM(D$9:D304)*(K_12+K_13+K_10),0)</f>
        <v>9.8847468067805266</v>
      </c>
      <c r="E305" s="73">
        <f>IFERROR(SUM(D$9:D304)*K_12-SUM(E$9:E304)*K_21,0)</f>
        <v>9.7532967209832648</v>
      </c>
      <c r="F305" s="73">
        <f>IFERROR(SUM(D$9:D304)*K_13-SUM(F$9:F304)*K_31,0)</f>
        <v>9.1039303569997934</v>
      </c>
    </row>
    <row r="306" spans="2:6" x14ac:dyDescent="0.2">
      <c r="B306" s="2">
        <f t="shared" si="4"/>
        <v>297</v>
      </c>
      <c r="C306" s="2">
        <v>1</v>
      </c>
      <c r="D306" s="70">
        <f>IFERROR(SUM(F$9:F305)*K_31+SUM(E$9:E305)*K_21+SUM(C$9:C305)-SUM(D$9:D305)*(K_12+K_13+K_10),0)</f>
        <v>9.8858349598887685</v>
      </c>
      <c r="E306" s="73">
        <f>IFERROR(SUM(D$9:D305)*K_12-SUM(E$9:E305)*K_21,0)</f>
        <v>9.7559257226992102</v>
      </c>
      <c r="F306" s="73">
        <f>IFERROR(SUM(D$9:D305)*K_13-SUM(F$9:F305)*K_31,0)</f>
        <v>9.1117385214976032</v>
      </c>
    </row>
    <row r="307" spans="2:6" x14ac:dyDescent="0.2">
      <c r="B307" s="2">
        <f t="shared" si="4"/>
        <v>298</v>
      </c>
      <c r="C307" s="2">
        <v>1</v>
      </c>
      <c r="D307" s="70">
        <f>IFERROR(SUM(F$9:F306)*K_31+SUM(E$9:E306)*K_21+SUM(C$9:C306)-SUM(D$9:D306)*(K_12+K_13+K_10),0)</f>
        <v>9.8869123147721893</v>
      </c>
      <c r="E307" s="73">
        <f>IFERROR(SUM(D$9:D306)*K_12-SUM(E$9:E306)*K_21,0)</f>
        <v>9.7585239074429921</v>
      </c>
      <c r="F307" s="73">
        <f>IFERROR(SUM(D$9:D306)*K_13-SUM(F$9:F306)*K_31,0)</f>
        <v>9.1194794858815129</v>
      </c>
    </row>
    <row r="308" spans="2:6" x14ac:dyDescent="0.2">
      <c r="B308" s="2">
        <f t="shared" si="4"/>
        <v>299</v>
      </c>
      <c r="C308" s="2">
        <v>1</v>
      </c>
      <c r="D308" s="70">
        <f>IFERROR(SUM(F$9:F307)*K_31+SUM(E$9:E307)*K_21+SUM(C$9:C307)-SUM(D$9:D307)*(K_12+K_13+K_10),0)</f>
        <v>9.8879789868595367</v>
      </c>
      <c r="E308" s="73">
        <f>IFERROR(SUM(D$9:D307)*K_12-SUM(E$9:E307)*K_21,0)</f>
        <v>9.7610916755895829</v>
      </c>
      <c r="F308" s="73">
        <f>IFERROR(SUM(D$9:D307)*K_13-SUM(F$9:F307)*K_31,0)</f>
        <v>9.1271538141704198</v>
      </c>
    </row>
    <row r="309" spans="2:6" x14ac:dyDescent="0.2">
      <c r="B309" s="2">
        <f t="shared" si="4"/>
        <v>300</v>
      </c>
      <c r="C309" s="2">
        <v>1</v>
      </c>
      <c r="D309" s="70">
        <f>IFERROR(SUM(F$9:F308)*K_31+SUM(E$9:E308)*K_21+SUM(C$9:C308)-SUM(D$9:D308)*(K_12+K_13+K_10),0)</f>
        <v>9.8890350902212276</v>
      </c>
      <c r="E309" s="73">
        <f>IFERROR(SUM(D$9:D308)*K_12-SUM(E$9:E308)*K_21,0)</f>
        <v>9.7636294218149757</v>
      </c>
      <c r="F309" s="73">
        <f>IFERROR(SUM(D$9:D308)*K_13-SUM(F$9:F308)*K_31,0)</f>
        <v>9.1347620658973092</v>
      </c>
    </row>
    <row r="310" spans="2:6" x14ac:dyDescent="0.2">
      <c r="B310" s="2">
        <f t="shared" si="4"/>
        <v>301</v>
      </c>
      <c r="C310" s="2">
        <v>1</v>
      </c>
      <c r="D310" s="70">
        <f>IFERROR(SUM(F$9:F309)*K_31+SUM(E$9:E309)*K_21+SUM(C$9:C309)-SUM(D$9:D309)*(K_12+K_13+K_10),0)</f>
        <v>9.890080737587823</v>
      </c>
      <c r="E310" s="73">
        <f>IFERROR(SUM(D$9:D309)*K_12-SUM(E$9:E309)*K_21,0)</f>
        <v>9.7661375351830984</v>
      </c>
      <c r="F310" s="73">
        <f>IFERROR(SUM(D$9:D309)*K_13-SUM(F$9:F309)*K_31,0)</f>
        <v>9.1423047961405466</v>
      </c>
    </row>
    <row r="311" spans="2:6" x14ac:dyDescent="0.2">
      <c r="B311" s="2">
        <f t="shared" si="4"/>
        <v>302</v>
      </c>
      <c r="C311" s="2">
        <v>1</v>
      </c>
      <c r="D311" s="70">
        <f>IFERROR(SUM(F$9:F310)*K_31+SUM(E$9:E310)*K_21+SUM(C$9:C310)-SUM(D$9:D310)*(K_12+K_13+K_10),0)</f>
        <v>9.8911160403664553</v>
      </c>
      <c r="E311" s="73">
        <f>IFERROR(SUM(D$9:D310)*K_12-SUM(E$9:E310)*K_21,0)</f>
        <v>9.7686163992311847</v>
      </c>
      <c r="F311" s="73">
        <f>IFERROR(SUM(D$9:D310)*K_13-SUM(F$9:F310)*K_31,0)</f>
        <v>9.1497825555550172</v>
      </c>
    </row>
    <row r="312" spans="2:6" x14ac:dyDescent="0.2">
      <c r="B312" s="2">
        <f t="shared" si="4"/>
        <v>303</v>
      </c>
      <c r="C312" s="2">
        <v>1</v>
      </c>
      <c r="D312" s="70">
        <f>IFERROR(SUM(F$9:F311)*K_31+SUM(E$9:E311)*K_21+SUM(C$9:C311)-SUM(D$9:D311)*(K_12+K_13+K_10),0)</f>
        <v>9.8921411086590183</v>
      </c>
      <c r="E312" s="73">
        <f>IFERROR(SUM(D$9:D311)*K_12-SUM(E$9:E311)*K_21,0)</f>
        <v>9.7710663920538892</v>
      </c>
      <c r="F312" s="73">
        <f>IFERROR(SUM(D$9:D311)*K_13-SUM(F$9:F311)*K_31,0)</f>
        <v>9.1571958904031305</v>
      </c>
    </row>
    <row r="313" spans="2:6" x14ac:dyDescent="0.2">
      <c r="B313" s="2">
        <f t="shared" si="4"/>
        <v>304</v>
      </c>
      <c r="C313" s="2">
        <v>1</v>
      </c>
      <c r="D313" s="70">
        <f>IFERROR(SUM(F$9:F312)*K_31+SUM(E$9:E312)*K_21+SUM(C$9:C312)-SUM(D$9:D312)*(K_12+K_13+K_10),0)</f>
        <v>9.8931560512784245</v>
      </c>
      <c r="E313" s="73">
        <f>IFERROR(SUM(D$9:D312)*K_12-SUM(E$9:E312)*K_21,0)</f>
        <v>9.7734878863859933</v>
      </c>
      <c r="F313" s="73">
        <f>IFERROR(SUM(D$9:D312)*K_13-SUM(F$9:F312)*K_31,0)</f>
        <v>9.16454534258569</v>
      </c>
    </row>
    <row r="314" spans="2:6" x14ac:dyDescent="0.2">
      <c r="B314" s="2">
        <f t="shared" si="4"/>
        <v>305</v>
      </c>
      <c r="C314" s="2">
        <v>1</v>
      </c>
      <c r="D314" s="70">
        <f>IFERROR(SUM(F$9:F313)*K_31+SUM(E$9:E313)*K_21+SUM(C$9:C313)-SUM(D$9:D313)*(K_12+K_13+K_10),0)</f>
        <v>9.8941609757658853</v>
      </c>
      <c r="E314" s="73">
        <f>IFERROR(SUM(D$9:D313)*K_12-SUM(E$9:E313)*K_21,0)</f>
        <v>9.7758812496838345</v>
      </c>
      <c r="F314" s="73">
        <f>IFERROR(SUM(D$9:D313)*K_13-SUM(F$9:F313)*K_31,0)</f>
        <v>9.1718314496726201</v>
      </c>
    </row>
    <row r="315" spans="2:6" x14ac:dyDescent="0.2">
      <c r="B315" s="2">
        <f t="shared" si="4"/>
        <v>306</v>
      </c>
      <c r="C315" s="2">
        <v>1</v>
      </c>
      <c r="D315" s="70">
        <f>IFERROR(SUM(F$9:F314)*K_31+SUM(E$9:E314)*K_21+SUM(C$9:C314)-SUM(D$9:D314)*(K_12+K_13+K_10),0)</f>
        <v>9.8951559884066569</v>
      </c>
      <c r="E315" s="73">
        <f>IFERROR(SUM(D$9:D314)*K_12-SUM(E$9:E314)*K_21,0)</f>
        <v>9.7782468442054764</v>
      </c>
      <c r="F315" s="73">
        <f>IFERROR(SUM(D$9:D314)*K_13-SUM(F$9:F314)*K_31,0)</f>
        <v>9.1790547449335484</v>
      </c>
    </row>
    <row r="316" spans="2:6" x14ac:dyDescent="0.2">
      <c r="B316" s="2">
        <f t="shared" si="4"/>
        <v>307</v>
      </c>
      <c r="C316" s="2">
        <v>1</v>
      </c>
      <c r="D316" s="70">
        <f>IFERROR(SUM(F$9:F315)*K_31+SUM(E$9:E315)*K_21+SUM(C$9:C315)-SUM(D$9:D315)*(K_12+K_13+K_10),0)</f>
        <v>9.8961411942472637</v>
      </c>
      <c r="E316" s="73">
        <f>IFERROR(SUM(D$9:D315)*K_12-SUM(E$9:E315)*K_21,0)</f>
        <v>9.7805850270895007</v>
      </c>
      <c r="F316" s="73">
        <f>IFERROR(SUM(D$9:D315)*K_13-SUM(F$9:F315)*K_31,0)</f>
        <v>9.1862157573682808</v>
      </c>
    </row>
    <row r="317" spans="2:6" x14ac:dyDescent="0.2">
      <c r="B317" s="2">
        <f t="shared" si="4"/>
        <v>308</v>
      </c>
      <c r="C317" s="2">
        <v>1</v>
      </c>
      <c r="D317" s="70">
        <f>IFERROR(SUM(F$9:F316)*K_31+SUM(E$9:E316)*K_21+SUM(C$9:C316)-SUM(D$9:D316)*(K_12+K_13+K_10),0)</f>
        <v>9.8971166971106186</v>
      </c>
      <c r="E317" s="73">
        <f>IFERROR(SUM(D$9:D316)*K_12-SUM(E$9:E316)*K_21,0)</f>
        <v>9.7828961504326486</v>
      </c>
      <c r="F317" s="73">
        <f>IFERROR(SUM(D$9:D316)*K_13-SUM(F$9:F316)*K_31,0)</f>
        <v>9.1933150117370701</v>
      </c>
    </row>
    <row r="318" spans="2:6" x14ac:dyDescent="0.2">
      <c r="B318" s="2">
        <f t="shared" si="4"/>
        <v>309</v>
      </c>
      <c r="C318" s="2">
        <v>1</v>
      </c>
      <c r="D318" s="70">
        <f>IFERROR(SUM(F$9:F317)*K_31+SUM(E$9:E317)*K_21+SUM(C$9:C317)-SUM(D$9:D317)*(K_12+K_13+K_10),0)</f>
        <v>9.8980825996122803</v>
      </c>
      <c r="E318" s="73">
        <f>IFERROR(SUM(D$9:D317)*K_12-SUM(E$9:E317)*K_21,0)</f>
        <v>9.7851805613662037</v>
      </c>
      <c r="F318" s="73">
        <f>IFERROR(SUM(D$9:D317)*K_13-SUM(F$9:F317)*K_31,0)</f>
        <v>9.2003530285908042</v>
      </c>
    </row>
    <row r="319" spans="2:6" x14ac:dyDescent="0.2">
      <c r="B319" s="2">
        <f t="shared" si="4"/>
        <v>310</v>
      </c>
      <c r="C319" s="2">
        <v>1</v>
      </c>
      <c r="D319" s="70">
        <f>IFERROR(SUM(F$9:F318)*K_31+SUM(E$9:E318)*K_21+SUM(C$9:C318)-SUM(D$9:D318)*(K_12+K_13+K_10),0)</f>
        <v>9.8990390031759148</v>
      </c>
      <c r="E319" s="73">
        <f>IFERROR(SUM(D$9:D318)*K_12-SUM(E$9:E318)*K_21,0)</f>
        <v>9.7874386021311253</v>
      </c>
      <c r="F319" s="73">
        <f>IFERROR(SUM(D$9:D318)*K_13-SUM(F$9:F318)*K_31,0)</f>
        <v>9.2073303243010223</v>
      </c>
    </row>
    <row r="320" spans="2:6" x14ac:dyDescent="0.2">
      <c r="B320" s="2">
        <f t="shared" si="4"/>
        <v>311</v>
      </c>
      <c r="C320" s="2">
        <v>1</v>
      </c>
      <c r="D320" s="70">
        <f>IFERROR(SUM(F$9:F319)*K_31+SUM(E$9:E319)*K_21+SUM(C$9:C319)-SUM(D$9:D319)*(K_12+K_13+K_10),0)</f>
        <v>9.8999860080486428</v>
      </c>
      <c r="E320" s="73">
        <f>IFERROR(SUM(D$9:D319)*K_12-SUM(E$9:E319)*K_21,0)</f>
        <v>9.7896706101520152</v>
      </c>
      <c r="F320" s="73">
        <f>IFERROR(SUM(D$9:D319)*K_13-SUM(F$9:F319)*K_31,0)</f>
        <v>9.2142474110897687</v>
      </c>
    </row>
    <row r="321" spans="2:6" x14ac:dyDescent="0.2">
      <c r="B321" s="2">
        <f t="shared" si="4"/>
        <v>312</v>
      </c>
      <c r="C321" s="2">
        <v>1</v>
      </c>
      <c r="D321" s="70">
        <f>IFERROR(SUM(F$9:F320)*K_31+SUM(E$9:E320)*K_21+SUM(C$9:C320)-SUM(D$9:D320)*(K_12+K_13+K_10),0)</f>
        <v>9.900923713316331</v>
      </c>
      <c r="E321" s="73">
        <f>IFERROR(SUM(D$9:D320)*K_12-SUM(E$9:E320)*K_21,0)</f>
        <v>9.7918769181099421</v>
      </c>
      <c r="F321" s="73">
        <f>IFERROR(SUM(D$9:D320)*K_13-SUM(F$9:F320)*K_31,0)</f>
        <v>9.221104797059354</v>
      </c>
    </row>
    <row r="322" spans="2:6" x14ac:dyDescent="0.2">
      <c r="B322" s="2">
        <f t="shared" si="4"/>
        <v>313</v>
      </c>
      <c r="C322" s="2">
        <v>1</v>
      </c>
      <c r="D322" s="70">
        <f>IFERROR(SUM(F$9:F321)*K_31+SUM(E$9:E321)*K_21+SUM(C$9:C321)-SUM(D$9:D321)*(K_12+K_13+K_10),0)</f>
        <v>9.9018522169179164</v>
      </c>
      <c r="E322" s="73">
        <f>IFERROR(SUM(D$9:D321)*K_12-SUM(E$9:E321)*K_21,0)</f>
        <v>9.7940578540140706</v>
      </c>
      <c r="F322" s="73">
        <f>IFERROR(SUM(D$9:D321)*K_13-SUM(F$9:F321)*K_31,0)</f>
        <v>9.2279029862219275</v>
      </c>
    </row>
    <row r="323" spans="2:6" x14ac:dyDescent="0.2">
      <c r="B323" s="2">
        <f t="shared" si="4"/>
        <v>314</v>
      </c>
      <c r="C323" s="2">
        <v>1</v>
      </c>
      <c r="D323" s="70">
        <f>IFERROR(SUM(F$9:F322)*K_31+SUM(E$9:E322)*K_21+SUM(C$9:C322)-SUM(D$9:D322)*(K_12+K_13+K_10),0)</f>
        <v>9.9027716156611518</v>
      </c>
      <c r="E323" s="73">
        <f>IFERROR(SUM(D$9:D322)*K_12-SUM(E$9:E322)*K_21,0)</f>
        <v>9.7962137412721475</v>
      </c>
      <c r="F323" s="73">
        <f>IFERROR(SUM(D$9:D322)*K_13-SUM(F$9:F322)*K_31,0)</f>
        <v>9.2346424785288868</v>
      </c>
    </row>
    <row r="324" spans="2:6" x14ac:dyDescent="0.2">
      <c r="B324" s="2">
        <f t="shared" si="4"/>
        <v>315</v>
      </c>
      <c r="C324" s="2">
        <v>1</v>
      </c>
      <c r="D324" s="70">
        <f>IFERROR(SUM(F$9:F323)*K_31+SUM(E$9:E323)*K_21+SUM(C$9:C323)-SUM(D$9:D323)*(K_12+K_13+K_10),0)</f>
        <v>9.9036820052359076</v>
      </c>
      <c r="E324" s="73">
        <f>IFERROR(SUM(D$9:D323)*K_12-SUM(E$9:E323)*K_21,0)</f>
        <v>9.7983448987599289</v>
      </c>
      <c r="F324" s="73">
        <f>IFERROR(SUM(D$9:D323)*K_13-SUM(F$9:F323)*K_31,0)</f>
        <v>9.2413237699002089</v>
      </c>
    </row>
    <row r="325" spans="2:6" x14ac:dyDescent="0.2">
      <c r="B325" s="2">
        <f t="shared" si="4"/>
        <v>316</v>
      </c>
      <c r="C325" s="2">
        <v>1</v>
      </c>
      <c r="D325" s="70">
        <f>IFERROR(SUM(F$9:F324)*K_31+SUM(E$9:E324)*K_21+SUM(C$9:C324)-SUM(D$9:D324)*(K_12+K_13+K_10),0)</f>
        <v>9.9045834802294053</v>
      </c>
      <c r="E325" s="73">
        <f>IFERROR(SUM(D$9:D324)*K_12-SUM(E$9:E324)*K_21,0)</f>
        <v>9.8004516408894489</v>
      </c>
      <c r="F325" s="73">
        <f>IFERROR(SUM(D$9:D324)*K_13-SUM(F$9:F324)*K_31,0)</f>
        <v>9.2479473522535685</v>
      </c>
    </row>
    <row r="326" spans="2:6" x14ac:dyDescent="0.2">
      <c r="B326" s="2">
        <f t="shared" si="4"/>
        <v>317</v>
      </c>
      <c r="C326" s="2">
        <v>1</v>
      </c>
      <c r="D326" s="70">
        <f>IFERROR(SUM(F$9:F325)*K_31+SUM(E$9:E325)*K_21+SUM(C$9:C325)-SUM(D$9:D325)*(K_12+K_13+K_10),0)</f>
        <v>9.9054761341399171</v>
      </c>
      <c r="E326" s="73">
        <f>IFERROR(SUM(D$9:D325)*K_12-SUM(E$9:E325)*K_21,0)</f>
        <v>9.8025342776762514</v>
      </c>
      <c r="F326" s="73">
        <f>IFERROR(SUM(D$9:D325)*K_13-SUM(F$9:F325)*K_31,0)</f>
        <v>9.2545137135333277</v>
      </c>
    </row>
    <row r="327" spans="2:6" x14ac:dyDescent="0.2">
      <c r="B327" s="2">
        <f t="shared" si="4"/>
        <v>318</v>
      </c>
      <c r="C327" s="2">
        <v>1</v>
      </c>
      <c r="D327" s="70">
        <f>IFERROR(SUM(F$9:F326)*K_31+SUM(E$9:E326)*K_21+SUM(C$9:C326)-SUM(D$9:D326)*(K_12+K_13+K_10),0)</f>
        <v>9.906360059390579</v>
      </c>
      <c r="E327" s="73">
        <f>IFERROR(SUM(D$9:D326)*K_12-SUM(E$9:E326)*K_21,0)</f>
        <v>9.8045931148055203</v>
      </c>
      <c r="F327" s="73">
        <f>IFERROR(SUM(D$9:D326)*K_13-SUM(F$9:F326)*K_31,0)</f>
        <v>9.2610233377393953</v>
      </c>
    </row>
    <row r="328" spans="2:6" x14ac:dyDescent="0.2">
      <c r="B328" s="2">
        <f t="shared" si="4"/>
        <v>319</v>
      </c>
      <c r="C328" s="2">
        <v>1</v>
      </c>
      <c r="D328" s="70">
        <f>IFERROR(SUM(F$9:F327)*K_31+SUM(E$9:E327)*K_21+SUM(C$9:C327)-SUM(D$9:D327)*(K_12+K_13+K_10),0)</f>
        <v>9.9072353473433736</v>
      </c>
      <c r="E328" s="73">
        <f>IFERROR(SUM(D$9:D327)*K_12-SUM(E$9:E327)*K_21,0)</f>
        <v>9.8066284536972219</v>
      </c>
      <c r="F328" s="73">
        <f>IFERROR(SUM(D$9:D327)*K_13-SUM(F$9:F327)*K_31,0)</f>
        <v>9.2674767049559073</v>
      </c>
    </row>
    <row r="329" spans="2:6" x14ac:dyDescent="0.2">
      <c r="B329" s="2">
        <f t="shared" si="4"/>
        <v>320</v>
      </c>
      <c r="C329" s="2">
        <v>1</v>
      </c>
      <c r="D329" s="70">
        <f>IFERROR(SUM(F$9:F328)*K_31+SUM(E$9:E328)*K_21+SUM(C$9:C328)-SUM(D$9:D328)*(K_12+K_13+K_10),0)</f>
        <v>9.9081020883122051</v>
      </c>
      <c r="E329" s="73">
        <f>IFERROR(SUM(D$9:D328)*K_12-SUM(E$9:E328)*K_21,0)</f>
        <v>9.8086405915701462</v>
      </c>
      <c r="F329" s="73">
        <f>IFERROR(SUM(D$9:D328)*K_13-SUM(F$9:F328)*K_31,0)</f>
        <v>9.2738742913797836</v>
      </c>
    </row>
    <row r="330" spans="2:6" x14ac:dyDescent="0.2">
      <c r="B330" s="2">
        <f t="shared" si="4"/>
        <v>321</v>
      </c>
      <c r="C330" s="2">
        <v>1</v>
      </c>
      <c r="D330" s="70">
        <f>IFERROR(SUM(F$9:F329)*K_31+SUM(E$9:E329)*K_21+SUM(C$9:C329)-SUM(D$9:D329)*(K_12+K_13+K_10),0)</f>
        <v>9.908960371576768</v>
      </c>
      <c r="E330" s="73">
        <f>IFERROR(SUM(D$9:D329)*K_12-SUM(E$9:E329)*K_21,0)</f>
        <v>9.8106298215049961</v>
      </c>
      <c r="F330" s="73">
        <f>IFERROR(SUM(D$9:D329)*K_13-SUM(F$9:F329)*K_31,0)</f>
        <v>9.2802165693491077</v>
      </c>
    </row>
    <row r="331" spans="2:6" x14ac:dyDescent="0.2">
      <c r="B331" s="2">
        <f t="shared" ref="B331:B394" si="5">B330+1</f>
        <v>322</v>
      </c>
      <c r="C331" s="2">
        <v>1</v>
      </c>
      <c r="D331" s="70">
        <f>IFERROR(SUM(F$9:F330)*K_31+SUM(E$9:E330)*K_21+SUM(C$9:C330)-SUM(D$9:D330)*(K_12+K_13+K_10),0)</f>
        <v>9.9098102853953378</v>
      </c>
      <c r="E331" s="73">
        <f>IFERROR(SUM(D$9:D330)*K_12-SUM(E$9:E330)*K_21,0)</f>
        <v>9.8125964325064317</v>
      </c>
      <c r="F331" s="73">
        <f>IFERROR(SUM(D$9:D330)*K_13-SUM(F$9:F330)*K_31,0)</f>
        <v>9.2865040073713878</v>
      </c>
    </row>
    <row r="332" spans="2:6" x14ac:dyDescent="0.2">
      <c r="B332" s="2">
        <f t="shared" si="5"/>
        <v>323</v>
      </c>
      <c r="C332" s="2">
        <v>1</v>
      </c>
      <c r="D332" s="70">
        <f>IFERROR(SUM(F$9:F331)*K_31+SUM(E$9:E331)*K_21+SUM(C$9:C331)-SUM(D$9:D331)*(K_12+K_13+K_10),0)</f>
        <v>9.9106519170177876</v>
      </c>
      <c r="E332" s="73">
        <f>IFERROR(SUM(D$9:D331)*K_12-SUM(E$9:E331)*K_21,0)</f>
        <v>9.8145407095642128</v>
      </c>
      <c r="F332" s="73">
        <f>IFERROR(SUM(D$9:D331)*K_13-SUM(F$9:F331)*K_31,0)</f>
        <v>9.2927370701516274</v>
      </c>
    </row>
    <row r="333" spans="2:6" x14ac:dyDescent="0.2">
      <c r="B333" s="2">
        <f t="shared" si="5"/>
        <v>324</v>
      </c>
      <c r="C333" s="2">
        <v>1</v>
      </c>
      <c r="D333" s="70">
        <f>IFERROR(SUM(F$9:F332)*K_31+SUM(E$9:E332)*K_21+SUM(C$9:C332)-SUM(D$9:D332)*(K_12+K_13+K_10),0)</f>
        <v>9.9114853526982643</v>
      </c>
      <c r="E333" s="73">
        <f>IFERROR(SUM(D$9:D332)*K_12-SUM(E$9:E332)*K_21,0)</f>
        <v>9.8164629337132823</v>
      </c>
      <c r="F333" s="73">
        <f>IFERROR(SUM(D$9:D332)*K_13-SUM(F$9:F332)*K_31,0)</f>
        <v>9.2989162186202883</v>
      </c>
    </row>
    <row r="334" spans="2:6" x14ac:dyDescent="0.2">
      <c r="B334" s="2">
        <f t="shared" si="5"/>
        <v>325</v>
      </c>
      <c r="C334" s="2">
        <v>1</v>
      </c>
      <c r="D334" s="70">
        <f>IFERROR(SUM(F$9:F333)*K_31+SUM(E$9:E333)*K_21+SUM(C$9:C333)-SUM(D$9:D333)*(K_12+K_13+K_10),0)</f>
        <v>9.9123106777080352</v>
      </c>
      <c r="E334" s="73">
        <f>IFERROR(SUM(D$9:D333)*K_12-SUM(E$9:E333)*K_21,0)</f>
        <v>9.8183633820929757</v>
      </c>
      <c r="F334" s="73">
        <f>IFERROR(SUM(D$9:D333)*K_13-SUM(F$9:F333)*K_31,0)</f>
        <v>9.3050419099610657</v>
      </c>
    </row>
    <row r="335" spans="2:6" x14ac:dyDescent="0.2">
      <c r="B335" s="2">
        <f t="shared" si="5"/>
        <v>326</v>
      </c>
      <c r="C335" s="2">
        <v>1</v>
      </c>
      <c r="D335" s="70">
        <f>IFERROR(SUM(F$9:F334)*K_31+SUM(E$9:E334)*K_21+SUM(C$9:C334)-SUM(D$9:D334)*(K_12+K_13+K_10),0)</f>
        <v>9.9131279763474822</v>
      </c>
      <c r="E335" s="73">
        <f>IFERROR(SUM(D$9:D334)*K_12-SUM(E$9:E334)*K_21,0)</f>
        <v>9.8202423280052713</v>
      </c>
      <c r="F335" s="73">
        <f>IFERROR(SUM(D$9:D334)*K_13-SUM(F$9:F334)*K_31,0)</f>
        <v>9.3111145976385359</v>
      </c>
    </row>
    <row r="336" spans="2:6" x14ac:dyDescent="0.2">
      <c r="B336" s="2">
        <f t="shared" si="5"/>
        <v>327</v>
      </c>
      <c r="C336" s="2">
        <v>1</v>
      </c>
      <c r="D336" s="70">
        <f>IFERROR(SUM(F$9:F335)*K_31+SUM(E$9:E335)*K_21+SUM(C$9:C335)-SUM(D$9:D335)*(K_12+K_13+K_10),0)</f>
        <v>9.9139373319588344</v>
      </c>
      <c r="E336" s="73">
        <f>IFERROR(SUM(D$9:D335)*K_12-SUM(E$9:E335)*K_21,0)</f>
        <v>9.82210004097211</v>
      </c>
      <c r="F336" s="73">
        <f>IFERROR(SUM(D$9:D335)*K_13-SUM(F$9:F335)*K_31,0)</f>
        <v>9.3171347314256217</v>
      </c>
    </row>
    <row r="337" spans="2:6" x14ac:dyDescent="0.2">
      <c r="B337" s="2">
        <f t="shared" si="5"/>
        <v>328</v>
      </c>
      <c r="C337" s="2">
        <v>1</v>
      </c>
      <c r="D337" s="70">
        <f>IFERROR(SUM(F$9:F336)*K_31+SUM(E$9:E336)*K_21+SUM(C$9:C336)-SUM(D$9:D336)*(K_12+K_13+K_10),0)</f>
        <v>9.914738826937878</v>
      </c>
      <c r="E337" s="73">
        <f>IFERROR(SUM(D$9:D336)*K_12-SUM(E$9:E336)*K_21,0)</f>
        <v>9.8239367867918475</v>
      </c>
      <c r="F337" s="73">
        <f>IFERROR(SUM(D$9:D336)*K_13-SUM(F$9:F336)*K_31,0)</f>
        <v>9.3231027574309557</v>
      </c>
    </row>
    <row r="338" spans="2:6" x14ac:dyDescent="0.2">
      <c r="B338" s="2">
        <f t="shared" si="5"/>
        <v>329</v>
      </c>
      <c r="C338" s="2">
        <v>1</v>
      </c>
      <c r="D338" s="70">
        <f>IFERROR(SUM(F$9:F337)*K_31+SUM(E$9:E337)*K_21+SUM(C$9:C337)-SUM(D$9:D337)*(K_12+K_13+K_10),0)</f>
        <v>9.9155325427460639</v>
      </c>
      <c r="E338" s="73">
        <f>IFERROR(SUM(D$9:D337)*K_12-SUM(E$9:E337)*K_21,0)</f>
        <v>9.8257528275947692</v>
      </c>
      <c r="F338" s="73">
        <f>IFERROR(SUM(D$9:D337)*K_13-SUM(F$9:F337)*K_31,0)</f>
        <v>9.3290191181260269</v>
      </c>
    </row>
    <row r="339" spans="2:6" x14ac:dyDescent="0.2">
      <c r="B339" s="2">
        <f t="shared" si="5"/>
        <v>330</v>
      </c>
      <c r="C339" s="2">
        <v>1</v>
      </c>
      <c r="D339" s="70">
        <f>IFERROR(SUM(F$9:F338)*K_31+SUM(E$9:E338)*K_21+SUM(C$9:C338)-SUM(D$9:D338)*(K_12+K_13+K_10),0)</f>
        <v>9.9163185599222743</v>
      </c>
      <c r="E339" s="73">
        <f>IFERROR(SUM(D$9:D338)*K_12-SUM(E$9:E338)*K_21,0)</f>
        <v>9.8275484218977951</v>
      </c>
      <c r="F339" s="73">
        <f>IFERROR(SUM(D$9:D338)*K_13-SUM(F$9:F338)*K_31,0)</f>
        <v>9.3348842523722269</v>
      </c>
    </row>
    <row r="340" spans="2:6" x14ac:dyDescent="0.2">
      <c r="B340" s="2">
        <f t="shared" si="5"/>
        <v>331</v>
      </c>
      <c r="C340" s="2">
        <v>1</v>
      </c>
      <c r="D340" s="70">
        <f>IFERROR(SUM(F$9:F339)*K_31+SUM(E$9:E339)*K_21+SUM(C$9:C339)-SUM(D$9:D339)*(K_12+K_13+K_10),0)</f>
        <v>9.9170969580940209</v>
      </c>
      <c r="E340" s="73">
        <f>IFERROR(SUM(D$9:D339)*K_12-SUM(E$9:E339)*K_21,0)</f>
        <v>9.8293238246582746</v>
      </c>
      <c r="F340" s="73">
        <f>IFERROR(SUM(D$9:D339)*K_13-SUM(F$9:F339)*K_31,0)</f>
        <v>9.3406985954477229</v>
      </c>
    </row>
    <row r="341" spans="2:6" x14ac:dyDescent="0.2">
      <c r="B341" s="2">
        <f t="shared" si="5"/>
        <v>332</v>
      </c>
      <c r="C341" s="2">
        <v>1</v>
      </c>
      <c r="D341" s="70">
        <f>IFERROR(SUM(F$9:F340)*K_31+SUM(E$9:E340)*K_21+SUM(C$9:C340)-SUM(D$9:D340)*(K_12+K_13+K_10),0)</f>
        <v>9.9178678159894389</v>
      </c>
      <c r="E341" s="73">
        <f>IFERROR(SUM(D$9:D340)*K_12-SUM(E$9:E340)*K_21,0)</f>
        <v>9.8310792873269932</v>
      </c>
      <c r="F341" s="73">
        <f>IFERROR(SUM(D$9:D340)*K_13-SUM(F$9:F340)*K_31,0)</f>
        <v>9.346462579074192</v>
      </c>
    </row>
    <row r="342" spans="2:6" x14ac:dyDescent="0.2">
      <c r="B342" s="2">
        <f t="shared" si="5"/>
        <v>333</v>
      </c>
      <c r="C342" s="2">
        <v>1</v>
      </c>
      <c r="D342" s="70">
        <f>IFERROR(SUM(F$9:F341)*K_31+SUM(E$9:E341)*K_21+SUM(C$9:C341)-SUM(D$9:D341)*(K_12+K_13+K_10),0)</f>
        <v>9.918631211448087</v>
      </c>
      <c r="E342" s="73">
        <f>IFERROR(SUM(D$9:D341)*K_12-SUM(E$9:E341)*K_21,0)</f>
        <v>9.8328150579002411</v>
      </c>
      <c r="F342" s="73">
        <f>IFERROR(SUM(D$9:D341)*K_13-SUM(F$9:F341)*K_31,0)</f>
        <v>9.3521766314433421</v>
      </c>
    </row>
    <row r="343" spans="2:6" x14ac:dyDescent="0.2">
      <c r="B343" s="2">
        <f t="shared" si="5"/>
        <v>334</v>
      </c>
      <c r="C343" s="2">
        <v>1</v>
      </c>
      <c r="D343" s="70">
        <f>IFERROR(SUM(F$9:F342)*K_31+SUM(E$9:E342)*K_21+SUM(C$9:C342)-SUM(D$9:D342)*(K_12+K_13+K_10),0)</f>
        <v>9.9193872214322596</v>
      </c>
      <c r="E343" s="73">
        <f>IFERROR(SUM(D$9:D342)*K_12-SUM(E$9:E342)*K_21,0)</f>
        <v>9.8345313809711996</v>
      </c>
      <c r="F343" s="73">
        <f>IFERROR(SUM(D$9:D342)*K_13-SUM(F$9:F342)*K_31,0)</f>
        <v>9.3578411772433903</v>
      </c>
    </row>
    <row r="344" spans="2:6" x14ac:dyDescent="0.2">
      <c r="B344" s="2">
        <f t="shared" si="5"/>
        <v>335</v>
      </c>
      <c r="C344" s="2">
        <v>1</v>
      </c>
      <c r="D344" s="70">
        <f>IFERROR(SUM(F$9:F343)*K_31+SUM(E$9:E343)*K_21+SUM(C$9:C343)-SUM(D$9:D343)*(K_12+K_13+K_10),0)</f>
        <v>9.9201359220379004</v>
      </c>
      <c r="E344" s="73">
        <f>IFERROR(SUM(D$9:D343)*K_12-SUM(E$9:E343)*K_21,0)</f>
        <v>9.8362284977804109</v>
      </c>
      <c r="F344" s="73">
        <f>IFERROR(SUM(D$9:D343)*K_13-SUM(F$9:F343)*K_31,0)</f>
        <v>9.3634566376852817</v>
      </c>
    </row>
    <row r="345" spans="2:6" x14ac:dyDescent="0.2">
      <c r="B345" s="2">
        <f t="shared" si="5"/>
        <v>336</v>
      </c>
      <c r="C345" s="2">
        <v>1</v>
      </c>
      <c r="D345" s="70">
        <f>IFERROR(SUM(F$9:F344)*K_31+SUM(E$9:E344)*K_21+SUM(C$9:C344)-SUM(D$9:D344)*(K_12+K_13+K_10),0)</f>
        <v>9.9208773885054597</v>
      </c>
      <c r="E345" s="73">
        <f>IFERROR(SUM(D$9:D344)*K_12-SUM(E$9:E344)*K_21,0)</f>
        <v>9.8379066462655587</v>
      </c>
      <c r="F345" s="73">
        <f>IFERROR(SUM(D$9:D344)*K_13-SUM(F$9:F344)*K_31,0)</f>
        <v>9.3690234305288023</v>
      </c>
    </row>
    <row r="346" spans="2:6" x14ac:dyDescent="0.2">
      <c r="B346" s="2">
        <f t="shared" si="5"/>
        <v>337</v>
      </c>
      <c r="C346" s="2">
        <v>1</v>
      </c>
      <c r="D346" s="70">
        <f>IFERROR(SUM(F$9:F345)*K_31+SUM(E$9:E345)*K_21+SUM(C$9:C345)-SUM(D$9:D345)*(K_12+K_13+K_10),0)</f>
        <v>9.9216116952304105</v>
      </c>
      <c r="E346" s="73">
        <f>IFERROR(SUM(D$9:D345)*K_12-SUM(E$9:E345)*K_21,0)</f>
        <v>9.8395660611103537</v>
      </c>
      <c r="F346" s="73">
        <f>IFERROR(SUM(D$9:D345)*K_13-SUM(F$9:F345)*K_31,0)</f>
        <v>9.3745419701085702</v>
      </c>
    </row>
    <row r="347" spans="2:6" x14ac:dyDescent="0.2">
      <c r="B347" s="2">
        <f t="shared" si="5"/>
        <v>338</v>
      </c>
      <c r="C347" s="2">
        <v>1</v>
      </c>
      <c r="D347" s="70">
        <f>IFERROR(SUM(F$9:F346)*K_31+SUM(E$9:E346)*K_21+SUM(C$9:C346)-SUM(D$9:D346)*(K_12+K_13+K_10),0)</f>
        <v>9.9223389157737074</v>
      </c>
      <c r="E347" s="73">
        <f>IFERROR(SUM(D$9:D346)*K_12-SUM(E$9:E346)*K_21,0)</f>
        <v>9.841206973792751</v>
      </c>
      <c r="F347" s="73">
        <f>IFERROR(SUM(D$9:D346)*K_13-SUM(F$9:F346)*K_31,0)</f>
        <v>9.3800126673597859</v>
      </c>
    </row>
    <row r="348" spans="2:6" x14ac:dyDescent="0.2">
      <c r="B348" s="2">
        <f t="shared" si="5"/>
        <v>339</v>
      </c>
      <c r="C348" s="2">
        <v>1</v>
      </c>
      <c r="D348" s="70">
        <f>IFERROR(SUM(F$9:F347)*K_31+SUM(E$9:E347)*K_21+SUM(C$9:C347)-SUM(D$9:D347)*(K_12+K_13+K_10),0)</f>
        <v>9.9230591228726439</v>
      </c>
      <c r="E348" s="73">
        <f>IFERROR(SUM(D$9:D347)*K_12-SUM(E$9:E347)*K_21,0)</f>
        <v>9.8428296126323715</v>
      </c>
      <c r="F348" s="73">
        <f>IFERROR(SUM(D$9:D347)*K_13-SUM(F$9:F347)*K_31,0)</f>
        <v>9.3854359298439256</v>
      </c>
    </row>
    <row r="349" spans="2:6" x14ac:dyDescent="0.2">
      <c r="B349" s="2">
        <f t="shared" si="5"/>
        <v>340</v>
      </c>
      <c r="C349" s="2">
        <v>1</v>
      </c>
      <c r="D349" s="70">
        <f>IFERROR(SUM(F$9:F348)*K_31+SUM(E$9:E348)*K_21+SUM(C$9:C348)-SUM(D$9:D348)*(K_12+K_13+K_10),0)</f>
        <v>9.9237723884502884</v>
      </c>
      <c r="E349" s="73">
        <f>IFERROR(SUM(D$9:D348)*K_12-SUM(E$9:E348)*K_21,0)</f>
        <v>9.8444342028371778</v>
      </c>
      <c r="F349" s="73">
        <f>IFERROR(SUM(D$9:D348)*K_13-SUM(F$9:F348)*K_31,0)</f>
        <v>9.390812161774214</v>
      </c>
    </row>
    <row r="350" spans="2:6" x14ac:dyDescent="0.2">
      <c r="B350" s="2">
        <f t="shared" si="5"/>
        <v>341</v>
      </c>
      <c r="C350" s="2">
        <v>1</v>
      </c>
      <c r="D350" s="70">
        <f>IFERROR(SUM(F$9:F349)*K_31+SUM(E$9:E349)*K_21+SUM(C$9:C349)-SUM(D$9:D349)*(K_12+K_13+K_10),0)</f>
        <v>9.9244787836261708</v>
      </c>
      <c r="E350" s="73">
        <f>IFERROR(SUM(D$9:D349)*K_12-SUM(E$9:E349)*K_21,0)</f>
        <v>9.846020966549446</v>
      </c>
      <c r="F350" s="73">
        <f>IFERROR(SUM(D$9:D349)*K_13-SUM(F$9:F349)*K_31,0)</f>
        <v>9.3961417640409728</v>
      </c>
    </row>
    <row r="351" spans="2:6" x14ac:dyDescent="0.2">
      <c r="B351" s="2">
        <f t="shared" si="5"/>
        <v>342</v>
      </c>
      <c r="C351" s="2">
        <v>1</v>
      </c>
      <c r="D351" s="70">
        <f>IFERROR(SUM(F$9:F350)*K_31+SUM(E$9:E350)*K_21+SUM(C$9:C350)-SUM(D$9:D350)*(K_12+K_13+K_10),0)</f>
        <v>9.9251783787262298</v>
      </c>
      <c r="E351" s="73">
        <f>IFERROR(SUM(D$9:D350)*K_12-SUM(E$9:E350)*K_21,0)</f>
        <v>9.8475901228909706</v>
      </c>
      <c r="F351" s="73">
        <f>IFERROR(SUM(D$9:D350)*K_13-SUM(F$9:F350)*K_31,0)</f>
        <v>9.401425134236824</v>
      </c>
    </row>
    <row r="352" spans="2:6" x14ac:dyDescent="0.2">
      <c r="B352" s="2">
        <f t="shared" si="5"/>
        <v>343</v>
      </c>
      <c r="C352" s="2">
        <v>1</v>
      </c>
      <c r="D352" s="70">
        <f>IFERROR(SUM(F$9:F351)*K_31+SUM(E$9:E351)*K_21+SUM(C$9:C351)-SUM(D$9:D351)*(K_12+K_13+K_10),0)</f>
        <v>9.925871243292022</v>
      </c>
      <c r="E352" s="73">
        <f>IFERROR(SUM(D$9:D351)*K_12-SUM(E$9:E351)*K_21,0)</f>
        <v>9.8491418880076793</v>
      </c>
      <c r="F352" s="73">
        <f>IFERROR(SUM(D$9:D351)*K_13-SUM(F$9:F351)*K_31,0)</f>
        <v>9.4066626666817186</v>
      </c>
    </row>
    <row r="353" spans="2:6" x14ac:dyDescent="0.2">
      <c r="B353" s="2">
        <f t="shared" si="5"/>
        <v>344</v>
      </c>
      <c r="C353" s="2">
        <v>1</v>
      </c>
      <c r="D353" s="70">
        <f>IFERROR(SUM(F$9:F352)*K_31+SUM(E$9:E352)*K_21+SUM(C$9:C352)-SUM(D$9:D352)*(K_12+K_13+K_10),0)</f>
        <v>9.9265574460910102</v>
      </c>
      <c r="E353" s="73">
        <f>IFERROR(SUM(D$9:D352)*K_12-SUM(E$9:E352)*K_21,0)</f>
        <v>9.8506764751133744</v>
      </c>
      <c r="F353" s="73">
        <f>IFERROR(SUM(D$9:D352)*K_13-SUM(F$9:F352)*K_31,0)</f>
        <v>9.4118547524478231</v>
      </c>
    </row>
    <row r="354" spans="2:6" x14ac:dyDescent="0.2">
      <c r="B354" s="2">
        <f t="shared" si="5"/>
        <v>345</v>
      </c>
      <c r="C354" s="2">
        <v>1</v>
      </c>
      <c r="D354" s="70">
        <f>IFERROR(SUM(F$9:F353)*K_31+SUM(E$9:E353)*K_21+SUM(C$9:C353)-SUM(D$9:D353)*(K_12+K_13+K_10),0)</f>
        <v>9.9272370551259428</v>
      </c>
      <c r="E354" s="73">
        <f>IFERROR(SUM(D$9:D353)*K_12-SUM(E$9:E353)*K_21,0)</f>
        <v>9.8521940945329263</v>
      </c>
      <c r="F354" s="73">
        <f>IFERROR(SUM(D$9:D353)*K_13-SUM(F$9:F353)*K_31,0)</f>
        <v>9.417001779384254</v>
      </c>
    </row>
    <row r="355" spans="2:6" x14ac:dyDescent="0.2">
      <c r="B355" s="2">
        <f t="shared" si="5"/>
        <v>346</v>
      </c>
      <c r="C355" s="2">
        <v>1</v>
      </c>
      <c r="D355" s="70">
        <f>IFERROR(SUM(F$9:F354)*K_31+SUM(E$9:E354)*K_21+SUM(C$9:C354)-SUM(D$9:D354)*(K_12+K_13+K_10),0)</f>
        <v>9.9279101376440622</v>
      </c>
      <c r="E355" s="73">
        <f>IFERROR(SUM(D$9:D354)*K_12-SUM(E$9:E354)*K_21,0)</f>
        <v>9.8536949537447853</v>
      </c>
      <c r="F355" s="73">
        <f>IFERROR(SUM(D$9:D354)*K_13-SUM(F$9:F354)*K_31,0)</f>
        <v>9.4221041321416727</v>
      </c>
    </row>
    <row r="356" spans="2:6" x14ac:dyDescent="0.2">
      <c r="B356" s="2">
        <f t="shared" si="5"/>
        <v>347</v>
      </c>
      <c r="C356" s="2">
        <v>1</v>
      </c>
      <c r="D356" s="70">
        <f>IFERROR(SUM(F$9:F355)*K_31+SUM(E$9:E355)*K_21+SUM(C$9:C355)-SUM(D$9:D355)*(K_12+K_13+K_10),0)</f>
        <v>9.9285767601465409</v>
      </c>
      <c r="E356" s="73">
        <f>IFERROR(SUM(D$9:D355)*K_12-SUM(E$9:E355)*K_21,0)</f>
        <v>9.8551792574227761</v>
      </c>
      <c r="F356" s="73">
        <f>IFERROR(SUM(D$9:D355)*K_13-SUM(F$9:F355)*K_31,0)</f>
        <v>9.4271621921966968</v>
      </c>
    </row>
    <row r="357" spans="2:6" x14ac:dyDescent="0.2">
      <c r="B357" s="2">
        <f t="shared" si="5"/>
        <v>348</v>
      </c>
      <c r="C357" s="2">
        <v>1</v>
      </c>
      <c r="D357" s="70">
        <f>IFERROR(SUM(F$9:F356)*K_31+SUM(E$9:E356)*K_21+SUM(C$9:C356)-SUM(D$9:D356)*(K_12+K_13+K_10),0)</f>
        <v>9.9292369883980314</v>
      </c>
      <c r="E357" s="73">
        <f>IFERROR(SUM(D$9:D356)*K_12-SUM(E$9:E356)*K_21,0)</f>
        <v>9.8566472074772591</v>
      </c>
      <c r="F357" s="73">
        <f>IFERROR(SUM(D$9:D356)*K_13-SUM(F$9:F356)*K_31,0)</f>
        <v>9.4321763378761965</v>
      </c>
    </row>
    <row r="358" spans="2:6" x14ac:dyDescent="0.2">
      <c r="B358" s="2">
        <f t="shared" si="5"/>
        <v>349</v>
      </c>
      <c r="C358" s="2">
        <v>1</v>
      </c>
      <c r="D358" s="70">
        <f>IFERROR(SUM(F$9:F357)*K_31+SUM(E$9:E357)*K_21+SUM(C$9:C357)-SUM(D$9:D357)*(K_12+K_13+K_10),0)</f>
        <v>9.929890887434567</v>
      </c>
      <c r="E358" s="73">
        <f>IFERROR(SUM(D$9:D357)*K_12-SUM(E$9:E357)*K_21,0)</f>
        <v>9.858099003095667</v>
      </c>
      <c r="F358" s="73">
        <f>IFERROR(SUM(D$9:D357)*K_13-SUM(F$9:F357)*K_31,0)</f>
        <v>9.4371469443814107</v>
      </c>
    </row>
    <row r="359" spans="2:6" x14ac:dyDescent="0.2">
      <c r="B359" s="2">
        <f t="shared" si="5"/>
        <v>350</v>
      </c>
      <c r="C359" s="2">
        <v>1</v>
      </c>
      <c r="D359" s="70">
        <f>IFERROR(SUM(F$9:F358)*K_31+SUM(E$9:E358)*K_21+SUM(C$9:C358)-SUM(D$9:D358)*(K_12+K_13+K_10),0)</f>
        <v>9.9305385215737942</v>
      </c>
      <c r="E359" s="73">
        <f>IFERROR(SUM(D$9:D358)*K_12-SUM(E$9:E358)*K_21,0)</f>
        <v>9.8595348407824517</v>
      </c>
      <c r="F359" s="73">
        <f>IFERROR(SUM(D$9:D358)*K_13-SUM(F$9:F358)*K_31,0)</f>
        <v>9.4420743838119456</v>
      </c>
    </row>
    <row r="360" spans="2:6" x14ac:dyDescent="0.2">
      <c r="B360" s="2">
        <f t="shared" si="5"/>
        <v>351</v>
      </c>
      <c r="C360" s="2">
        <v>1</v>
      </c>
      <c r="D360" s="70">
        <f>IFERROR(SUM(F$9:F359)*K_31+SUM(E$9:E359)*K_21+SUM(C$9:C359)-SUM(D$9:D359)*(K_12+K_13+K_10),0)</f>
        <v>9.9311799544228734</v>
      </c>
      <c r="E360" s="73">
        <f>IFERROR(SUM(D$9:D359)*K_12-SUM(E$9:E359)*K_21,0)</f>
        <v>9.8609549143982775</v>
      </c>
      <c r="F360" s="73">
        <f>IFERROR(SUM(D$9:D359)*K_13-SUM(F$9:F359)*K_31,0)</f>
        <v>9.4469590251895639</v>
      </c>
    </row>
    <row r="361" spans="2:6" x14ac:dyDescent="0.2">
      <c r="B361" s="2">
        <f t="shared" si="5"/>
        <v>352</v>
      </c>
      <c r="C361" s="2">
        <v>1</v>
      </c>
      <c r="D361" s="70">
        <f>IFERROR(SUM(F$9:F360)*K_31+SUM(E$9:E360)*K_21+SUM(C$9:C360)-SUM(D$9:D360)*(K_12+K_13+K_10),0)</f>
        <v>9.9318152488878013</v>
      </c>
      <c r="E361" s="73">
        <f>IFERROR(SUM(D$9:D360)*K_12-SUM(E$9:E360)*K_21,0)</f>
        <v>9.8623594151987675</v>
      </c>
      <c r="F361" s="73">
        <f>IFERROR(SUM(D$9:D360)*K_13-SUM(F$9:F360)*K_31,0)</f>
        <v>9.4518012344818985</v>
      </c>
    </row>
    <row r="362" spans="2:6" x14ac:dyDescent="0.2">
      <c r="B362" s="2">
        <f t="shared" si="5"/>
        <v>353</v>
      </c>
      <c r="C362" s="2">
        <v>1</v>
      </c>
      <c r="D362" s="70">
        <f>IFERROR(SUM(F$9:F361)*K_31+SUM(E$9:E361)*K_21+SUM(C$9:C361)-SUM(D$9:D361)*(K_12+K_13+K_10),0)</f>
        <v>9.9324444671811989</v>
      </c>
      <c r="E362" s="73">
        <f>IFERROR(SUM(D$9:D361)*K_12-SUM(E$9:E361)*K_21,0)</f>
        <v>9.8637485318725524</v>
      </c>
      <c r="F362" s="73">
        <f>IFERROR(SUM(D$9:D361)*K_13-SUM(F$9:F361)*K_31,0)</f>
        <v>9.4566013746259578</v>
      </c>
    </row>
    <row r="363" spans="2:6" x14ac:dyDescent="0.2">
      <c r="B363" s="2">
        <f t="shared" si="5"/>
        <v>354</v>
      </c>
      <c r="C363" s="2">
        <v>1</v>
      </c>
      <c r="D363" s="70">
        <f>IFERROR(SUM(F$9:F362)*K_31+SUM(E$9:E362)*K_21+SUM(C$9:C362)-SUM(D$9:D362)*(K_12+K_13+K_10),0)</f>
        <v>9.9330676708314058</v>
      </c>
      <c r="E363" s="73">
        <f>IFERROR(SUM(D$9:D362)*K_12-SUM(E$9:E362)*K_21,0)</f>
        <v>9.8651224505787241</v>
      </c>
      <c r="F363" s="73">
        <f>IFERROR(SUM(D$9:D362)*K_13-SUM(F$9:F362)*K_31,0)</f>
        <v>9.4613598055515133</v>
      </c>
    </row>
    <row r="364" spans="2:6" x14ac:dyDescent="0.2">
      <c r="B364" s="2">
        <f t="shared" si="5"/>
        <v>355</v>
      </c>
      <c r="C364" s="2">
        <v>1</v>
      </c>
      <c r="D364" s="70">
        <f>IFERROR(SUM(F$9:F363)*K_31+SUM(E$9:E363)*K_21+SUM(C$9:C363)-SUM(D$9:D363)*(K_12+K_13+K_10),0)</f>
        <v>9.9336849206903821</v>
      </c>
      <c r="E364" s="73">
        <f>IFERROR(SUM(D$9:D363)*K_12-SUM(E$9:E363)*K_21,0)</f>
        <v>9.866481354983776</v>
      </c>
      <c r="F364" s="73">
        <f>IFERROR(SUM(D$9:D363)*K_13-SUM(F$9:F363)*K_31,0)</f>
        <v>9.466076884204309</v>
      </c>
    </row>
    <row r="365" spans="2:6" x14ac:dyDescent="0.2">
      <c r="B365" s="2">
        <f t="shared" si="5"/>
        <v>356</v>
      </c>
      <c r="C365" s="2">
        <v>1</v>
      </c>
      <c r="D365" s="70">
        <f>IFERROR(SUM(F$9:F364)*K_31+SUM(E$9:E364)*K_21+SUM(C$9:C364)-SUM(D$9:D364)*(K_12+K_13+K_10),0)</f>
        <v>9.9342962769424048</v>
      </c>
      <c r="E365" s="73">
        <f>IFERROR(SUM(D$9:D364)*K_12-SUM(E$9:E364)*K_21,0)</f>
        <v>9.8678254262978911</v>
      </c>
      <c r="F365" s="73">
        <f>IFERROR(SUM(D$9:D364)*K_13-SUM(F$9:F364)*K_31,0)</f>
        <v>9.4707529645691686</v>
      </c>
    </row>
    <row r="366" spans="2:6" x14ac:dyDescent="0.2">
      <c r="B366" s="2">
        <f t="shared" si="5"/>
        <v>357</v>
      </c>
      <c r="C366" s="2">
        <v>1</v>
      </c>
      <c r="D366" s="70">
        <f>IFERROR(SUM(F$9:F365)*K_31+SUM(E$9:E365)*K_21+SUM(C$9:C365)-SUM(D$9:D365)*(K_12+K_13+K_10),0)</f>
        <v>9.9349017991114579</v>
      </c>
      <c r="E366" s="73">
        <f>IFERROR(SUM(D$9:D365)*K_12-SUM(E$9:E365)*K_21,0)</f>
        <v>9.8691548433107954</v>
      </c>
      <c r="F366" s="73">
        <f>IFERROR(SUM(D$9:D365)*K_13-SUM(F$9:F365)*K_31,0)</f>
        <v>9.4753883976929032</v>
      </c>
    </row>
    <row r="367" spans="2:6" x14ac:dyDescent="0.2">
      <c r="B367" s="2">
        <f t="shared" si="5"/>
        <v>358</v>
      </c>
      <c r="C367" s="2">
        <v>1</v>
      </c>
      <c r="D367" s="70">
        <f>IFERROR(SUM(F$9:F366)*K_31+SUM(E$9:E366)*K_21+SUM(C$9:C366)-SUM(D$9:D366)*(K_12+K_13+K_10),0)</f>
        <v>9.9355015460700997</v>
      </c>
      <c r="E367" s="73">
        <f>IFERROR(SUM(D$9:D366)*K_12-SUM(E$9:E366)*K_21,0)</f>
        <v>9.8704697824268095</v>
      </c>
      <c r="F367" s="73">
        <f>IFERROR(SUM(D$9:D366)*K_13-SUM(F$9:F366)*K_31,0)</f>
        <v>9.4799835317070915</v>
      </c>
    </row>
    <row r="368" spans="2:6" x14ac:dyDescent="0.2">
      <c r="B368" s="2">
        <f t="shared" si="5"/>
        <v>359</v>
      </c>
      <c r="C368" s="2">
        <v>1</v>
      </c>
      <c r="D368" s="70">
        <f>IFERROR(SUM(F$9:F367)*K_31+SUM(E$9:E367)*K_21+SUM(C$9:C367)-SUM(D$9:D367)*(K_12+K_13+K_10),0)</f>
        <v>9.9360955760466254</v>
      </c>
      <c r="E368" s="73">
        <f>IFERROR(SUM(D$9:D367)*K_12-SUM(E$9:E367)*K_21,0)</f>
        <v>9.871770417699679</v>
      </c>
      <c r="F368" s="73">
        <f>IFERROR(SUM(D$9:D367)*K_13-SUM(F$9:F367)*K_31,0)</f>
        <v>9.4845387118507212</v>
      </c>
    </row>
    <row r="369" spans="2:6" x14ac:dyDescent="0.2">
      <c r="B369" s="2">
        <f t="shared" si="5"/>
        <v>360</v>
      </c>
      <c r="C369" s="2">
        <v>1</v>
      </c>
      <c r="D369" s="70">
        <f>IFERROR(SUM(F$9:F368)*K_31+SUM(E$9:E368)*K_21+SUM(C$9:C368)-SUM(D$9:D368)*(K_12+K_13+K_10),0)</f>
        <v>9.9366839466330248</v>
      </c>
      <c r="E369" s="73">
        <f>IFERROR(SUM(D$9:D368)*K_12-SUM(E$9:E368)*K_21,0)</f>
        <v>9.8730569208666168</v>
      </c>
      <c r="F369" s="73">
        <f>IFERROR(SUM(D$9:D368)*K_13-SUM(F$9:F368)*K_31,0)</f>
        <v>9.489054280492681</v>
      </c>
    </row>
    <row r="370" spans="2:6" x14ac:dyDescent="0.2">
      <c r="B370" s="2">
        <f t="shared" si="5"/>
        <v>361</v>
      </c>
      <c r="C370" s="2">
        <v>1</v>
      </c>
      <c r="D370" s="70">
        <f>IFERROR(SUM(F$9:F369)*K_31+SUM(E$9:E369)*K_21+SUM(C$9:C369)-SUM(D$9:D369)*(K_12+K_13+K_10),0)</f>
        <v>9.9372667147930542</v>
      </c>
      <c r="E370" s="73">
        <f>IFERROR(SUM(D$9:D369)*K_12-SUM(E$9:E369)*K_21,0)</f>
        <v>9.8743294613819401</v>
      </c>
      <c r="F370" s="73">
        <f>IFERROR(SUM(D$9:D369)*K_13-SUM(F$9:F369)*K_31,0)</f>
        <v>9.493530577154079</v>
      </c>
    </row>
    <row r="371" spans="2:6" x14ac:dyDescent="0.2">
      <c r="B371" s="2">
        <f t="shared" si="5"/>
        <v>362</v>
      </c>
      <c r="C371" s="2">
        <v>1</v>
      </c>
      <c r="D371" s="70">
        <f>IFERROR(SUM(F$9:F370)*K_31+SUM(E$9:E370)*K_21+SUM(C$9:C370)-SUM(D$9:D370)*(K_12+K_13+K_10),0)</f>
        <v>9.9378439368691147</v>
      </c>
      <c r="E371" s="73">
        <f>IFERROR(SUM(D$9:D370)*K_12-SUM(E$9:E370)*K_21,0)</f>
        <v>9.8755882064501677</v>
      </c>
      <c r="F371" s="73">
        <f>IFERROR(SUM(D$9:D370)*K_13-SUM(F$9:F370)*K_31,0)</f>
        <v>9.4979679385304721</v>
      </c>
    </row>
    <row r="372" spans="2:6" x14ac:dyDescent="0.2">
      <c r="B372" s="2">
        <f t="shared" si="5"/>
        <v>363</v>
      </c>
      <c r="C372" s="2">
        <v>1</v>
      </c>
      <c r="D372" s="70">
        <f>IFERROR(SUM(F$9:F371)*K_31+SUM(E$9:E371)*K_21+SUM(C$9:C371)-SUM(D$9:D371)*(K_12+K_13+K_10),0)</f>
        <v>9.9384156685904372</v>
      </c>
      <c r="E372" s="73">
        <f>IFERROR(SUM(D$9:D371)*K_12-SUM(E$9:E371)*K_21,0)</f>
        <v>9.8768333210585482</v>
      </c>
      <c r="F372" s="73">
        <f>IFERROR(SUM(D$9:D371)*K_13-SUM(F$9:F371)*K_31,0)</f>
        <v>9.5023666985138568</v>
      </c>
    </row>
    <row r="373" spans="2:6" x14ac:dyDescent="0.2">
      <c r="B373" s="2">
        <f t="shared" si="5"/>
        <v>364</v>
      </c>
      <c r="C373" s="2">
        <v>1</v>
      </c>
      <c r="D373" s="70">
        <f>IFERROR(SUM(F$9:F372)*K_31+SUM(E$9:E372)*K_21+SUM(C$9:C372)-SUM(D$9:D372)*(K_12+K_13+K_10),0)</f>
        <v>9.9389819650799609</v>
      </c>
      <c r="E373" s="73">
        <f>IFERROR(SUM(D$9:D372)*K_12-SUM(E$9:E372)*K_21,0)</f>
        <v>9.8780649680091912</v>
      </c>
      <c r="F373" s="73">
        <f>IFERROR(SUM(D$9:D372)*K_13-SUM(F$9:F372)*K_31,0)</f>
        <v>9.5067271882146258</v>
      </c>
    </row>
    <row r="374" spans="2:6" x14ac:dyDescent="0.2">
      <c r="B374" s="2">
        <f t="shared" si="5"/>
        <v>365</v>
      </c>
      <c r="C374" s="2">
        <v>1</v>
      </c>
      <c r="D374" s="70">
        <f>IFERROR(SUM(F$9:F373)*K_31+SUM(E$9:E373)*K_21+SUM(C$9:C373)-SUM(D$9:D373)*(K_12+K_13+K_10),0)</f>
        <v>9.9395428808618362</v>
      </c>
      <c r="E374" s="73">
        <f>IFERROR(SUM(D$9:D373)*K_12-SUM(E$9:E373)*K_21,0)</f>
        <v>9.879283307950594</v>
      </c>
      <c r="F374" s="73">
        <f>IFERROR(SUM(D$9:D373)*K_13-SUM(F$9:F373)*K_31,0)</f>
        <v>9.5110497359832777</v>
      </c>
    </row>
    <row r="375" spans="2:6" x14ac:dyDescent="0.2">
      <c r="B375" s="2">
        <f t="shared" si="5"/>
        <v>366</v>
      </c>
      <c r="C375" s="2">
        <v>1</v>
      </c>
      <c r="D375" s="70">
        <f>IFERROR(SUM(F$9:F374)*K_31+SUM(E$9:E374)*K_21+SUM(C$9:C374)-SUM(D$9:D374)*(K_12+K_13+K_10),0)</f>
        <v>9.9400984698686443</v>
      </c>
      <c r="E375" s="73">
        <f>IFERROR(SUM(D$9:D374)*K_12-SUM(E$9:E374)*K_21,0)</f>
        <v>9.8804884994088269</v>
      </c>
      <c r="F375" s="73">
        <f>IFERROR(SUM(D$9:D374)*K_13-SUM(F$9:F374)*K_31,0)</f>
        <v>9.5153346674320645</v>
      </c>
    </row>
    <row r="376" spans="2:6" x14ac:dyDescent="0.2">
      <c r="B376" s="2">
        <f t="shared" si="5"/>
        <v>367</v>
      </c>
      <c r="C376" s="2">
        <v>1</v>
      </c>
      <c r="D376" s="70">
        <f>IFERROR(SUM(F$9:F375)*K_31+SUM(E$9:E375)*K_21+SUM(C$9:C375)-SUM(D$9:D375)*(K_12+K_13+K_10),0)</f>
        <v>9.9406487854481611</v>
      </c>
      <c r="E376" s="73">
        <f>IFERROR(SUM(D$9:D375)*K_12-SUM(E$9:E375)*K_21,0)</f>
        <v>9.8816806988180304</v>
      </c>
      <c r="F376" s="73">
        <f>IFERROR(SUM(D$9:D375)*K_13-SUM(F$9:F375)*K_31,0)</f>
        <v>9.519582305456435</v>
      </c>
    </row>
    <row r="377" spans="2:6" x14ac:dyDescent="0.2">
      <c r="B377" s="2">
        <f t="shared" si="5"/>
        <v>368</v>
      </c>
      <c r="C377" s="2">
        <v>1</v>
      </c>
      <c r="D377" s="70">
        <f>IFERROR(SUM(F$9:F376)*K_31+SUM(E$9:E376)*K_21+SUM(C$9:C376)-SUM(D$9:D376)*(K_12+K_13+K_10),0)</f>
        <v>9.9411938803708608</v>
      </c>
      <c r="E377" s="73">
        <f>IFERROR(SUM(D$9:D376)*K_12-SUM(E$9:E376)*K_21,0)</f>
        <v>9.8828600605506338</v>
      </c>
      <c r="F377" s="73">
        <f>IFERROR(SUM(D$9:D376)*K_13-SUM(F$9:F376)*K_31,0)</f>
        <v>9.523792970256352</v>
      </c>
    </row>
    <row r="378" spans="2:6" x14ac:dyDescent="0.2">
      <c r="B378" s="2">
        <f t="shared" si="5"/>
        <v>369</v>
      </c>
      <c r="C378" s="2">
        <v>1</v>
      </c>
      <c r="D378" s="70">
        <f>IFERROR(SUM(F$9:F377)*K_31+SUM(E$9:E377)*K_21+SUM(C$9:C377)-SUM(D$9:D377)*(K_12+K_13+K_10),0)</f>
        <v>9.9417338068362824</v>
      </c>
      <c r="E378" s="73">
        <f>IFERROR(SUM(D$9:D377)*K_12-SUM(E$9:E377)*K_21,0)</f>
        <v>9.8840267369470425</v>
      </c>
      <c r="F378" s="73">
        <f>IFERROR(SUM(D$9:D377)*K_13-SUM(F$9:F377)*K_31,0)</f>
        <v>9.527966979357501</v>
      </c>
    </row>
    <row r="379" spans="2:6" x14ac:dyDescent="0.2">
      <c r="B379" s="2">
        <f t="shared" si="5"/>
        <v>370</v>
      </c>
      <c r="C379" s="2">
        <v>1</v>
      </c>
      <c r="D379" s="70">
        <f>IFERROR(SUM(F$9:F378)*K_31+SUM(E$9:E378)*K_21+SUM(C$9:C378)-SUM(D$9:D378)*(K_12+K_13+K_10),0)</f>
        <v>9.942268616480078</v>
      </c>
      <c r="E379" s="73">
        <f>IFERROR(SUM(D$9:D378)*K_12-SUM(E$9:E378)*K_21,0)</f>
        <v>9.8851808783448192</v>
      </c>
      <c r="F379" s="73">
        <f>IFERROR(SUM(D$9:D378)*K_13-SUM(F$9:F378)*K_31,0)</f>
        <v>9.5321046476322806</v>
      </c>
    </row>
    <row r="380" spans="2:6" x14ac:dyDescent="0.2">
      <c r="B380" s="2">
        <f t="shared" si="5"/>
        <v>371</v>
      </c>
      <c r="C380" s="2">
        <v>1</v>
      </c>
      <c r="D380" s="70">
        <f>IFERROR(SUM(F$9:F379)*K_31+SUM(E$9:E379)*K_21+SUM(C$9:C379)-SUM(D$9:D379)*(K_12+K_13+K_10),0)</f>
        <v>9.9427983603808912</v>
      </c>
      <c r="E380" s="73">
        <f>IFERROR(SUM(D$9:D379)*K_12-SUM(E$9:E379)*K_21,0)</f>
        <v>9.8863226331075253</v>
      </c>
      <c r="F380" s="73">
        <f>IFERROR(SUM(D$9:D379)*K_13-SUM(F$9:F379)*K_31,0)</f>
        <v>9.5362062873207556</v>
      </c>
    </row>
    <row r="381" spans="2:6" x14ac:dyDescent="0.2">
      <c r="B381" s="2">
        <f t="shared" si="5"/>
        <v>372</v>
      </c>
      <c r="C381" s="2">
        <v>1</v>
      </c>
      <c r="D381" s="70">
        <f>IFERROR(SUM(F$9:F380)*K_31+SUM(E$9:E380)*K_21+SUM(C$9:C380)-SUM(D$9:D380)*(K_12+K_13+K_10),0)</f>
        <v>9.9433230890667232</v>
      </c>
      <c r="E381" s="73">
        <f>IFERROR(SUM(D$9:D380)*K_12-SUM(E$9:E380)*K_21,0)</f>
        <v>9.8874521476529864</v>
      </c>
      <c r="F381" s="73">
        <f>IFERROR(SUM(D$9:D380)*K_13-SUM(F$9:F380)*K_31,0)</f>
        <v>9.5402722080513591</v>
      </c>
    </row>
    <row r="382" spans="2:6" x14ac:dyDescent="0.2">
      <c r="B382" s="2">
        <f t="shared" si="5"/>
        <v>373</v>
      </c>
      <c r="C382" s="2">
        <v>1</v>
      </c>
      <c r="D382" s="70">
        <f>IFERROR(SUM(F$9:F381)*K_31+SUM(E$9:E381)*K_21+SUM(C$9:C381)-SUM(D$9:D381)*(K_12+K_13+K_10),0)</f>
        <v>9.9438428525216409</v>
      </c>
      <c r="E382" s="73">
        <f>IFERROR(SUM(D$9:D381)*K_12-SUM(E$9:E381)*K_21,0)</f>
        <v>9.8885695664812658</v>
      </c>
      <c r="F382" s="73">
        <f>IFERROR(SUM(D$9:D381)*K_13-SUM(F$9:F381)*K_31,0)</f>
        <v>9.5443027168615124</v>
      </c>
    </row>
    <row r="383" spans="2:6" x14ac:dyDescent="0.2">
      <c r="B383" s="2">
        <f t="shared" si="5"/>
        <v>374</v>
      </c>
      <c r="C383" s="2">
        <v>1</v>
      </c>
      <c r="D383" s="70">
        <f>IFERROR(SUM(F$9:F382)*K_31+SUM(E$9:E382)*K_21+SUM(C$9:C382)-SUM(D$9:D382)*(K_12+K_13+K_10),0)</f>
        <v>9.9443577001920289</v>
      </c>
      <c r="E383" s="73">
        <f>IFERROR(SUM(D$9:D382)*K_12-SUM(E$9:E382)*K_21,0)</f>
        <v>9.8896750322020779</v>
      </c>
      <c r="F383" s="73">
        <f>IFERROR(SUM(D$9:D382)*K_13-SUM(F$9:F382)*K_31,0)</f>
        <v>9.5482981182181135</v>
      </c>
    </row>
    <row r="384" spans="2:6" x14ac:dyDescent="0.2">
      <c r="B384" s="2">
        <f t="shared" si="5"/>
        <v>375</v>
      </c>
      <c r="C384" s="2">
        <v>1</v>
      </c>
      <c r="D384" s="70">
        <f>IFERROR(SUM(F$9:F383)*K_31+SUM(E$9:E383)*K_21+SUM(C$9:C383)-SUM(D$9:D383)*(K_12+K_13+K_10),0)</f>
        <v>9.9448676809932408</v>
      </c>
      <c r="E384" s="73">
        <f>IFERROR(SUM(D$9:D383)*K_12-SUM(E$9:E383)*K_21,0)</f>
        <v>9.8907686855618806</v>
      </c>
      <c r="F384" s="73">
        <f>IFERROR(SUM(D$9:D383)*K_13-SUM(F$9:F383)*K_31,0)</f>
        <v>9.5522587140378548</v>
      </c>
    </row>
    <row r="385" spans="2:6" x14ac:dyDescent="0.2">
      <c r="B385" s="2">
        <f t="shared" si="5"/>
        <v>376</v>
      </c>
      <c r="C385" s="2">
        <v>1</v>
      </c>
      <c r="D385" s="70">
        <f>IFERROR(SUM(F$9:F384)*K_31+SUM(E$9:E384)*K_21+SUM(C$9:C384)-SUM(D$9:D384)*(K_12+K_13+K_10),0)</f>
        <v>9.9453728433157949</v>
      </c>
      <c r="E385" s="73">
        <f>IFERROR(SUM(D$9:D384)*K_12-SUM(E$9:E384)*K_21,0)</f>
        <v>9.8918506654705141</v>
      </c>
      <c r="F385" s="73">
        <f>IFERROR(SUM(D$9:D384)*K_13-SUM(F$9:F384)*K_31,0)</f>
        <v>9.5561848037074135</v>
      </c>
    </row>
    <row r="386" spans="2:6" x14ac:dyDescent="0.2">
      <c r="B386" s="2">
        <f t="shared" si="5"/>
        <v>377</v>
      </c>
      <c r="C386" s="2">
        <v>1</v>
      </c>
      <c r="D386" s="70">
        <f>IFERROR(SUM(F$9:F385)*K_31+SUM(E$9:E385)*K_21+SUM(C$9:C385)-SUM(D$9:D385)*(K_12+K_13+K_10),0)</f>
        <v>9.945873235031172</v>
      </c>
      <c r="E386" s="73">
        <f>IFERROR(SUM(D$9:D385)*K_12-SUM(E$9:E385)*K_21,0)</f>
        <v>9.8929211090274123</v>
      </c>
      <c r="F386" s="73">
        <f>IFERROR(SUM(D$9:D385)*K_13-SUM(F$9:F385)*K_31,0)</f>
        <v>9.5600766841034925</v>
      </c>
    </row>
    <row r="387" spans="2:6" x14ac:dyDescent="0.2">
      <c r="B387" s="2">
        <f t="shared" si="5"/>
        <v>378</v>
      </c>
      <c r="C387" s="2">
        <v>1</v>
      </c>
      <c r="D387" s="70">
        <f>IFERROR(SUM(F$9:F386)*K_31+SUM(E$9:E386)*K_21+SUM(C$9:C386)-SUM(D$9:D386)*(K_12+K_13+K_10),0)</f>
        <v>9.9463689034986942</v>
      </c>
      <c r="E387" s="73">
        <f>IFERROR(SUM(D$9:D386)*K_12-SUM(E$9:E386)*K_21,0)</f>
        <v>9.8939801515474883</v>
      </c>
      <c r="F387" s="73">
        <f>IFERROR(SUM(D$9:D386)*K_13-SUM(F$9:F386)*K_31,0)</f>
        <v>9.5639346496127722</v>
      </c>
    </row>
    <row r="388" spans="2:6" x14ac:dyDescent="0.2">
      <c r="B388" s="2">
        <f t="shared" si="5"/>
        <v>379</v>
      </c>
      <c r="C388" s="2">
        <v>1</v>
      </c>
      <c r="D388" s="70">
        <f>IFERROR(SUM(F$9:F387)*K_31+SUM(E$9:E387)*K_21+SUM(C$9:C387)-SUM(D$9:D387)*(K_12+K_13+K_10),0)</f>
        <v>9.946859895570924</v>
      </c>
      <c r="E388" s="73">
        <f>IFERROR(SUM(D$9:D387)*K_12-SUM(E$9:E387)*K_21,0)</f>
        <v>9.895027926586522</v>
      </c>
      <c r="F388" s="73">
        <f>IFERROR(SUM(D$9:D387)*K_13-SUM(F$9:F387)*K_31,0)</f>
        <v>9.5677589921516386</v>
      </c>
    </row>
    <row r="389" spans="2:6" x14ac:dyDescent="0.2">
      <c r="B389" s="2">
        <f t="shared" si="5"/>
        <v>380</v>
      </c>
      <c r="C389" s="2">
        <v>1</v>
      </c>
      <c r="D389" s="70">
        <f>IFERROR(SUM(F$9:F388)*K_31+SUM(E$9:E388)*K_21+SUM(C$9:C388)-SUM(D$9:D388)*(K_12+K_13+K_10),0)</f>
        <v>9.9473462575999747</v>
      </c>
      <c r="E389" s="73">
        <f>IFERROR(SUM(D$9:D388)*K_12-SUM(E$9:E388)*K_21,0)</f>
        <v>9.8960645659662134</v>
      </c>
      <c r="F389" s="73">
        <f>IFERROR(SUM(D$9:D388)*K_13-SUM(F$9:F388)*K_31,0)</f>
        <v>9.5715500011858303</v>
      </c>
    </row>
    <row r="390" spans="2:6" x14ac:dyDescent="0.2">
      <c r="B390" s="2">
        <f t="shared" si="5"/>
        <v>381</v>
      </c>
      <c r="C390" s="2">
        <v>1</v>
      </c>
      <c r="D390" s="70">
        <f>IFERROR(SUM(F$9:F389)*K_31+SUM(E$9:E389)*K_21+SUM(C$9:C389)-SUM(D$9:D389)*(K_12+K_13+K_10),0)</f>
        <v>9.9478280354430808</v>
      </c>
      <c r="E390" s="73">
        <f>IFERROR(SUM(D$9:D389)*K_12-SUM(E$9:E389)*K_21,0)</f>
        <v>9.8970901997988889</v>
      </c>
      <c r="F390" s="73">
        <f>IFERROR(SUM(D$9:D389)*K_13-SUM(F$9:F389)*K_31,0)</f>
        <v>9.5753079637499745</v>
      </c>
    </row>
    <row r="391" spans="2:6" x14ac:dyDescent="0.2">
      <c r="B391" s="2">
        <f t="shared" si="5"/>
        <v>382</v>
      </c>
      <c r="C391" s="2">
        <v>1</v>
      </c>
      <c r="D391" s="70">
        <f>IFERROR(SUM(F$9:F390)*K_31+SUM(E$9:E390)*K_21+SUM(C$9:C390)-SUM(D$9:D390)*(K_12+K_13+K_10),0)</f>
        <v>9.9483052744689644</v>
      </c>
      <c r="E391" s="73">
        <f>IFERROR(SUM(D$9:D390)*K_12-SUM(E$9:E390)*K_21,0)</f>
        <v>9.8981049565117729</v>
      </c>
      <c r="F391" s="73">
        <f>IFERROR(SUM(D$9:D390)*K_13-SUM(F$9:F390)*K_31,0)</f>
        <v>9.5790331644669102</v>
      </c>
    </row>
    <row r="392" spans="2:6" x14ac:dyDescent="0.2">
      <c r="B392" s="2">
        <f t="shared" si="5"/>
        <v>383</v>
      </c>
      <c r="C392" s="2">
        <v>1</v>
      </c>
      <c r="D392" s="70">
        <f>IFERROR(SUM(F$9:F391)*K_31+SUM(E$9:E391)*K_21+SUM(C$9:C391)-SUM(D$9:D391)*(K_12+K_13+K_10),0)</f>
        <v>9.9487780195628943</v>
      </c>
      <c r="E392" s="73">
        <f>IFERROR(SUM(D$9:D391)*K_12-SUM(E$9:E391)*K_21,0)</f>
        <v>9.8991089628709119</v>
      </c>
      <c r="F392" s="73">
        <f>IFERROR(SUM(D$9:D391)*K_13-SUM(F$9:F391)*K_31,0)</f>
        <v>9.5827258855669264</v>
      </c>
    </row>
    <row r="393" spans="2:6" x14ac:dyDescent="0.2">
      <c r="B393" s="2">
        <f t="shared" si="5"/>
        <v>384</v>
      </c>
      <c r="C393" s="2">
        <v>1</v>
      </c>
      <c r="D393" s="70">
        <f>IFERROR(SUM(F$9:F392)*K_31+SUM(E$9:E392)*K_21+SUM(C$9:C392)-SUM(D$9:D392)*(K_12+K_13+K_10),0)</f>
        <v>9.9492463151328252</v>
      </c>
      <c r="E393" s="73">
        <f>IFERROR(SUM(D$9:D392)*K_12-SUM(E$9:E392)*K_21,0)</f>
        <v>9.9001023440047575</v>
      </c>
      <c r="F393" s="73">
        <f>IFERROR(SUM(D$9:D392)*K_13-SUM(F$9:F392)*K_31,0)</f>
        <v>9.586386406906886</v>
      </c>
    </row>
    <row r="394" spans="2:6" x14ac:dyDescent="0.2">
      <c r="B394" s="2">
        <f t="shared" si="5"/>
        <v>385</v>
      </c>
      <c r="C394" s="2">
        <v>1</v>
      </c>
      <c r="D394" s="70">
        <f>IFERROR(SUM(F$9:F393)*K_31+SUM(E$9:E393)*K_21+SUM(C$9:C393)-SUM(D$9:D393)*(K_12+K_13+K_10),0)</f>
        <v>9.9497102051147408</v>
      </c>
      <c r="E394" s="73">
        <f>IFERROR(SUM(D$9:D393)*K_12-SUM(E$9:E393)*K_21,0)</f>
        <v>9.901085223427323</v>
      </c>
      <c r="F394" s="73">
        <f>IFERROR(SUM(D$9:D393)*K_13-SUM(F$9:F393)*K_31,0)</f>
        <v>9.590015005989148</v>
      </c>
    </row>
    <row r="395" spans="2:6" x14ac:dyDescent="0.2">
      <c r="B395" s="2">
        <f t="shared" ref="B395:B458" si="6">B394+1</f>
        <v>386</v>
      </c>
      <c r="C395" s="2">
        <v>1</v>
      </c>
      <c r="D395" s="70">
        <f>IFERROR(SUM(F$9:F394)*K_31+SUM(E$9:E394)*K_21+SUM(C$9:C394)-SUM(D$9:D394)*(K_12+K_13+K_10),0)</f>
        <v>9.9501697329782814</v>
      </c>
      <c r="E395" s="73">
        <f>IFERROR(SUM(D$9:D394)*K_12-SUM(E$9:E394)*K_21,0)</f>
        <v>9.9020577230610698</v>
      </c>
      <c r="F395" s="73">
        <f>IFERROR(SUM(D$9:D394)*K_13-SUM(F$9:F394)*K_31,0)</f>
        <v>9.5936119579804</v>
      </c>
    </row>
    <row r="396" spans="2:6" x14ac:dyDescent="0.2">
      <c r="B396" s="2">
        <f t="shared" si="6"/>
        <v>387</v>
      </c>
      <c r="C396" s="2">
        <v>1</v>
      </c>
      <c r="D396" s="70">
        <f>IFERROR(SUM(F$9:F395)*K_31+SUM(E$9:E395)*K_21+SUM(C$9:C395)-SUM(D$9:D395)*(K_12+K_13+K_10),0)</f>
        <v>9.9506249417321442</v>
      </c>
      <c r="E396" s="73">
        <f>IFERROR(SUM(D$9:D395)*K_12-SUM(E$9:E395)*K_21,0)</f>
        <v>9.9030199632593963</v>
      </c>
      <c r="F396" s="73">
        <f>IFERROR(SUM(D$9:D395)*K_13-SUM(F$9:F395)*K_31,0)</f>
        <v>9.5971775357303706</v>
      </c>
    </row>
    <row r="397" spans="2:6" x14ac:dyDescent="0.2">
      <c r="B397" s="2">
        <f t="shared" si="6"/>
        <v>388</v>
      </c>
      <c r="C397" s="2">
        <v>1</v>
      </c>
      <c r="D397" s="70">
        <f>IFERROR(SUM(F$9:F396)*K_31+SUM(E$9:E396)*K_21+SUM(C$9:C396)-SUM(D$9:D396)*(K_12+K_13+K_10),0)</f>
        <v>9.9510758739293692</v>
      </c>
      <c r="E397" s="73">
        <f>IFERROR(SUM(D$9:D396)*K_12-SUM(E$9:E396)*K_21,0)</f>
        <v>9.9039720628288563</v>
      </c>
      <c r="F397" s="73">
        <f>IFERROR(SUM(D$9:D396)*K_13-SUM(F$9:F396)*K_31,0)</f>
        <v>9.6007120097903922</v>
      </c>
    </row>
    <row r="398" spans="2:6" x14ac:dyDescent="0.2">
      <c r="B398" s="2">
        <f t="shared" si="6"/>
        <v>389</v>
      </c>
      <c r="C398" s="2">
        <v>1</v>
      </c>
      <c r="D398" s="70">
        <f>IFERROR(SUM(F$9:F397)*K_31+SUM(E$9:E397)*K_21+SUM(C$9:C397)-SUM(D$9:D397)*(K_12+K_13+K_10),0)</f>
        <v>9.9515225716730811</v>
      </c>
      <c r="E398" s="73">
        <f>IFERROR(SUM(D$9:D397)*K_12-SUM(E$9:E397)*K_21,0)</f>
        <v>9.9049141390508666</v>
      </c>
      <c r="F398" s="73">
        <f>IFERROR(SUM(D$9:D397)*K_13-SUM(F$9:F397)*K_31,0)</f>
        <v>9.6042156484317829</v>
      </c>
    </row>
    <row r="399" spans="2:6" x14ac:dyDescent="0.2">
      <c r="B399" s="2">
        <f t="shared" si="6"/>
        <v>390</v>
      </c>
      <c r="C399" s="2">
        <v>1</v>
      </c>
      <c r="D399" s="70">
        <f>IFERROR(SUM(F$9:F398)*K_31+SUM(E$9:E398)*K_21+SUM(C$9:C398)-SUM(D$9:D398)*(K_12+K_13+K_10),0)</f>
        <v>9.9519650766209224</v>
      </c>
      <c r="E399" s="73">
        <f>IFERROR(SUM(D$9:D398)*K_12-SUM(E$9:E398)*K_21,0)</f>
        <v>9.905846307703321</v>
      </c>
      <c r="F399" s="73">
        <f>IFERROR(SUM(D$9:D398)*K_13-SUM(F$9:F398)*K_31,0)</f>
        <v>9.6076887176642032</v>
      </c>
    </row>
    <row r="400" spans="2:6" x14ac:dyDescent="0.2">
      <c r="B400" s="2">
        <f t="shared" si="6"/>
        <v>391</v>
      </c>
      <c r="C400" s="2">
        <v>1</v>
      </c>
      <c r="D400" s="70">
        <f>IFERROR(SUM(F$9:F399)*K_31+SUM(E$9:E399)*K_21+SUM(C$9:C399)-SUM(D$9:D399)*(K_12+K_13+K_10),0)</f>
        <v>9.9524034299908521</v>
      </c>
      <c r="E400" s="73">
        <f>IFERROR(SUM(D$9:D399)*K_12-SUM(E$9:E399)*K_21,0)</f>
        <v>9.9067686830816726</v>
      </c>
      <c r="F400" s="73">
        <f>IFERROR(SUM(D$9:D399)*K_13-SUM(F$9:F399)*K_31,0)</f>
        <v>9.6111314812537714</v>
      </c>
    </row>
    <row r="401" spans="2:6" x14ac:dyDescent="0.2">
      <c r="B401" s="2">
        <f t="shared" si="6"/>
        <v>392</v>
      </c>
      <c r="C401" s="2">
        <v>1</v>
      </c>
      <c r="D401" s="70">
        <f>IFERROR(SUM(F$9:F400)*K_31+SUM(E$9:E400)*K_21+SUM(C$9:C400)-SUM(D$9:D400)*(K_12+K_13+K_10),0)</f>
        <v>9.9528376725662611</v>
      </c>
      <c r="E401" s="73">
        <f>IFERROR(SUM(D$9:D400)*K_12-SUM(E$9:E400)*K_21,0)</f>
        <v>9.9076813780198449</v>
      </c>
      <c r="F401" s="73">
        <f>IFERROR(SUM(D$9:D400)*K_13-SUM(F$9:F400)*K_31,0)</f>
        <v>9.6145442007411397</v>
      </c>
    </row>
    <row r="402" spans="2:6" x14ac:dyDescent="0.2">
      <c r="B402" s="2">
        <f t="shared" si="6"/>
        <v>393</v>
      </c>
      <c r="C402" s="2">
        <v>1</v>
      </c>
      <c r="D402" s="70">
        <f>IFERROR(SUM(F$9:F401)*K_31+SUM(E$9:E401)*K_21+SUM(C$9:C401)-SUM(D$9:D401)*(K_12+K_13+K_10),0)</f>
        <v>9.9532678447005196</v>
      </c>
      <c r="E402" s="73">
        <f>IFERROR(SUM(D$9:D401)*K_12-SUM(E$9:E401)*K_21,0)</f>
        <v>9.9085845039107667</v>
      </c>
      <c r="F402" s="73">
        <f>IFERROR(SUM(D$9:D401)*K_13-SUM(F$9:F401)*K_31,0)</f>
        <v>9.6179271354593858</v>
      </c>
    </row>
    <row r="403" spans="2:6" x14ac:dyDescent="0.2">
      <c r="B403" s="2">
        <f t="shared" si="6"/>
        <v>394</v>
      </c>
      <c r="C403" s="2">
        <v>1</v>
      </c>
      <c r="D403" s="70">
        <f>IFERROR(SUM(F$9:F402)*K_31+SUM(E$9:E402)*K_21+SUM(C$9:C402)-SUM(D$9:D402)*(K_12+K_13+K_10),0)</f>
        <v>9.9536939863222074</v>
      </c>
      <c r="E403" s="73">
        <f>IFERROR(SUM(D$9:D402)*K_12-SUM(E$9:E402)*K_21,0)</f>
        <v>9.9094781707265582</v>
      </c>
      <c r="F403" s="73">
        <f>IFERROR(SUM(D$9:D402)*K_13-SUM(F$9:F402)*K_31,0)</f>
        <v>9.6212805425517978</v>
      </c>
    </row>
    <row r="404" spans="2:6" x14ac:dyDescent="0.2">
      <c r="B404" s="2">
        <f t="shared" si="6"/>
        <v>395</v>
      </c>
      <c r="C404" s="2">
        <v>1</v>
      </c>
      <c r="D404" s="70">
        <f>IFERROR(SUM(F$9:F403)*K_31+SUM(E$9:E403)*K_21+SUM(C$9:C403)-SUM(D$9:D403)*(K_12+K_13+K_10),0)</f>
        <v>9.9541161369403994</v>
      </c>
      <c r="E404" s="73">
        <f>IFERROR(SUM(D$9:D403)*K_12-SUM(E$9:E403)*K_21,0)</f>
        <v>9.9103624870384763</v>
      </c>
      <c r="F404" s="73">
        <f>IFERROR(SUM(D$9:D403)*K_13-SUM(F$9:F403)*K_31,0)</f>
        <v>9.6246046769895095</v>
      </c>
    </row>
    <row r="405" spans="2:6" x14ac:dyDescent="0.2">
      <c r="B405" s="2">
        <f t="shared" si="6"/>
        <v>396</v>
      </c>
      <c r="C405" s="2">
        <v>1</v>
      </c>
      <c r="D405" s="70">
        <f>IFERROR(SUM(F$9:F404)*K_31+SUM(E$9:E404)*K_21+SUM(C$9:C404)-SUM(D$9:D404)*(K_12+K_13+K_10),0)</f>
        <v>9.9545343356488161</v>
      </c>
      <c r="E405" s="73">
        <f>IFERROR(SUM(D$9:D404)*K_12-SUM(E$9:E404)*K_21,0)</f>
        <v>9.9112375600365112</v>
      </c>
      <c r="F405" s="73">
        <f>IFERROR(SUM(D$9:D404)*K_13-SUM(F$9:F404)*K_31,0)</f>
        <v>9.6278997915890194</v>
      </c>
    </row>
    <row r="406" spans="2:6" x14ac:dyDescent="0.2">
      <c r="B406" s="2">
        <f t="shared" si="6"/>
        <v>397</v>
      </c>
      <c r="C406" s="2">
        <v>1</v>
      </c>
      <c r="D406" s="70">
        <f>IFERROR(SUM(F$9:F405)*K_31+SUM(E$9:E405)*K_21+SUM(C$9:C405)-SUM(D$9:D405)*(K_12+K_13+K_10),0)</f>
        <v>9.9549486211310523</v>
      </c>
      <c r="E406" s="73">
        <f>IFERROR(SUM(D$9:D405)*K_12-SUM(E$9:E405)*K_21,0)</f>
        <v>9.9121034955487559</v>
      </c>
      <c r="F406" s="73">
        <f>IFERROR(SUM(D$9:D405)*K_13-SUM(F$9:F405)*K_31,0)</f>
        <v>9.6311661370296129</v>
      </c>
    </row>
    <row r="407" spans="2:6" x14ac:dyDescent="0.2">
      <c r="B407" s="2">
        <f t="shared" si="6"/>
        <v>398</v>
      </c>
      <c r="C407" s="2">
        <v>1</v>
      </c>
      <c r="D407" s="70">
        <f>IFERROR(SUM(F$9:F406)*K_31+SUM(E$9:E406)*K_21+SUM(C$9:C406)-SUM(D$9:D406)*(K_12+K_13+K_10),0)</f>
        <v>9.9553590316653526</v>
      </c>
      <c r="E407" s="73">
        <f>IFERROR(SUM(D$9:D406)*K_12-SUM(E$9:E406)*K_21,0)</f>
        <v>9.9129603980603989</v>
      </c>
      <c r="F407" s="73">
        <f>IFERROR(SUM(D$9:D406)*K_13-SUM(F$9:F406)*K_31,0)</f>
        <v>9.6344039618706283</v>
      </c>
    </row>
    <row r="408" spans="2:6" x14ac:dyDescent="0.2">
      <c r="B408" s="2">
        <f t="shared" si="6"/>
        <v>399</v>
      </c>
      <c r="C408" s="2">
        <v>1</v>
      </c>
      <c r="D408" s="70">
        <f>IFERROR(SUM(F$9:F407)*K_31+SUM(E$9:E407)*K_21+SUM(C$9:C407)-SUM(D$9:D407)*(K_12+K_13+K_10),0)</f>
        <v>9.9557656051287609</v>
      </c>
      <c r="E408" s="73">
        <f>IFERROR(SUM(D$9:D407)*K_12-SUM(E$9:E407)*K_21,0)</f>
        <v>9.9138083707324967</v>
      </c>
      <c r="F408" s="73">
        <f>IFERROR(SUM(D$9:D407)*K_13-SUM(F$9:F407)*K_31,0)</f>
        <v>9.6376135125685742</v>
      </c>
    </row>
    <row r="409" spans="2:6" x14ac:dyDescent="0.2">
      <c r="B409" s="2">
        <f t="shared" si="6"/>
        <v>400</v>
      </c>
      <c r="C409" s="2">
        <v>1</v>
      </c>
      <c r="D409" s="70">
        <f>IFERROR(SUM(F$9:F408)*K_31+SUM(E$9:E408)*K_21+SUM(C$9:C408)-SUM(D$9:D408)*(K_12+K_13+K_10),0)</f>
        <v>9.9561683790022926</v>
      </c>
      <c r="E409" s="73">
        <f>IFERROR(SUM(D$9:D408)*K_12-SUM(E$9:E408)*K_21,0)</f>
        <v>9.9146475154204268</v>
      </c>
      <c r="F409" s="73">
        <f>IFERROR(SUM(D$9:D408)*K_13-SUM(F$9:F408)*K_31,0)</f>
        <v>9.6407950334941788</v>
      </c>
    </row>
    <row r="410" spans="2:6" x14ac:dyDescent="0.2">
      <c r="B410" s="2">
        <f t="shared" si="6"/>
        <v>401</v>
      </c>
      <c r="C410" s="2">
        <v>1</v>
      </c>
      <c r="D410" s="70">
        <f>IFERROR(SUM(F$9:F409)*K_31+SUM(E$9:E409)*K_21+SUM(C$9:C409)-SUM(D$9:D409)*(K_12+K_13+K_10),0)</f>
        <v>9.9565673903754259</v>
      </c>
      <c r="E410" s="73">
        <f>IFERROR(SUM(D$9:D409)*K_12-SUM(E$9:E409)*K_21,0)</f>
        <v>9.9154779326920561</v>
      </c>
      <c r="F410" s="73">
        <f>IFERROR(SUM(D$9:D409)*K_13-SUM(F$9:F409)*K_31,0)</f>
        <v>9.6439487669492578</v>
      </c>
    </row>
    <row r="411" spans="2:6" x14ac:dyDescent="0.2">
      <c r="B411" s="2">
        <f t="shared" si="6"/>
        <v>402</v>
      </c>
      <c r="C411" s="2">
        <v>1</v>
      </c>
      <c r="D411" s="70">
        <f>IFERROR(SUM(F$9:F410)*K_31+SUM(E$9:E410)*K_21+SUM(C$9:C410)-SUM(D$9:D410)*(K_12+K_13+K_10),0)</f>
        <v>9.956962675949967</v>
      </c>
      <c r="E411" s="73">
        <f>IFERROR(SUM(D$9:D410)*K_12-SUM(E$9:E410)*K_21,0)</f>
        <v>9.9162997218457178</v>
      </c>
      <c r="F411" s="73">
        <f>IFERROR(SUM(D$9:D410)*K_13-SUM(F$9:F410)*K_31,0)</f>
        <v>9.6470749531835231</v>
      </c>
    </row>
    <row r="412" spans="2:6" x14ac:dyDescent="0.2">
      <c r="B412" s="2">
        <f t="shared" si="6"/>
        <v>403</v>
      </c>
      <c r="C412" s="2">
        <v>1</v>
      </c>
      <c r="D412" s="70">
        <f>IFERROR(SUM(F$9:F411)*K_31+SUM(E$9:E411)*K_21+SUM(C$9:C411)-SUM(D$9:D411)*(K_12+K_13+K_10),0)</f>
        <v>9.9573542720452224</v>
      </c>
      <c r="E412" s="73">
        <f>IFERROR(SUM(D$9:D411)*K_12-SUM(E$9:E411)*K_21,0)</f>
        <v>9.9171129809277971</v>
      </c>
      <c r="F412" s="73">
        <f>IFERROR(SUM(D$9:D411)*K_13-SUM(F$9:F411)*K_31,0)</f>
        <v>9.6501738304111804</v>
      </c>
    </row>
    <row r="413" spans="2:6" x14ac:dyDescent="0.2">
      <c r="B413" s="2">
        <f t="shared" si="6"/>
        <v>404</v>
      </c>
      <c r="C413" s="2">
        <v>1</v>
      </c>
      <c r="D413" s="70">
        <f>IFERROR(SUM(F$9:F412)*K_31+SUM(E$9:E412)*K_21+SUM(C$9:C412)-SUM(D$9:D412)*(K_12+K_13+K_10),0)</f>
        <v>9.9577422146020922</v>
      </c>
      <c r="E413" s="73">
        <f>IFERROR(SUM(D$9:D412)*K_12-SUM(E$9:E412)*K_21,0)</f>
        <v>9.9179178067501397</v>
      </c>
      <c r="F413" s="73">
        <f>IFERROR(SUM(D$9:D412)*K_13-SUM(F$9:F412)*K_31,0)</f>
        <v>9.6532456348275169</v>
      </c>
    </row>
    <row r="414" spans="2:6" x14ac:dyDescent="0.2">
      <c r="B414" s="2">
        <f t="shared" si="6"/>
        <v>405</v>
      </c>
      <c r="C414" s="2">
        <v>1</v>
      </c>
      <c r="D414" s="70">
        <f>IFERROR(SUM(F$9:F413)*K_31+SUM(E$9:E413)*K_21+SUM(C$9:C413)-SUM(D$9:D413)*(K_12+K_13+K_10),0)</f>
        <v>9.9581265391870488</v>
      </c>
      <c r="E414" s="73">
        <f>IFERROR(SUM(D$9:D413)*K_12-SUM(E$9:E413)*K_21,0)</f>
        <v>9.9187142949071756</v>
      </c>
      <c r="F414" s="73">
        <f>IFERROR(SUM(D$9:D413)*K_13-SUM(F$9:F413)*K_31,0)</f>
        <v>9.6562906006252582</v>
      </c>
    </row>
    <row r="415" spans="2:6" x14ac:dyDescent="0.2">
      <c r="B415" s="2">
        <f t="shared" si="6"/>
        <v>406</v>
      </c>
      <c r="C415" s="2">
        <v>1</v>
      </c>
      <c r="D415" s="70">
        <f>IFERROR(SUM(F$9:F414)*K_31+SUM(E$9:E414)*K_21+SUM(C$9:C414)-SUM(D$9:D414)*(K_12+K_13+K_10),0)</f>
        <v>9.9585072809970825</v>
      </c>
      <c r="E415" s="73">
        <f>IFERROR(SUM(D$9:D414)*K_12-SUM(E$9:E414)*K_21,0)</f>
        <v>9.9195025397927878</v>
      </c>
      <c r="F415" s="73">
        <f>IFERROR(SUM(D$9:D414)*K_13-SUM(F$9:F414)*K_31,0)</f>
        <v>9.6593089600108826</v>
      </c>
    </row>
    <row r="416" spans="2:6" x14ac:dyDescent="0.2">
      <c r="B416" s="2">
        <f t="shared" si="6"/>
        <v>407</v>
      </c>
      <c r="C416" s="2">
        <v>1</v>
      </c>
      <c r="D416" s="70">
        <f>IFERROR(SUM(F$9:F415)*K_31+SUM(E$9:E415)*K_21+SUM(C$9:C415)-SUM(D$9:D415)*(K_12+K_13+K_10),0)</f>
        <v>9.9588844748635097</v>
      </c>
      <c r="E416" s="73">
        <f>IFERROR(SUM(D$9:D415)*K_12-SUM(E$9:E415)*K_21,0)</f>
        <v>9.9202826346168536</v>
      </c>
      <c r="F416" s="73">
        <f>IFERROR(SUM(D$9:D415)*K_13-SUM(F$9:F415)*K_31,0)</f>
        <v>9.662300943220739</v>
      </c>
    </row>
    <row r="417" spans="2:6" x14ac:dyDescent="0.2">
      <c r="B417" s="2">
        <f t="shared" si="6"/>
        <v>408</v>
      </c>
      <c r="C417" s="2">
        <v>1</v>
      </c>
      <c r="D417" s="70">
        <f>IFERROR(SUM(F$9:F416)*K_31+SUM(E$9:E416)*K_21+SUM(C$9:C416)-SUM(D$9:D416)*(K_12+K_13+K_10),0)</f>
        <v>9.9592581552557249</v>
      </c>
      <c r="E417" s="73">
        <f>IFERROR(SUM(D$9:D416)*K_12-SUM(E$9:E416)*K_21,0)</f>
        <v>9.9210546714217998</v>
      </c>
      <c r="F417" s="73">
        <f>IFERROR(SUM(D$9:D416)*K_13-SUM(F$9:F416)*K_31,0)</f>
        <v>9.6652667785371733</v>
      </c>
    </row>
    <row r="418" spans="2:6" x14ac:dyDescent="0.2">
      <c r="B418" s="2">
        <f t="shared" si="6"/>
        <v>409</v>
      </c>
      <c r="C418" s="2">
        <v>1</v>
      </c>
      <c r="D418" s="70">
        <f>IFERROR(SUM(F$9:F417)*K_31+SUM(E$9:E417)*K_21+SUM(C$9:C417)-SUM(D$9:D417)*(K_12+K_13+K_10),0)</f>
        <v>9.9596283562863164</v>
      </c>
      <c r="E418" s="73">
        <f>IFERROR(SUM(D$9:D417)*K_12-SUM(E$9:E417)*K_21,0)</f>
        <v>9.9218187410984768</v>
      </c>
      <c r="F418" s="73">
        <f>IFERROR(SUM(D$9:D417)*K_13-SUM(F$9:F417)*K_31,0)</f>
        <v>9.6682066923043593</v>
      </c>
    </row>
    <row r="419" spans="2:6" x14ac:dyDescent="0.2">
      <c r="B419" s="2">
        <f t="shared" si="6"/>
        <v>410</v>
      </c>
      <c r="C419" s="2">
        <v>1</v>
      </c>
      <c r="D419" s="70">
        <f>IFERROR(SUM(F$9:F418)*K_31+SUM(E$9:E418)*K_21+SUM(C$9:C418)-SUM(D$9:D418)*(K_12+K_13+K_10),0)</f>
        <v>9.9599951117141359</v>
      </c>
      <c r="E419" s="73">
        <f>IFERROR(SUM(D$9:D418)*K_12-SUM(E$9:E418)*K_21,0)</f>
        <v>9.9225749334022311</v>
      </c>
      <c r="F419" s="73">
        <f>IFERROR(SUM(D$9:D418)*K_13-SUM(F$9:F418)*K_31,0)</f>
        <v>9.6711209089441752</v>
      </c>
    </row>
    <row r="420" spans="2:6" x14ac:dyDescent="0.2">
      <c r="B420" s="2">
        <f t="shared" si="6"/>
        <v>411</v>
      </c>
      <c r="C420" s="2">
        <v>1</v>
      </c>
      <c r="D420" s="70">
        <f>IFERROR(SUM(F$9:F419)*K_31+SUM(E$9:E419)*K_21+SUM(C$9:C419)-SUM(D$9:D419)*(K_12+K_13+K_10),0)</f>
        <v>9.9603584549487323</v>
      </c>
      <c r="E420" s="73">
        <f>IFERROR(SUM(D$9:D419)*K_12-SUM(E$9:E419)*K_21,0)</f>
        <v>9.9233233369684797</v>
      </c>
      <c r="F420" s="73">
        <f>IFERROR(SUM(D$9:D419)*K_13-SUM(F$9:F419)*K_31,0)</f>
        <v>9.6740096509718825</v>
      </c>
    </row>
    <row r="421" spans="2:6" x14ac:dyDescent="0.2">
      <c r="B421" s="2">
        <f t="shared" si="6"/>
        <v>412</v>
      </c>
      <c r="C421" s="2">
        <v>1</v>
      </c>
      <c r="D421" s="70">
        <f>IFERROR(SUM(F$9:F420)*K_31+SUM(E$9:E420)*K_21+SUM(C$9:C420)-SUM(D$9:D420)*(K_12+K_13+K_10),0)</f>
        <v>9.9607184190545581</v>
      </c>
      <c r="E421" s="73">
        <f>IFERROR(SUM(D$9:D420)*K_12-SUM(E$9:E420)*K_21,0)</f>
        <v>9.924064039328087</v>
      </c>
      <c r="F421" s="73">
        <f>IFERROR(SUM(D$9:D420)*K_13-SUM(F$9:F420)*K_31,0)</f>
        <v>9.6768731390116471</v>
      </c>
    </row>
    <row r="422" spans="2:6" x14ac:dyDescent="0.2">
      <c r="B422" s="2">
        <f t="shared" si="6"/>
        <v>413</v>
      </c>
      <c r="C422" s="2">
        <v>1</v>
      </c>
      <c r="D422" s="70">
        <f>IFERROR(SUM(F$9:F421)*K_31+SUM(E$9:E421)*K_21+SUM(C$9:C421)-SUM(D$9:D421)*(K_12+K_13+K_10),0)</f>
        <v>9.9610750367540959</v>
      </c>
      <c r="E422" s="73">
        <f>IFERROR(SUM(D$9:D421)*K_12-SUM(E$9:E421)*K_21,0)</f>
        <v>9.9247971269226127</v>
      </c>
      <c r="F422" s="73">
        <f>IFERROR(SUM(D$9:D421)*K_13-SUM(F$9:F421)*K_31,0)</f>
        <v>9.679711591812076</v>
      </c>
    </row>
    <row r="423" spans="2:6" x14ac:dyDescent="0.2">
      <c r="B423" s="2">
        <f t="shared" si="6"/>
        <v>414</v>
      </c>
      <c r="C423" s="2">
        <v>1</v>
      </c>
      <c r="D423" s="70">
        <f>IFERROR(SUM(F$9:F422)*K_31+SUM(E$9:E422)*K_21+SUM(C$9:C422)-SUM(D$9:D422)*(K_12+K_13+K_10),0)</f>
        <v>9.9614283404326329</v>
      </c>
      <c r="E423" s="73">
        <f>IFERROR(SUM(D$9:D422)*K_12-SUM(E$9:E422)*K_21,0)</f>
        <v>9.9255226851192333</v>
      </c>
      <c r="F423" s="73">
        <f>IFERROR(SUM(D$9:D422)*K_13-SUM(F$9:F422)*K_31,0)</f>
        <v>9.6825252262614967</v>
      </c>
    </row>
    <row r="424" spans="2:6" x14ac:dyDescent="0.2">
      <c r="B424" s="2">
        <f t="shared" si="6"/>
        <v>415</v>
      </c>
      <c r="C424" s="2">
        <v>1</v>
      </c>
      <c r="D424" s="70">
        <f>IFERROR(SUM(F$9:F423)*K_31+SUM(E$9:E423)*K_21+SUM(C$9:C423)-SUM(D$9:D423)*(K_12+K_13+K_10),0)</f>
        <v>9.9617783621414446</v>
      </c>
      <c r="E424" s="73">
        <f>IFERROR(SUM(D$9:D423)*K_12-SUM(E$9:E423)*K_21,0)</f>
        <v>9.926240798225507</v>
      </c>
      <c r="F424" s="73">
        <f>IFERROR(SUM(D$9:D423)*K_13-SUM(F$9:F423)*K_31,0)</f>
        <v>9.6853142574032098</v>
      </c>
    </row>
    <row r="425" spans="2:6" x14ac:dyDescent="0.2">
      <c r="B425" s="2">
        <f t="shared" si="6"/>
        <v>416</v>
      </c>
      <c r="C425" s="2">
        <v>1</v>
      </c>
      <c r="D425" s="70">
        <f>IFERROR(SUM(F$9:F424)*K_31+SUM(E$9:E424)*K_21+SUM(C$9:C424)-SUM(D$9:D424)*(K_12+K_13+K_10),0)</f>
        <v>9.9621251336015462</v>
      </c>
      <c r="E425" s="73">
        <f>IFERROR(SUM(D$9:D424)*K_12-SUM(E$9:E424)*K_21,0)</f>
        <v>9.9269515495038121</v>
      </c>
      <c r="F425" s="73">
        <f>IFERROR(SUM(D$9:D424)*K_13-SUM(F$9:F424)*K_31,0)</f>
        <v>9.6880788984505877</v>
      </c>
    </row>
    <row r="426" spans="2:6" x14ac:dyDescent="0.2">
      <c r="B426" s="2">
        <f t="shared" si="6"/>
        <v>417</v>
      </c>
      <c r="C426" s="2">
        <v>1</v>
      </c>
      <c r="D426" s="70">
        <f>IFERROR(SUM(F$9:F425)*K_31+SUM(E$9:E425)*K_21+SUM(C$9:C425)-SUM(D$9:D425)*(K_12+K_13+K_10),0)</f>
        <v>9.9624686862078988</v>
      </c>
      <c r="E426" s="73">
        <f>IFERROR(SUM(D$9:D425)*K_12-SUM(E$9:E425)*K_21,0)</f>
        <v>9.927655021185771</v>
      </c>
      <c r="F426" s="73">
        <f>IFERROR(SUM(D$9:D425)*K_13-SUM(F$9:F425)*K_31,0)</f>
        <v>9.6908193608021023</v>
      </c>
    </row>
    <row r="427" spans="2:6" x14ac:dyDescent="0.2">
      <c r="B427" s="2">
        <f t="shared" si="6"/>
        <v>418</v>
      </c>
      <c r="C427" s="2">
        <v>1</v>
      </c>
      <c r="D427" s="70">
        <f>IFERROR(SUM(F$9:F426)*K_31+SUM(E$9:E426)*K_21+SUM(C$9:C426)-SUM(D$9:D426)*(K_12+K_13+K_10),0)</f>
        <v>9.9628090510325933</v>
      </c>
      <c r="E427" s="73">
        <f>IFERROR(SUM(D$9:D426)*K_12-SUM(E$9:E426)*K_21,0)</f>
        <v>9.9283512944862196</v>
      </c>
      <c r="F427" s="73">
        <f>IFERROR(SUM(D$9:D426)*K_13-SUM(F$9:F426)*K_31,0)</f>
        <v>9.6935358540561616</v>
      </c>
    </row>
    <row r="428" spans="2:6" x14ac:dyDescent="0.2">
      <c r="B428" s="2">
        <f t="shared" si="6"/>
        <v>419</v>
      </c>
      <c r="C428" s="2">
        <v>1</v>
      </c>
      <c r="D428" s="70">
        <f>IFERROR(SUM(F$9:F427)*K_31+SUM(E$9:E427)*K_21+SUM(C$9:C427)-SUM(D$9:D427)*(K_12+K_13+K_10),0)</f>
        <v>9.9631462588286013</v>
      </c>
      <c r="E428" s="73">
        <f>IFERROR(SUM(D$9:D427)*K_12-SUM(E$9:E427)*K_21,0)</f>
        <v>9.9290404496171476</v>
      </c>
      <c r="F428" s="73">
        <f>IFERROR(SUM(D$9:D427)*K_13-SUM(F$9:F427)*K_31,0)</f>
        <v>9.6962285860259279</v>
      </c>
    </row>
    <row r="429" spans="2:6" x14ac:dyDescent="0.2">
      <c r="B429" s="2">
        <f t="shared" si="6"/>
        <v>420</v>
      </c>
      <c r="C429" s="2">
        <v>1</v>
      </c>
      <c r="D429" s="70">
        <f>IFERROR(SUM(F$9:F428)*K_31+SUM(E$9:E428)*K_21+SUM(C$9:C428)-SUM(D$9:D428)*(K_12+K_13+K_10),0)</f>
        <v>9.9634803400335272</v>
      </c>
      <c r="E429" s="73">
        <f>IFERROR(SUM(D$9:D428)*K_12-SUM(E$9:E428)*K_21,0)</f>
        <v>9.9297225658013701</v>
      </c>
      <c r="F429" s="73">
        <f>IFERROR(SUM(D$9:D428)*K_13-SUM(F$9:F428)*K_31,0)</f>
        <v>9.6988977627539548</v>
      </c>
    </row>
    <row r="430" spans="2:6" x14ac:dyDescent="0.2">
      <c r="B430" s="2">
        <f t="shared" si="6"/>
        <v>421</v>
      </c>
      <c r="C430" s="2">
        <v>1</v>
      </c>
      <c r="D430" s="70">
        <f>IFERROR(SUM(F$9:F429)*K_31+SUM(E$9:E429)*K_21+SUM(C$9:C429)-SUM(D$9:D429)*(K_12+K_13+K_10),0)</f>
        <v>9.9638113247727347</v>
      </c>
      <c r="E430" s="73">
        <f>IFERROR(SUM(D$9:D429)*K_12-SUM(E$9:E429)*K_21,0)</f>
        <v>9.9303977212860133</v>
      </c>
      <c r="F430" s="73">
        <f>IFERROR(SUM(D$9:D429)*K_13-SUM(F$9:F429)*K_31,0)</f>
        <v>9.70154358852675</v>
      </c>
    </row>
    <row r="431" spans="2:6" x14ac:dyDescent="0.2">
      <c r="B431" s="2">
        <f t="shared" si="6"/>
        <v>422</v>
      </c>
      <c r="C431" s="2">
        <v>1</v>
      </c>
      <c r="D431" s="70">
        <f>IFERROR(SUM(F$9:F430)*K_31+SUM(E$9:E430)*K_21+SUM(C$9:C430)-SUM(D$9:D430)*(K_12+K_13+K_10),0)</f>
        <v>9.9641392428632685</v>
      </c>
      <c r="E431" s="73">
        <f>IFERROR(SUM(D$9:D430)*K_12-SUM(E$9:E430)*K_21,0)</f>
        <v>9.9310659933557446</v>
      </c>
      <c r="F431" s="73">
        <f>IFERROR(SUM(D$9:D430)*K_13-SUM(F$9:F430)*K_31,0)</f>
        <v>9.7041662658892101</v>
      </c>
    </row>
    <row r="432" spans="2:6" x14ac:dyDescent="0.2">
      <c r="B432" s="2">
        <f t="shared" si="6"/>
        <v>423</v>
      </c>
      <c r="C432" s="2">
        <v>1</v>
      </c>
      <c r="D432" s="70">
        <f>IFERROR(SUM(F$9:F431)*K_31+SUM(E$9:E431)*K_21+SUM(C$9:C431)-SUM(D$9:D431)*(K_12+K_13+K_10),0)</f>
        <v>9.9644641238169811</v>
      </c>
      <c r="E432" s="73">
        <f>IFERROR(SUM(D$9:D431)*K_12-SUM(E$9:E431)*K_21,0)</f>
        <v>9.9317274583459039</v>
      </c>
      <c r="F432" s="73">
        <f>IFERROR(SUM(D$9:D431)*K_13-SUM(F$9:F431)*K_31,0)</f>
        <v>9.7067659956589516</v>
      </c>
    </row>
    <row r="433" spans="2:6" x14ac:dyDescent="0.2">
      <c r="B433" s="2">
        <f t="shared" si="6"/>
        <v>424</v>
      </c>
      <c r="C433" s="2">
        <v>1</v>
      </c>
      <c r="D433" s="70">
        <f>IFERROR(SUM(F$9:F432)*K_31+SUM(E$9:E432)*K_21+SUM(C$9:C432)-SUM(D$9:D432)*(K_12+K_13+K_10),0)</f>
        <v>9.9647859968442845</v>
      </c>
      <c r="E433" s="73">
        <f>IFERROR(SUM(D$9:D432)*K_12-SUM(E$9:E432)*K_21,0)</f>
        <v>9.9323821916553214</v>
      </c>
      <c r="F433" s="73">
        <f>IFERROR(SUM(D$9:D432)*K_13-SUM(F$9:F432)*K_31,0)</f>
        <v>9.7093429769405368</v>
      </c>
    </row>
    <row r="434" spans="2:6" x14ac:dyDescent="0.2">
      <c r="B434" s="2">
        <f t="shared" si="6"/>
        <v>425</v>
      </c>
      <c r="C434" s="2">
        <v>1</v>
      </c>
      <c r="D434" s="70">
        <f>IFERROR(SUM(F$9:F433)*K_31+SUM(E$9:E433)*K_21+SUM(C$9:C433)-SUM(D$9:D433)*(K_12+K_13+K_10),0)</f>
        <v>9.9651048908571056</v>
      </c>
      <c r="E434" s="73">
        <f>IFERROR(SUM(D$9:D433)*K_12-SUM(E$9:E433)*K_21,0)</f>
        <v>9.9330302677591078</v>
      </c>
      <c r="F434" s="73">
        <f>IFERROR(SUM(D$9:D433)*K_13-SUM(F$9:F433)*K_31,0)</f>
        <v>9.7118974071395705</v>
      </c>
    </row>
    <row r="435" spans="2:6" x14ac:dyDescent="0.2">
      <c r="B435" s="2">
        <f t="shared" si="6"/>
        <v>426</v>
      </c>
      <c r="C435" s="2">
        <v>1</v>
      </c>
      <c r="D435" s="70">
        <f>IFERROR(SUM(F$9:F434)*K_31+SUM(E$9:E434)*K_21+SUM(C$9:C434)-SUM(D$9:D434)*(K_12+K_13+K_10),0)</f>
        <v>9.9654208344721837</v>
      </c>
      <c r="E435" s="73">
        <f>IFERROR(SUM(D$9:D434)*K_12-SUM(E$9:E434)*K_21,0)</f>
        <v>9.9336717602210598</v>
      </c>
      <c r="F435" s="73">
        <f>IFERROR(SUM(D$9:D434)*K_13-SUM(F$9:F434)*K_31,0)</f>
        <v>9.7144294819767438</v>
      </c>
    </row>
    <row r="436" spans="2:6" x14ac:dyDescent="0.2">
      <c r="B436" s="2">
        <f t="shared" si="6"/>
        <v>427</v>
      </c>
      <c r="C436" s="2">
        <v>1</v>
      </c>
      <c r="D436" s="70">
        <f>IFERROR(SUM(F$9:F435)*K_31+SUM(E$9:E435)*K_21+SUM(C$9:C435)-SUM(D$9:D435)*(K_12+K_13+K_10),0)</f>
        <v>9.9657338560150492</v>
      </c>
      <c r="E436" s="73">
        <f>IFERROR(SUM(D$9:D435)*K_12-SUM(E$9:E435)*K_21,0)</f>
        <v>9.9343067417060951</v>
      </c>
      <c r="F436" s="73">
        <f>IFERROR(SUM(D$9:D435)*K_13-SUM(F$9:F435)*K_31,0)</f>
        <v>9.7169393955017007</v>
      </c>
    </row>
    <row r="437" spans="2:6" x14ac:dyDescent="0.2">
      <c r="B437" s="2">
        <f t="shared" si="6"/>
        <v>428</v>
      </c>
      <c r="C437" s="2">
        <v>1</v>
      </c>
      <c r="D437" s="70">
        <f>IFERROR(SUM(F$9:F436)*K_31+SUM(E$9:E436)*K_21+SUM(C$9:C436)-SUM(D$9:D436)*(K_12+K_13+K_10),0)</f>
        <v>9.9660439835222405</v>
      </c>
      <c r="E437" s="73">
        <f>IFERROR(SUM(D$9:D436)*K_12-SUM(E$9:E436)*K_21,0)</f>
        <v>9.9349352839922602</v>
      </c>
      <c r="F437" s="73">
        <f>IFERROR(SUM(D$9:D436)*K_13-SUM(F$9:F436)*K_31,0)</f>
        <v>9.719427340106833</v>
      </c>
    </row>
    <row r="438" spans="2:6" x14ac:dyDescent="0.2">
      <c r="B438" s="2">
        <f t="shared" si="6"/>
        <v>429</v>
      </c>
      <c r="C438" s="2">
        <v>1</v>
      </c>
      <c r="D438" s="70">
        <f>IFERROR(SUM(F$9:F437)*K_31+SUM(E$9:E437)*K_21+SUM(C$9:C437)-SUM(D$9:D437)*(K_12+K_13+K_10),0)</f>
        <v>9.9663512447451694</v>
      </c>
      <c r="E438" s="73">
        <f>IFERROR(SUM(D$9:D437)*K_12-SUM(E$9:E437)*K_21,0)</f>
        <v>9.9355574579828669</v>
      </c>
      <c r="F438" s="73">
        <f>IFERROR(SUM(D$9:D437)*K_13-SUM(F$9:F437)*K_31,0)</f>
        <v>9.7218935065409902</v>
      </c>
    </row>
    <row r="439" spans="2:6" x14ac:dyDescent="0.2">
      <c r="B439" s="2">
        <f t="shared" si="6"/>
        <v>430</v>
      </c>
      <c r="C439" s="2">
        <v>1</v>
      </c>
      <c r="D439" s="70">
        <f>IFERROR(SUM(F$9:F438)*K_31+SUM(E$9:E438)*K_21+SUM(C$9:C438)-SUM(D$9:D438)*(K_12+K_13+K_10),0)</f>
        <v>9.9666556671533044</v>
      </c>
      <c r="E439" s="73">
        <f>IFERROR(SUM(D$9:D438)*K_12-SUM(E$9:E438)*K_21,0)</f>
        <v>9.9361733337181164</v>
      </c>
      <c r="F439" s="73">
        <f>IFERROR(SUM(D$9:D438)*K_13-SUM(F$9:F438)*K_31,0)</f>
        <v>9.7243380839230262</v>
      </c>
    </row>
    <row r="440" spans="2:6" x14ac:dyDescent="0.2">
      <c r="B440" s="2">
        <f t="shared" si="6"/>
        <v>431</v>
      </c>
      <c r="C440" s="2">
        <v>1</v>
      </c>
      <c r="D440" s="70">
        <f>IFERROR(SUM(F$9:F439)*K_31+SUM(E$9:E439)*K_21+SUM(C$9:C439)-SUM(D$9:D439)*(K_12+K_13+K_10),0)</f>
        <v>9.9669572779371265</v>
      </c>
      <c r="E440" s="73">
        <f>IFERROR(SUM(D$9:D439)*K_12-SUM(E$9:E439)*K_21,0)</f>
        <v>9.9367829803868091</v>
      </c>
      <c r="F440" s="73">
        <f>IFERROR(SUM(D$9:D439)*K_13-SUM(F$9:F439)*K_31,0)</f>
        <v>9.7267612597553246</v>
      </c>
    </row>
    <row r="441" spans="2:6" x14ac:dyDescent="0.2">
      <c r="B441" s="2">
        <f t="shared" si="6"/>
        <v>432</v>
      </c>
      <c r="C441" s="2">
        <v>1</v>
      </c>
      <c r="D441" s="70">
        <f>IFERROR(SUM(F$9:F440)*K_31+SUM(E$9:E440)*K_21+SUM(C$9:C440)-SUM(D$9:D440)*(K_12+K_13+K_10),0)</f>
        <v>9.9672561040105165</v>
      </c>
      <c r="E441" s="73">
        <f>IFERROR(SUM(D$9:D440)*K_12-SUM(E$9:E440)*K_21,0)</f>
        <v>9.9373864663378271</v>
      </c>
      <c r="F441" s="73">
        <f>IFERROR(SUM(D$9:D440)*K_13-SUM(F$9:F440)*K_31,0)</f>
        <v>9.7291632199371492</v>
      </c>
    </row>
    <row r="442" spans="2:6" x14ac:dyDescent="0.2">
      <c r="B442" s="2">
        <f t="shared" si="6"/>
        <v>433</v>
      </c>
      <c r="C442" s="2">
        <v>1</v>
      </c>
      <c r="D442" s="70">
        <f>IFERROR(SUM(F$9:F441)*K_31+SUM(E$9:E441)*K_21+SUM(C$9:C441)-SUM(D$9:D441)*(K_12+K_13+K_10),0)</f>
        <v>9.9675521720153029</v>
      </c>
      <c r="E442" s="73">
        <f>IFERROR(SUM(D$9:D441)*K_12-SUM(E$9:E441)*K_21,0)</f>
        <v>9.9379838590912755</v>
      </c>
      <c r="F442" s="73">
        <f>IFERROR(SUM(D$9:D441)*K_13-SUM(F$9:F441)*K_31,0)</f>
        <v>9.7315441487778784</v>
      </c>
    </row>
    <row r="443" spans="2:6" x14ac:dyDescent="0.2">
      <c r="B443" s="2">
        <f t="shared" si="6"/>
        <v>434</v>
      </c>
      <c r="C443" s="2">
        <v>1</v>
      </c>
      <c r="D443" s="70">
        <f>IFERROR(SUM(F$9:F442)*K_31+SUM(E$9:E442)*K_21+SUM(C$9:C442)-SUM(D$9:D442)*(K_12+K_13+K_10),0)</f>
        <v>9.9678455083228528</v>
      </c>
      <c r="E443" s="73">
        <f>IFERROR(SUM(D$9:D442)*K_12-SUM(E$9:E442)*K_21,0)</f>
        <v>9.9385752253497657</v>
      </c>
      <c r="F443" s="73">
        <f>IFERROR(SUM(D$9:D442)*K_13-SUM(F$9:F442)*K_31,0)</f>
        <v>9.7339042290102569</v>
      </c>
    </row>
    <row r="444" spans="2:6" x14ac:dyDescent="0.2">
      <c r="B444" s="2">
        <f t="shared" si="6"/>
        <v>435</v>
      </c>
      <c r="C444" s="2">
        <v>1</v>
      </c>
      <c r="D444" s="70">
        <f>IFERROR(SUM(F$9:F443)*K_31+SUM(E$9:E443)*K_21+SUM(C$9:C443)-SUM(D$9:D443)*(K_12+K_13+K_10),0)</f>
        <v>9.9681361390380516</v>
      </c>
      <c r="E444" s="73">
        <f>IFERROR(SUM(D$9:D443)*K_12-SUM(E$9:E443)*K_21,0)</f>
        <v>9.93916063100923</v>
      </c>
      <c r="F444" s="73">
        <f>IFERROR(SUM(D$9:D443)*K_13-SUM(F$9:F443)*K_31,0)</f>
        <v>9.7362436418033802</v>
      </c>
    </row>
    <row r="445" spans="2:6" x14ac:dyDescent="0.2">
      <c r="B445" s="2">
        <f t="shared" si="6"/>
        <v>436</v>
      </c>
      <c r="C445" s="2">
        <v>1</v>
      </c>
      <c r="D445" s="70">
        <f>IFERROR(SUM(F$9:F444)*K_31+SUM(E$9:E444)*K_21+SUM(C$9:C444)-SUM(D$9:D444)*(K_12+K_13+K_10),0)</f>
        <v>9.9684240900012355</v>
      </c>
      <c r="E445" s="73">
        <f>IFERROR(SUM(D$9:D444)*K_12-SUM(E$9:E444)*K_21,0)</f>
        <v>9.939740141169807</v>
      </c>
      <c r="F445" s="73">
        <f>IFERROR(SUM(D$9:D444)*K_13-SUM(F$9:F444)*K_31,0)</f>
        <v>9.7385625667757267</v>
      </c>
    </row>
    <row r="446" spans="2:6" x14ac:dyDescent="0.2">
      <c r="B446" s="2">
        <f t="shared" si="6"/>
        <v>437</v>
      </c>
      <c r="C446" s="2">
        <v>1</v>
      </c>
      <c r="D446" s="70">
        <f>IFERROR(SUM(F$9:F445)*K_31+SUM(E$9:E445)*K_21+SUM(C$9:C445)-SUM(D$9:D445)*(K_12+K_13+K_10),0)</f>
        <v>9.968709386792284</v>
      </c>
      <c r="E446" s="73">
        <f>IFERROR(SUM(D$9:D445)*K_12-SUM(E$9:E445)*K_21,0)</f>
        <v>9.9403138201464287</v>
      </c>
      <c r="F446" s="73">
        <f>IFERROR(SUM(D$9:D445)*K_13-SUM(F$9:F445)*K_31,0)</f>
        <v>9.7408611820079791</v>
      </c>
    </row>
    <row r="447" spans="2:6" x14ac:dyDescent="0.2">
      <c r="B447" s="2">
        <f t="shared" si="6"/>
        <v>438</v>
      </c>
      <c r="C447" s="2">
        <v>1</v>
      </c>
      <c r="D447" s="70">
        <f>IFERROR(SUM(F$9:F446)*K_31+SUM(E$9:E446)*K_21+SUM(C$9:C446)-SUM(D$9:D446)*(K_12+K_13+K_10),0)</f>
        <v>9.9689920547323254</v>
      </c>
      <c r="E447" s="73">
        <f>IFERROR(SUM(D$9:D446)*K_12-SUM(E$9:E446)*K_21,0)</f>
        <v>9.9408817314793367</v>
      </c>
      <c r="F447" s="73">
        <f>IFERROR(SUM(D$9:D446)*K_13-SUM(F$9:F446)*K_31,0)</f>
        <v>9.7431396640558212</v>
      </c>
    </row>
    <row r="448" spans="2:6" x14ac:dyDescent="0.2">
      <c r="B448" s="2">
        <f t="shared" si="6"/>
        <v>439</v>
      </c>
      <c r="C448" s="2">
        <v>1</v>
      </c>
      <c r="D448" s="70">
        <f>IFERROR(SUM(F$9:F447)*K_31+SUM(E$9:E447)*K_21+SUM(C$9:C447)-SUM(D$9:D447)*(K_12+K_13+K_10),0)</f>
        <v>9.9692721188871474</v>
      </c>
      <c r="E448" s="73">
        <f>IFERROR(SUM(D$9:D447)*K_12-SUM(E$9:E447)*K_21,0)</f>
        <v>9.9414439379444133</v>
      </c>
      <c r="F448" s="73">
        <f>IFERROR(SUM(D$9:D447)*K_13-SUM(F$9:F447)*K_31,0)</f>
        <v>9.7453981879625893</v>
      </c>
    </row>
    <row r="449" spans="2:6" x14ac:dyDescent="0.2">
      <c r="B449" s="2">
        <f t="shared" si="6"/>
        <v>440</v>
      </c>
      <c r="C449" s="2">
        <v>1</v>
      </c>
      <c r="D449" s="70">
        <f>IFERROR(SUM(F$9:F448)*K_31+SUM(E$9:E448)*K_21+SUM(C$9:C448)-SUM(D$9:D448)*(K_12+K_13+K_10),0)</f>
        <v>9.9695496040704938</v>
      </c>
      <c r="E449" s="73">
        <f>IFERROR(SUM(D$9:D448)*K_12-SUM(E$9:E448)*K_21,0)</f>
        <v>9.9420005015632569</v>
      </c>
      <c r="F449" s="73">
        <f>IFERROR(SUM(D$9:D448)*K_13-SUM(F$9:F448)*K_31,0)</f>
        <v>9.7476369272718308</v>
      </c>
    </row>
    <row r="450" spans="2:6" x14ac:dyDescent="0.2">
      <c r="B450" s="2">
        <f t="shared" si="6"/>
        <v>441</v>
      </c>
      <c r="C450" s="2">
        <v>1</v>
      </c>
      <c r="D450" s="70">
        <f>IFERROR(SUM(F$9:F449)*K_31+SUM(E$9:E449)*K_21+SUM(C$9:C449)-SUM(D$9:D449)*(K_12+K_13+K_10),0)</f>
        <v>9.9698245348452019</v>
      </c>
      <c r="E450" s="73">
        <f>IFERROR(SUM(D$9:D449)*K_12-SUM(E$9:E449)*K_21,0)</f>
        <v>9.9425514836133999</v>
      </c>
      <c r="F450" s="73">
        <f>IFERROR(SUM(D$9:D449)*K_13-SUM(F$9:F449)*K_31,0)</f>
        <v>9.7498560540398174</v>
      </c>
    </row>
    <row r="451" spans="2:6" x14ac:dyDescent="0.2">
      <c r="B451" s="2">
        <f t="shared" si="6"/>
        <v>442</v>
      </c>
      <c r="C451" s="2">
        <v>1</v>
      </c>
      <c r="D451" s="70">
        <f>IFERROR(SUM(F$9:F450)*K_31+SUM(E$9:E450)*K_21+SUM(C$9:C450)-SUM(D$9:D450)*(K_12+K_13+K_10),0)</f>
        <v>9.9700969355279767</v>
      </c>
      <c r="E451" s="73">
        <f>IFERROR(SUM(D$9:D450)*K_12-SUM(E$9:E450)*K_21,0)</f>
        <v>9.9430969446380431</v>
      </c>
      <c r="F451" s="73">
        <f>IFERROR(SUM(D$9:D450)*K_13-SUM(F$9:F450)*K_31,0)</f>
        <v>9.7520557388478757</v>
      </c>
    </row>
    <row r="452" spans="2:6" x14ac:dyDescent="0.2">
      <c r="B452" s="2">
        <f t="shared" si="6"/>
        <v>443</v>
      </c>
      <c r="C452" s="2">
        <v>1</v>
      </c>
      <c r="D452" s="70">
        <f>IFERROR(SUM(F$9:F451)*K_31+SUM(E$9:E451)*K_21+SUM(C$9:C451)-SUM(D$9:D451)*(K_12+K_13+K_10),0)</f>
        <v>9.9703668301906418</v>
      </c>
      <c r="E452" s="73">
        <f>IFERROR(SUM(D$9:D451)*K_12-SUM(E$9:E451)*K_21,0)</f>
        <v>9.9436369444558466</v>
      </c>
      <c r="F452" s="73">
        <f>IFERROR(SUM(D$9:D451)*K_13-SUM(F$9:F451)*K_31,0)</f>
        <v>9.7542361508146769</v>
      </c>
    </row>
    <row r="453" spans="2:6" x14ac:dyDescent="0.2">
      <c r="B453" s="2">
        <f t="shared" si="6"/>
        <v>444</v>
      </c>
      <c r="C453" s="2">
        <v>1</v>
      </c>
      <c r="D453" s="70">
        <f>IFERROR(SUM(F$9:F452)*K_31+SUM(E$9:E452)*K_21+SUM(C$9:C452)-SUM(D$9:D452)*(K_12+K_13+K_10),0)</f>
        <v>9.9706342426629817</v>
      </c>
      <c r="E453" s="73">
        <f>IFERROR(SUM(D$9:D452)*K_12-SUM(E$9:E452)*K_21,0)</f>
        <v>9.944171542170551</v>
      </c>
      <c r="F453" s="73">
        <f>IFERROR(SUM(D$9:D452)*K_13-SUM(F$9:F452)*K_31,0)</f>
        <v>9.7563974576084327</v>
      </c>
    </row>
    <row r="454" spans="2:6" x14ac:dyDescent="0.2">
      <c r="B454" s="2">
        <f t="shared" si="6"/>
        <v>445</v>
      </c>
      <c r="C454" s="2">
        <v>1</v>
      </c>
      <c r="D454" s="70">
        <f>IFERROR(SUM(F$9:F453)*K_31+SUM(E$9:E453)*K_21+SUM(C$9:C453)-SUM(D$9:D453)*(K_12+K_13+K_10),0)</f>
        <v>9.9708991965362657</v>
      </c>
      <c r="E454" s="73">
        <f>IFERROR(SUM(D$9:D453)*K_12-SUM(E$9:E453)*K_21,0)</f>
        <v>9.9447007961804132</v>
      </c>
      <c r="F454" s="73">
        <f>IFERROR(SUM(D$9:D453)*K_13-SUM(F$9:F453)*K_31,0)</f>
        <v>9.758539825458989</v>
      </c>
    </row>
    <row r="455" spans="2:6" x14ac:dyDescent="0.2">
      <c r="B455" s="2">
        <f t="shared" si="6"/>
        <v>446</v>
      </c>
      <c r="C455" s="2">
        <v>1</v>
      </c>
      <c r="D455" s="70">
        <f>IFERROR(SUM(F$9:F454)*K_31+SUM(E$9:E454)*K_21+SUM(C$9:C454)-SUM(D$9:D454)*(K_12+K_13+K_10),0)</f>
        <v>9.9711617151648397</v>
      </c>
      <c r="E455" s="73">
        <f>IFERROR(SUM(D$9:D454)*K_12-SUM(E$9:E454)*K_21,0)</f>
        <v>9.9452247641875289</v>
      </c>
      <c r="F455" s="73">
        <f>IFERROR(SUM(D$9:D454)*K_13-SUM(F$9:F454)*K_31,0)</f>
        <v>9.7606634191697594</v>
      </c>
    </row>
    <row r="456" spans="2:6" x14ac:dyDescent="0.2">
      <c r="B456" s="2">
        <f t="shared" si="6"/>
        <v>447</v>
      </c>
      <c r="C456" s="2">
        <v>1</v>
      </c>
      <c r="D456" s="70">
        <f>IFERROR(SUM(F$9:F455)*K_31+SUM(E$9:E455)*K_21+SUM(C$9:C455)-SUM(D$9:D455)*(K_12+K_13+K_10),0)</f>
        <v>9.971421821668855</v>
      </c>
      <c r="E456" s="73">
        <f>IFERROR(SUM(D$9:D455)*K_12-SUM(E$9:E455)*K_21,0)</f>
        <v>9.9457435032070833</v>
      </c>
      <c r="F456" s="73">
        <f>IFERROR(SUM(D$9:D455)*K_13-SUM(F$9:F455)*K_31,0)</f>
        <v>9.7627684021297121</v>
      </c>
    </row>
    <row r="457" spans="2:6" x14ac:dyDescent="0.2">
      <c r="B457" s="2">
        <f t="shared" si="6"/>
        <v>448</v>
      </c>
      <c r="C457" s="2">
        <v>1</v>
      </c>
      <c r="D457" s="70">
        <f>IFERROR(SUM(F$9:F456)*K_31+SUM(E$9:E456)*K_21+SUM(C$9:C456)-SUM(D$9:D456)*(K_12+K_13+K_10),0)</f>
        <v>9.9716795389372237</v>
      </c>
      <c r="E457" s="73">
        <f>IFERROR(SUM(D$9:D456)*K_12-SUM(E$9:E456)*K_21,0)</f>
        <v>9.9462570695763191</v>
      </c>
      <c r="F457" s="73">
        <f>IFERROR(SUM(D$9:D456)*K_13-SUM(F$9:F456)*K_31,0)</f>
        <v>9.7648549363251078</v>
      </c>
    </row>
    <row r="458" spans="2:6" x14ac:dyDescent="0.2">
      <c r="B458" s="2">
        <f t="shared" si="6"/>
        <v>449</v>
      </c>
      <c r="C458" s="2">
        <v>1</v>
      </c>
      <c r="D458" s="70">
        <f>IFERROR(SUM(F$9:F457)*K_31+SUM(E$9:E457)*K_21+SUM(C$9:C457)-SUM(D$9:D457)*(K_12+K_13+K_10),0)</f>
        <v>9.9719348896302336</v>
      </c>
      <c r="E458" s="73">
        <f>IFERROR(SUM(D$9:D457)*K_12-SUM(E$9:E457)*K_21,0)</f>
        <v>9.9467655189635309</v>
      </c>
      <c r="F458" s="73">
        <f>IFERROR(SUM(D$9:D457)*K_13-SUM(F$9:F457)*K_31,0)</f>
        <v>9.7669231823512206</v>
      </c>
    </row>
    <row r="459" spans="2:6" x14ac:dyDescent="0.2">
      <c r="B459" s="2">
        <f t="shared" ref="B459:B522" si="7">B458+1</f>
        <v>450</v>
      </c>
      <c r="C459" s="2">
        <v>1</v>
      </c>
      <c r="D459" s="70">
        <f>IFERROR(SUM(F$9:F458)*K_31+SUM(E$9:E458)*K_21+SUM(C$9:C458)-SUM(D$9:D458)*(K_12+K_13+K_10),0)</f>
        <v>9.9721878961811399</v>
      </c>
      <c r="E459" s="73">
        <f>IFERROR(SUM(D$9:D458)*K_12-SUM(E$9:E458)*K_21,0)</f>
        <v>9.9472689063768485</v>
      </c>
      <c r="F459" s="73">
        <f>IFERROR(SUM(D$9:D458)*K_13-SUM(F$9:F458)*K_31,0)</f>
        <v>9.7689732994240117</v>
      </c>
    </row>
    <row r="460" spans="2:6" x14ac:dyDescent="0.2">
      <c r="B460" s="2">
        <f t="shared" si="7"/>
        <v>451</v>
      </c>
      <c r="C460" s="2">
        <v>1</v>
      </c>
      <c r="D460" s="70">
        <f>IFERROR(SUM(F$9:F459)*K_31+SUM(E$9:E459)*K_21+SUM(C$9:C459)-SUM(D$9:D459)*(K_12+K_13+K_10),0)</f>
        <v>9.9724385807993485</v>
      </c>
      <c r="E460" s="73">
        <f>IFERROR(SUM(D$9:D459)*K_12-SUM(E$9:E459)*K_21,0)</f>
        <v>9.9477672861729332</v>
      </c>
      <c r="F460" s="73">
        <f>IFERROR(SUM(D$9:D459)*K_13-SUM(F$9:F459)*K_31,0)</f>
        <v>9.7710054453915802</v>
      </c>
    </row>
    <row r="461" spans="2:6" x14ac:dyDescent="0.2">
      <c r="B461" s="2">
        <f t="shared" si="7"/>
        <v>452</v>
      </c>
      <c r="C461" s="2">
        <v>1</v>
      </c>
      <c r="D461" s="70">
        <f>IFERROR(SUM(F$9:F460)*K_31+SUM(E$9:E460)*K_21+SUM(C$9:C460)-SUM(D$9:D460)*(K_12+K_13+K_10),0)</f>
        <v>9.9726869654728034</v>
      </c>
      <c r="E461" s="73">
        <f>IFERROR(SUM(D$9:D460)*K_12-SUM(E$9:E460)*K_21,0)</f>
        <v>9.948260712065462</v>
      </c>
      <c r="F461" s="73">
        <f>IFERROR(SUM(D$9:D460)*K_13-SUM(F$9:F460)*K_31,0)</f>
        <v>9.773019776745663</v>
      </c>
    </row>
    <row r="462" spans="2:6" x14ac:dyDescent="0.2">
      <c r="B462" s="2">
        <f t="shared" si="7"/>
        <v>453</v>
      </c>
      <c r="C462" s="2">
        <v>1</v>
      </c>
      <c r="D462" s="70">
        <f>IFERROR(SUM(F$9:F461)*K_31+SUM(E$9:E461)*K_21+SUM(C$9:C461)-SUM(D$9:D461)*(K_12+K_13+K_10),0)</f>
        <v>9.9729330719701466</v>
      </c>
      <c r="E462" s="73">
        <f>IFERROR(SUM(D$9:D461)*K_12-SUM(E$9:E461)*K_21,0)</f>
        <v>9.9487492371335975</v>
      </c>
      <c r="F462" s="73">
        <f>IFERROR(SUM(D$9:D461)*K_13-SUM(F$9:F461)*K_31,0)</f>
        <v>9.7750164486329325</v>
      </c>
    </row>
    <row r="463" spans="2:6" x14ac:dyDescent="0.2">
      <c r="B463" s="2">
        <f t="shared" si="7"/>
        <v>454</v>
      </c>
      <c r="C463" s="2">
        <v>1</v>
      </c>
      <c r="D463" s="70">
        <f>IFERROR(SUM(F$9:F462)*K_31+SUM(E$9:E462)*K_21+SUM(C$9:C462)-SUM(D$9:D462)*(K_12+K_13+K_10),0)</f>
        <v>9.9731769218429918</v>
      </c>
      <c r="E463" s="73">
        <f>IFERROR(SUM(D$9:D462)*K_12-SUM(E$9:E462)*K_21,0)</f>
        <v>9.9492329138303433</v>
      </c>
      <c r="F463" s="73">
        <f>IFERROR(SUM(D$9:D462)*K_13-SUM(F$9:F462)*K_31,0)</f>
        <v>9.7769956148663084</v>
      </c>
    </row>
    <row r="464" spans="2:6" x14ac:dyDescent="0.2">
      <c r="B464" s="2">
        <f t="shared" si="7"/>
        <v>455</v>
      </c>
      <c r="C464" s="2">
        <v>1</v>
      </c>
      <c r="D464" s="70">
        <f>IFERROR(SUM(F$9:F463)*K_31+SUM(E$9:E463)*K_21+SUM(C$9:C463)-SUM(D$9:D463)*(K_12+K_13+K_10),0)</f>
        <v>9.9734185364286532</v>
      </c>
      <c r="E464" s="73">
        <f>IFERROR(SUM(D$9:D463)*K_12-SUM(E$9:E463)*K_21,0)</f>
        <v>9.9497117939905877</v>
      </c>
      <c r="F464" s="73">
        <f>IFERROR(SUM(D$9:D463)*K_13-SUM(F$9:F463)*K_31,0)</f>
        <v>9.7789574279360707</v>
      </c>
    </row>
    <row r="465" spans="2:6" x14ac:dyDescent="0.2">
      <c r="B465" s="2">
        <f t="shared" si="7"/>
        <v>456</v>
      </c>
      <c r="C465" s="2">
        <v>1</v>
      </c>
      <c r="D465" s="70">
        <f>IFERROR(SUM(F$9:F464)*K_31+SUM(E$9:E464)*K_21+SUM(C$9:C464)-SUM(D$9:D464)*(K_12+K_13+K_10),0)</f>
        <v>9.9736579368521916</v>
      </c>
      <c r="E465" s="73">
        <f>IFERROR(SUM(D$9:D464)*K_12-SUM(E$9:E464)*K_21,0)</f>
        <v>9.9501859288393604</v>
      </c>
      <c r="F465" s="73">
        <f>IFERROR(SUM(D$9:D464)*K_13-SUM(F$9:F464)*K_31,0)</f>
        <v>9.7809020390210009</v>
      </c>
    </row>
    <row r="466" spans="2:6" x14ac:dyDescent="0.2">
      <c r="B466" s="2">
        <f t="shared" si="7"/>
        <v>457</v>
      </c>
      <c r="C466" s="2">
        <v>1</v>
      </c>
      <c r="D466" s="70">
        <f>IFERROR(SUM(F$9:F465)*K_31+SUM(E$9:E465)*K_21+SUM(C$9:C465)-SUM(D$9:D465)*(K_12+K_13+K_10),0)</f>
        <v>9.9738951440283472</v>
      </c>
      <c r="E466" s="73">
        <f>IFERROR(SUM(D$9:D465)*K_12-SUM(E$9:E465)*K_21,0)</f>
        <v>9.9506553689996196</v>
      </c>
      <c r="F466" s="73">
        <f>IFERROR(SUM(D$9:D465)*K_13-SUM(F$9:F465)*K_31,0)</f>
        <v>9.7828295979993101</v>
      </c>
    </row>
    <row r="467" spans="2:6" x14ac:dyDescent="0.2">
      <c r="B467" s="2">
        <f t="shared" si="7"/>
        <v>458</v>
      </c>
      <c r="C467" s="2">
        <v>1</v>
      </c>
      <c r="D467" s="70">
        <f>IFERROR(SUM(F$9:F466)*K_31+SUM(E$9:E466)*K_21+SUM(C$9:C466)-SUM(D$9:D466)*(K_12+K_13+K_10),0)</f>
        <v>9.974130178664609</v>
      </c>
      <c r="E467" s="73">
        <f>IFERROR(SUM(D$9:D466)*K_12-SUM(E$9:E466)*K_21,0)</f>
        <v>9.9511201645001961</v>
      </c>
      <c r="F467" s="73">
        <f>IFERROR(SUM(D$9:D466)*K_13-SUM(F$9:F466)*K_31,0)</f>
        <v>9.7847402534596029</v>
      </c>
    </row>
    <row r="468" spans="2:6" x14ac:dyDescent="0.2">
      <c r="B468" s="2">
        <f t="shared" si="7"/>
        <v>459</v>
      </c>
      <c r="C468" s="2">
        <v>1</v>
      </c>
      <c r="D468" s="70">
        <f>IFERROR(SUM(F$9:F467)*K_31+SUM(E$9:E467)*K_21+SUM(C$9:C467)-SUM(D$9:D467)*(K_12+K_13+K_10),0)</f>
        <v>9.9743630612629204</v>
      </c>
      <c r="E468" s="73">
        <f>IFERROR(SUM(D$9:D467)*K_12-SUM(E$9:E467)*K_21,0)</f>
        <v>9.9515803647834815</v>
      </c>
      <c r="F468" s="73">
        <f>IFERROR(SUM(D$9:D467)*K_13-SUM(F$9:F467)*K_31,0)</f>
        <v>9.786634152711656</v>
      </c>
    </row>
    <row r="469" spans="2:6" x14ac:dyDescent="0.2">
      <c r="B469" s="2">
        <f t="shared" si="7"/>
        <v>460</v>
      </c>
      <c r="C469" s="2">
        <v>1</v>
      </c>
      <c r="D469" s="70">
        <f>IFERROR(SUM(F$9:F468)*K_31+SUM(E$9:E468)*K_21+SUM(C$9:C468)-SUM(D$9:D468)*(K_12+K_13+K_10),0)</f>
        <v>9.9745938121214976</v>
      </c>
      <c r="E469" s="73">
        <f>IFERROR(SUM(D$9:D468)*K_12-SUM(E$9:E468)*K_21,0)</f>
        <v>9.9520360187130592</v>
      </c>
      <c r="F469" s="73">
        <f>IFERROR(SUM(D$9:D468)*K_13-SUM(F$9:F468)*K_31,0)</f>
        <v>9.7885114417971693</v>
      </c>
    </row>
    <row r="470" spans="2:6" x14ac:dyDescent="0.2">
      <c r="B470" s="2">
        <f t="shared" si="7"/>
        <v>461</v>
      </c>
      <c r="C470" s="2">
        <v>1</v>
      </c>
      <c r="D470" s="70">
        <f>IFERROR(SUM(F$9:F469)*K_31+SUM(E$9:E469)*K_21+SUM(C$9:C469)-SUM(D$9:D469)*(K_12+K_13+K_10),0)</f>
        <v>9.9748224513379</v>
      </c>
      <c r="E470" s="73">
        <f>IFERROR(SUM(D$9:D469)*K_12-SUM(E$9:E469)*K_21,0)</f>
        <v>9.952487174581222</v>
      </c>
      <c r="F470" s="73">
        <f>IFERROR(SUM(D$9:D469)*K_13-SUM(F$9:F469)*K_31,0)</f>
        <v>9.7903722655004088</v>
      </c>
    </row>
    <row r="471" spans="2:6" x14ac:dyDescent="0.2">
      <c r="B471" s="2">
        <f t="shared" si="7"/>
        <v>462</v>
      </c>
      <c r="C471" s="2">
        <v>1</v>
      </c>
      <c r="D471" s="70">
        <f>IFERROR(SUM(F$9:F470)*K_31+SUM(E$9:E470)*K_21+SUM(C$9:C470)-SUM(D$9:D470)*(K_12+K_13+K_10),0)</f>
        <v>9.975048998810621</v>
      </c>
      <c r="E471" s="73">
        <f>IFERROR(SUM(D$9:D470)*K_12-SUM(E$9:E470)*K_21,0)</f>
        <v>9.9529338801163618</v>
      </c>
      <c r="F471" s="73">
        <f>IFERROR(SUM(D$9:D470)*K_13-SUM(F$9:F470)*K_31,0)</f>
        <v>9.7922167673587879</v>
      </c>
    </row>
    <row r="472" spans="2:6" x14ac:dyDescent="0.2">
      <c r="B472" s="2">
        <f t="shared" si="7"/>
        <v>463</v>
      </c>
      <c r="C472" s="2">
        <v>1</v>
      </c>
      <c r="D472" s="70">
        <f>IFERROR(SUM(F$9:F471)*K_31+SUM(E$9:E471)*K_21+SUM(C$9:C471)-SUM(D$9:D471)*(K_12+K_13+K_10),0)</f>
        <v>9.9752734742411349</v>
      </c>
      <c r="E472" s="73">
        <f>IFERROR(SUM(D$9:D471)*K_12-SUM(E$9:E471)*K_21,0)</f>
        <v>9.9533761824902456</v>
      </c>
      <c r="F472" s="73">
        <f>IFERROR(SUM(D$9:D471)*K_13-SUM(F$9:F471)*K_31,0)</f>
        <v>9.794045089673304</v>
      </c>
    </row>
    <row r="473" spans="2:6" x14ac:dyDescent="0.2">
      <c r="B473" s="2">
        <f t="shared" si="7"/>
        <v>464</v>
      </c>
      <c r="C473" s="2">
        <v>1</v>
      </c>
      <c r="D473" s="70">
        <f>IFERROR(SUM(F$9:F472)*K_31+SUM(E$9:E472)*K_21+SUM(C$9:C472)-SUM(D$9:D472)*(K_12+K_13+K_10),0)</f>
        <v>9.9754958971362839</v>
      </c>
      <c r="E473" s="73">
        <f>IFERROR(SUM(D$9:D472)*K_12-SUM(E$9:E472)*K_21,0)</f>
        <v>9.953814128325277</v>
      </c>
      <c r="F473" s="73">
        <f>IFERROR(SUM(D$9:D472)*K_13-SUM(F$9:F472)*K_31,0)</f>
        <v>9.7958573735189844</v>
      </c>
    </row>
    <row r="474" spans="2:6" x14ac:dyDescent="0.2">
      <c r="B474" s="2">
        <f t="shared" si="7"/>
        <v>465</v>
      </c>
      <c r="C474" s="2">
        <v>1</v>
      </c>
      <c r="D474" s="70">
        <f>IFERROR(SUM(F$9:F473)*K_31+SUM(E$9:E473)*K_21+SUM(C$9:C473)-SUM(D$9:D473)*(K_12+K_13+K_10),0)</f>
        <v>9.9757162868103251</v>
      </c>
      <c r="E474" s="73">
        <f>IFERROR(SUM(D$9:D473)*K_12-SUM(E$9:E473)*K_21,0)</f>
        <v>9.9542477637015025</v>
      </c>
      <c r="F474" s="73">
        <f>IFERROR(SUM(D$9:D473)*K_13-SUM(F$9:F473)*K_31,0)</f>
        <v>9.7976537587551533</v>
      </c>
    </row>
    <row r="475" spans="2:6" x14ac:dyDescent="0.2">
      <c r="B475" s="2">
        <f t="shared" si="7"/>
        <v>466</v>
      </c>
      <c r="C475" s="2">
        <v>1</v>
      </c>
      <c r="D475" s="70">
        <f>IFERROR(SUM(F$9:F474)*K_31+SUM(E$9:E474)*K_21+SUM(C$9:C474)-SUM(D$9:D474)*(K_12+K_13+K_10),0)</f>
        <v>9.9759346623865213</v>
      </c>
      <c r="E475" s="73">
        <f>IFERROR(SUM(D$9:D474)*K_12-SUM(E$9:E474)*K_21,0)</f>
        <v>9.9546771341636742</v>
      </c>
      <c r="F475" s="73">
        <f>IFERROR(SUM(D$9:D474)*K_13-SUM(F$9:F474)*K_31,0)</f>
        <v>9.7994343840357061</v>
      </c>
    </row>
    <row r="476" spans="2:6" x14ac:dyDescent="0.2">
      <c r="B476" s="2">
        <f t="shared" si="7"/>
        <v>467</v>
      </c>
      <c r="C476" s="2">
        <v>1</v>
      </c>
      <c r="D476" s="70">
        <f>IFERROR(SUM(F$9:F475)*K_31+SUM(E$9:E475)*K_21+SUM(C$9:C475)-SUM(D$9:D475)*(K_12+K_13+K_10),0)</f>
        <v>9.9761510427998701</v>
      </c>
      <c r="E476" s="73">
        <f>IFERROR(SUM(D$9:D475)*K_12-SUM(E$9:E475)*K_21,0)</f>
        <v>9.9551022847281416</v>
      </c>
      <c r="F476" s="73">
        <f>IFERROR(SUM(D$9:D475)*K_13-SUM(F$9:F475)*K_31,0)</f>
        <v>9.8011993868192206</v>
      </c>
    </row>
    <row r="477" spans="2:6" x14ac:dyDescent="0.2">
      <c r="B477" s="2">
        <f t="shared" si="7"/>
        <v>468</v>
      </c>
      <c r="C477" s="2">
        <v>1</v>
      </c>
      <c r="D477" s="70">
        <f>IFERROR(SUM(F$9:F476)*K_31+SUM(E$9:E476)*K_21+SUM(C$9:C476)-SUM(D$9:D476)*(K_12+K_13+K_10),0)</f>
        <v>9.9763654467986953</v>
      </c>
      <c r="E477" s="73">
        <f>IFERROR(SUM(D$9:D476)*K_12-SUM(E$9:E476)*K_21,0)</f>
        <v>9.95552325988956</v>
      </c>
      <c r="F477" s="73">
        <f>IFERROR(SUM(D$9:D476)*K_13-SUM(F$9:F476)*K_31,0)</f>
        <v>9.8029489033790256</v>
      </c>
    </row>
    <row r="478" spans="2:6" x14ac:dyDescent="0.2">
      <c r="B478" s="2">
        <f t="shared" si="7"/>
        <v>469</v>
      </c>
      <c r="C478" s="2">
        <v>1</v>
      </c>
      <c r="D478" s="70">
        <f>IFERROR(SUM(F$9:F477)*K_31+SUM(E$9:E477)*K_21+SUM(C$9:C477)-SUM(D$9:D477)*(K_12+K_13+K_10),0)</f>
        <v>9.9765778929464659</v>
      </c>
      <c r="E478" s="73">
        <f>IFERROR(SUM(D$9:D477)*K_12-SUM(E$9:E477)*K_21,0)</f>
        <v>9.9559401036277535</v>
      </c>
      <c r="F478" s="73">
        <f>IFERROR(SUM(D$9:D477)*K_13-SUM(F$9:F477)*K_31,0)</f>
        <v>9.8046830688132331</v>
      </c>
    </row>
    <row r="479" spans="2:6" x14ac:dyDescent="0.2">
      <c r="B479" s="2">
        <f t="shared" si="7"/>
        <v>470</v>
      </c>
      <c r="C479" s="2">
        <v>1</v>
      </c>
      <c r="D479" s="70">
        <f>IFERROR(SUM(F$9:F478)*K_31+SUM(E$9:E478)*K_21+SUM(C$9:C478)-SUM(D$9:D478)*(K_12+K_13+K_10),0)</f>
        <v>9.9767883996239561</v>
      </c>
      <c r="E479" s="73">
        <f>IFERROR(SUM(D$9:D478)*K_12-SUM(E$9:E478)*K_21,0)</f>
        <v>9.9563528594141388</v>
      </c>
      <c r="F479" s="73">
        <f>IFERROR(SUM(D$9:D478)*K_13-SUM(F$9:F478)*K_31,0)</f>
        <v>9.806402017054566</v>
      </c>
    </row>
    <row r="480" spans="2:6" x14ac:dyDescent="0.2">
      <c r="B480" s="2">
        <f t="shared" si="7"/>
        <v>471</v>
      </c>
      <c r="C480" s="2">
        <v>1</v>
      </c>
      <c r="D480" s="70">
        <f>IFERROR(SUM(F$9:F479)*K_31+SUM(E$9:E479)*K_21+SUM(C$9:C479)-SUM(D$9:D479)*(K_12+K_13+K_10),0)</f>
        <v>9.9769969850317466</v>
      </c>
      <c r="E480" s="73">
        <f>IFERROR(SUM(D$9:D479)*K_12-SUM(E$9:E479)*K_21,0)</f>
        <v>9.9567615702183332</v>
      </c>
      <c r="F480" s="73">
        <f>IFERROR(SUM(D$9:D479)*K_13-SUM(F$9:F479)*K_31,0)</f>
        <v>9.8081058808802553</v>
      </c>
    </row>
    <row r="481" spans="2:6" x14ac:dyDescent="0.2">
      <c r="B481" s="2">
        <f t="shared" si="7"/>
        <v>472</v>
      </c>
      <c r="C481" s="2">
        <v>1</v>
      </c>
      <c r="D481" s="70">
        <f>IFERROR(SUM(F$9:F480)*K_31+SUM(E$9:E480)*K_21+SUM(C$9:C480)-SUM(D$9:D480)*(K_12+K_13+K_10),0)</f>
        <v>9.9772036671907927</v>
      </c>
      <c r="E481" s="73">
        <f>IFERROR(SUM(D$9:D480)*K_12-SUM(E$9:E480)*K_21,0)</f>
        <v>9.9571662785145918</v>
      </c>
      <c r="F481" s="73">
        <f>IFERROR(SUM(D$9:D480)*K_13-SUM(F$9:F480)*K_31,0)</f>
        <v>9.8097947919217674</v>
      </c>
    </row>
    <row r="482" spans="2:6" x14ac:dyDescent="0.2">
      <c r="B482" s="2">
        <f t="shared" si="7"/>
        <v>473</v>
      </c>
      <c r="C482" s="2">
        <v>1</v>
      </c>
      <c r="D482" s="70">
        <f>IFERROR(SUM(F$9:F481)*K_31+SUM(E$9:E481)*K_21+SUM(C$9:C481)-SUM(D$9:D481)*(K_12+K_13+K_10),0)</f>
        <v>9.9774084639454941</v>
      </c>
      <c r="E482" s="73">
        <f>IFERROR(SUM(D$9:D481)*K_12-SUM(E$9:E481)*K_21,0)</f>
        <v>9.9575670262881033</v>
      </c>
      <c r="F482" s="73">
        <f>IFERROR(SUM(D$9:D481)*K_13-SUM(F$9:F481)*K_31,0)</f>
        <v>9.811468880674461</v>
      </c>
    </row>
    <row r="483" spans="2:6" x14ac:dyDescent="0.2">
      <c r="B483" s="2">
        <f t="shared" si="7"/>
        <v>474</v>
      </c>
      <c r="C483" s="2">
        <v>1</v>
      </c>
      <c r="D483" s="70">
        <f>IFERROR(SUM(F$9:F482)*K_31+SUM(E$9:E482)*K_21+SUM(C$9:C482)-SUM(D$9:D482)*(K_12+K_13+K_10),0)</f>
        <v>9.9776113929650592</v>
      </c>
      <c r="E483" s="73">
        <f>IFERROR(SUM(D$9:D482)*K_12-SUM(E$9:E482)*K_21,0)</f>
        <v>9.957963855041271</v>
      </c>
      <c r="F483" s="73">
        <f>IFERROR(SUM(D$9:D482)*K_13-SUM(F$9:F482)*K_31,0)</f>
        <v>9.8131282765071788</v>
      </c>
    </row>
    <row r="484" spans="2:6" x14ac:dyDescent="0.2">
      <c r="B484" s="2">
        <f t="shared" si="7"/>
        <v>475</v>
      </c>
      <c r="C484" s="2">
        <v>1</v>
      </c>
      <c r="D484" s="70">
        <f>IFERROR(SUM(F$9:F483)*K_31+SUM(E$9:E483)*K_21+SUM(C$9:C483)-SUM(D$9:D483)*(K_12+K_13+K_10),0)</f>
        <v>9.9778124717455512</v>
      </c>
      <c r="E484" s="73">
        <f>IFERROR(SUM(D$9:D483)*K_12-SUM(E$9:E483)*K_21,0)</f>
        <v>9.9583568057997383</v>
      </c>
      <c r="F484" s="73">
        <f>IFERROR(SUM(D$9:D483)*K_13-SUM(F$9:F483)*K_31,0)</f>
        <v>9.8147731076717477</v>
      </c>
    </row>
    <row r="485" spans="2:6" x14ac:dyDescent="0.2">
      <c r="B485" s="2">
        <f t="shared" si="7"/>
        <v>476</v>
      </c>
      <c r="C485" s="2">
        <v>1</v>
      </c>
      <c r="D485" s="70">
        <f>IFERROR(SUM(F$9:F484)*K_31+SUM(E$9:E484)*K_21+SUM(C$9:C484)-SUM(D$9:D484)*(K_12+K_13+K_10),0)</f>
        <v>9.9780117176113663</v>
      </c>
      <c r="E485" s="73">
        <f>IFERROR(SUM(D$9:D484)*K_12-SUM(E$9:E484)*K_21,0)</f>
        <v>9.9587459191186696</v>
      </c>
      <c r="F485" s="73">
        <f>IFERROR(SUM(D$9:D484)*K_13-SUM(F$9:F484)*K_31,0)</f>
        <v>9.816403501312486</v>
      </c>
    </row>
    <row r="486" spans="2:6" x14ac:dyDescent="0.2">
      <c r="B486" s="2">
        <f t="shared" si="7"/>
        <v>477</v>
      </c>
      <c r="C486" s="2">
        <v>1</v>
      </c>
      <c r="D486" s="70">
        <f>IFERROR(SUM(F$9:F485)*K_31+SUM(E$9:E485)*K_21+SUM(C$9:C485)-SUM(D$9:D485)*(K_12+K_13+K_10),0)</f>
        <v>9.9782091477172798</v>
      </c>
      <c r="E486" s="73">
        <f>IFERROR(SUM(D$9:D485)*K_12-SUM(E$9:E485)*K_21,0)</f>
        <v>9.9591312350885204</v>
      </c>
      <c r="F486" s="73">
        <f>IFERROR(SUM(D$9:D485)*K_13-SUM(F$9:F485)*K_31,0)</f>
        <v>9.8180195834754826</v>
      </c>
    </row>
    <row r="487" spans="2:6" x14ac:dyDescent="0.2">
      <c r="B487" s="2">
        <f t="shared" si="7"/>
        <v>478</v>
      </c>
      <c r="C487" s="2">
        <v>1</v>
      </c>
      <c r="D487" s="70">
        <f>IFERROR(SUM(F$9:F486)*K_31+SUM(E$9:E486)*K_21+SUM(C$9:C486)-SUM(D$9:D486)*(K_12+K_13+K_10),0)</f>
        <v>9.9784047790506065</v>
      </c>
      <c r="E487" s="73">
        <f>IFERROR(SUM(D$9:D486)*K_12-SUM(E$9:E486)*K_21,0)</f>
        <v>9.9595127933410907</v>
      </c>
      <c r="F487" s="73">
        <f>IFERROR(SUM(D$9:D486)*K_13-SUM(F$9:F486)*K_31,0)</f>
        <v>9.8196214791178988</v>
      </c>
    </row>
    <row r="488" spans="2:6" x14ac:dyDescent="0.2">
      <c r="B488" s="2">
        <f t="shared" si="7"/>
        <v>479</v>
      </c>
      <c r="C488" s="2">
        <v>1</v>
      </c>
      <c r="D488" s="70">
        <f>IFERROR(SUM(F$9:F487)*K_31+SUM(E$9:E487)*K_21+SUM(C$9:C487)-SUM(D$9:D487)*(K_12+K_13+K_10),0)</f>
        <v>9.9785986284319961</v>
      </c>
      <c r="E488" s="73">
        <f>IFERROR(SUM(D$9:D487)*K_12-SUM(E$9:E487)*K_21,0)</f>
        <v>9.9598906330552808</v>
      </c>
      <c r="F488" s="73">
        <f>IFERROR(SUM(D$9:D487)*K_13-SUM(F$9:F487)*K_31,0)</f>
        <v>9.8212093121172259</v>
      </c>
    </row>
    <row r="489" spans="2:6" x14ac:dyDescent="0.2">
      <c r="B489" s="2">
        <f t="shared" si="7"/>
        <v>480</v>
      </c>
      <c r="C489" s="2">
        <v>0</v>
      </c>
      <c r="D489" s="70">
        <f>IFERROR(SUM(F$9:F488)*K_31+SUM(E$9:E488)*K_21+SUM(C$9:C488)-SUM(D$9:D488)*(K_12+K_13+K_10),0)</f>
        <v>9.9787907125180482</v>
      </c>
      <c r="E489" s="73">
        <f>IFERROR(SUM(D$9:D488)*K_12-SUM(E$9:E488)*K_21,0)</f>
        <v>9.9602647929628318</v>
      </c>
      <c r="F489" s="73">
        <f>IFERROR(SUM(D$9:D488)*K_13-SUM(F$9:F488)*K_31,0)</f>
        <v>9.8227832052803805</v>
      </c>
    </row>
    <row r="490" spans="2:6" x14ac:dyDescent="0.2">
      <c r="B490" s="2">
        <f t="shared" si="7"/>
        <v>481</v>
      </c>
      <c r="C490" s="2">
        <v>0</v>
      </c>
      <c r="D490" s="70">
        <f>IFERROR(SUM(F$9:F489)*K_31+SUM(E$9:E489)*K_21+SUM(C$9:C489)-SUM(D$9:D489)*(K_12+K_13+K_10),0)</f>
        <v>8.9789810478027903</v>
      </c>
      <c r="E490" s="73">
        <f>IFERROR(SUM(D$9:D489)*K_12-SUM(E$9:E489)*K_21,0)</f>
        <v>9.9606353113539399</v>
      </c>
      <c r="F490" s="73">
        <f>IFERROR(SUM(D$9:D489)*K_13-SUM(F$9:F489)*K_31,0)</f>
        <v>9.8243432803527568</v>
      </c>
    </row>
    <row r="491" spans="2:6" x14ac:dyDescent="0.2">
      <c r="B491" s="2">
        <f t="shared" si="7"/>
        <v>482</v>
      </c>
      <c r="C491" s="2">
        <v>0</v>
      </c>
      <c r="D491" s="70">
        <f>IFERROR(SUM(F$9:F490)*K_31+SUM(E$9:E490)*K_21+SUM(C$9:C490)-SUM(D$9:D490)*(K_12+K_13+K_10),0)</f>
        <v>8.1091696506189237</v>
      </c>
      <c r="E491" s="73">
        <f>IFERROR(SUM(D$9:D490)*K_12-SUM(E$9:E490)*K_21,0)</f>
        <v>9.9410022260829294</v>
      </c>
      <c r="F491" s="73">
        <f>IFERROR(SUM(D$9:D490)*K_13-SUM(F$9:F490)*K_31,0)</f>
        <v>9.8158896580272597</v>
      </c>
    </row>
    <row r="492" spans="2:6" x14ac:dyDescent="0.2">
      <c r="B492" s="2">
        <f t="shared" si="7"/>
        <v>483</v>
      </c>
      <c r="C492" s="2">
        <v>0</v>
      </c>
      <c r="D492" s="70">
        <f>IFERROR(SUM(F$9:F491)*K_31+SUM(E$9:E491)*K_21+SUM(C$9:C491)-SUM(D$9:D491)*(K_12+K_13+K_10),0)</f>
        <v>7.3519565371403814</v>
      </c>
      <c r="E492" s="73">
        <f>IFERROR(SUM(D$9:D491)*K_12-SUM(E$9:E491)*K_21,0)</f>
        <v>9.9043655745736459</v>
      </c>
      <c r="F492" s="73">
        <f>IFERROR(SUM(D$9:D491)*K_13-SUM(F$9:F491)*K_31,0)</f>
        <v>9.7988224579531789</v>
      </c>
    </row>
    <row r="493" spans="2:6" x14ac:dyDescent="0.2">
      <c r="B493" s="2">
        <f t="shared" si="7"/>
        <v>484</v>
      </c>
      <c r="C493" s="2">
        <v>0</v>
      </c>
      <c r="D493" s="70">
        <f>IFERROR(SUM(F$9:F492)*K_31+SUM(E$9:E492)*K_21+SUM(C$9:C492)-SUM(D$9:D492)*(K_12+K_13+K_10),0)</f>
        <v>6.6922777233830857</v>
      </c>
      <c r="E493" s="73">
        <f>IFERROR(SUM(D$9:D492)*K_12-SUM(E$9:E492)*K_21,0)</f>
        <v>9.8533173938249803</v>
      </c>
      <c r="F493" s="73">
        <f>IFERROR(SUM(D$9:D492)*K_13-SUM(F$9:F492)*K_31,0)</f>
        <v>9.7743537987450537</v>
      </c>
    </row>
    <row r="494" spans="2:6" x14ac:dyDescent="0.2">
      <c r="B494" s="2">
        <f t="shared" si="7"/>
        <v>485</v>
      </c>
      <c r="C494" s="2">
        <v>0</v>
      </c>
      <c r="D494" s="70">
        <f>IFERROR(SUM(F$9:F493)*K_31+SUM(E$9:E493)*K_21+SUM(C$9:C493)-SUM(D$9:D493)*(K_12+K_13+K_10),0)</f>
        <v>6.1170915052073269</v>
      </c>
      <c r="E494" s="73">
        <f>IFERROR(SUM(D$9:D493)*K_12-SUM(E$9:E493)*K_21,0)</f>
        <v>9.7900966004161347</v>
      </c>
      <c r="F494" s="73">
        <f>IFERROR(SUM(D$9:D493)*K_13-SUM(F$9:F493)*K_31,0)</f>
        <v>9.7435330379914333</v>
      </c>
    </row>
    <row r="495" spans="2:6" x14ac:dyDescent="0.2">
      <c r="B495" s="2">
        <f t="shared" si="7"/>
        <v>486</v>
      </c>
      <c r="C495" s="2">
        <v>0</v>
      </c>
      <c r="D495" s="70">
        <f>IFERROR(SUM(F$9:F494)*K_31+SUM(E$9:E494)*K_21+SUM(C$9:C494)-SUM(D$9:D494)*(K_12+K_13+K_10),0)</f>
        <v>5.615106871918556</v>
      </c>
      <c r="E495" s="73">
        <f>IFERROR(SUM(D$9:D494)*K_12-SUM(E$9:E494)*K_21,0)</f>
        <v>9.71663649851196</v>
      </c>
      <c r="F495" s="73">
        <f>IFERROR(SUM(D$9:D494)*K_13-SUM(F$9:F494)*K_31,0)</f>
        <v>9.707268622663598</v>
      </c>
    </row>
    <row r="496" spans="2:6" x14ac:dyDescent="0.2">
      <c r="B496" s="2">
        <f t="shared" si="7"/>
        <v>487</v>
      </c>
      <c r="C496" s="2">
        <v>0</v>
      </c>
      <c r="D496" s="70">
        <f>IFERROR(SUM(F$9:F495)*K_31+SUM(E$9:E495)*K_21+SUM(C$9:C495)-SUM(D$9:D495)*(K_12+K_13+K_10),0)</f>
        <v>5.1765483947660869</v>
      </c>
      <c r="E496" s="73">
        <f>IFERROR(SUM(D$9:D495)*K_12-SUM(E$9:E495)*K_21,0)</f>
        <v>9.6346059059800808</v>
      </c>
      <c r="F496" s="73">
        <f>IFERROR(SUM(D$9:D495)*K_13-SUM(F$9:F495)*K_31,0)</f>
        <v>9.6663470051561404</v>
      </c>
    </row>
    <row r="497" spans="2:6" x14ac:dyDescent="0.2">
      <c r="B497" s="2">
        <f t="shared" si="7"/>
        <v>488</v>
      </c>
      <c r="C497" s="2">
        <v>0</v>
      </c>
      <c r="D497" s="70">
        <f>IFERROR(SUM(F$9:F496)*K_31+SUM(E$9:E496)*K_21+SUM(C$9:C496)-SUM(D$9:D496)*(K_12+K_13+K_10),0)</f>
        <v>4.7929526916176428</v>
      </c>
      <c r="E497" s="73">
        <f>IFERROR(SUM(D$9:D496)*K_12-SUM(E$9:E496)*K_21,0)</f>
        <v>9.5454447557557955</v>
      </c>
      <c r="F497" s="73">
        <f>IFERROR(SUM(D$9:D496)*K_13-SUM(F$9:F496)*K_31,0)</f>
        <v>9.6214490190522355</v>
      </c>
    </row>
    <row r="498" spans="2:6" x14ac:dyDescent="0.2">
      <c r="B498" s="2">
        <f t="shared" si="7"/>
        <v>489</v>
      </c>
      <c r="C498" s="2">
        <v>0</v>
      </c>
      <c r="D498" s="70">
        <f>IFERROR(SUM(F$9:F497)*K_31+SUM(E$9:E497)*K_21+SUM(C$9:C497)-SUM(D$9:D497)*(K_12+K_13+K_10),0)</f>
        <v>4.4569922270129609</v>
      </c>
      <c r="E498" s="73">
        <f>IFERROR(SUM(D$9:D497)*K_12-SUM(E$9:E497)*K_21,0)</f>
        <v>9.450394914473037</v>
      </c>
      <c r="F498" s="73">
        <f>IFERROR(SUM(D$9:D497)*K_13-SUM(F$9:F497)*K_31,0)</f>
        <v>9.5731640557778945</v>
      </c>
    </row>
    <row r="499" spans="2:6" x14ac:dyDescent="0.2">
      <c r="B499" s="2">
        <f t="shared" si="7"/>
        <v>490</v>
      </c>
      <c r="C499" s="2">
        <v>0</v>
      </c>
      <c r="D499" s="70">
        <f>IFERROR(SUM(F$9:F498)*K_31+SUM(E$9:E498)*K_21+SUM(C$9:C498)-SUM(D$9:D498)*(K_12+K_13+K_10),0)</f>
        <v>4.1623227763485602</v>
      </c>
      <c r="E499" s="73">
        <f>IFERROR(SUM(D$9:D498)*K_12-SUM(E$9:E498)*K_21,0)</f>
        <v>9.3505268607238321</v>
      </c>
      <c r="F499" s="73">
        <f>IFERROR(SUM(D$9:D498)*K_13-SUM(F$9:F498)*K_31,0)</f>
        <v>9.5220023374902425</v>
      </c>
    </row>
    <row r="500" spans="2:6" x14ac:dyDescent="0.2">
      <c r="B500" s="2">
        <f t="shared" si="7"/>
        <v>491</v>
      </c>
      <c r="C500" s="2">
        <v>0</v>
      </c>
      <c r="D500" s="70">
        <f>IFERROR(SUM(F$9:F499)*K_31+SUM(E$9:E499)*K_21+SUM(C$9:C499)-SUM(D$9:D499)*(K_12+K_13+K_10),0)</f>
        <v>3.9034513760126401</v>
      </c>
      <c r="E500" s="73">
        <f>IFERROR(SUM(D$9:D499)*K_12-SUM(E$9:E499)*K_21,0)</f>
        <v>9.2467627790363309</v>
      </c>
      <c r="F500" s="73">
        <f>IFERROR(SUM(D$9:D499)*K_13-SUM(F$9:F499)*K_31,0)</f>
        <v>9.4684055418788233</v>
      </c>
    </row>
    <row r="501" spans="2:6" x14ac:dyDescent="0.2">
      <c r="B501" s="2">
        <f t="shared" si="7"/>
        <v>492</v>
      </c>
      <c r="C501" s="2">
        <v>0</v>
      </c>
      <c r="D501" s="70">
        <f>IFERROR(SUM(F$9:F500)*K_31+SUM(E$9:E500)*K_21+SUM(C$9:C500)-SUM(D$9:D500)*(K_12+K_13+K_10),0)</f>
        <v>3.675622008130631</v>
      </c>
      <c r="E501" s="73">
        <f>IFERROR(SUM(D$9:D500)*K_12-SUM(E$9:E500)*K_21,0)</f>
        <v>9.1398965509758483</v>
      </c>
      <c r="F501" s="73">
        <f>IFERROR(SUM(D$9:D500)*K_13-SUM(F$9:F500)*K_31,0)</f>
        <v>9.4127560002201633</v>
      </c>
    </row>
    <row r="502" spans="2:6" x14ac:dyDescent="0.2">
      <c r="B502" s="2">
        <f t="shared" si="7"/>
        <v>493</v>
      </c>
      <c r="C502" s="2">
        <v>0</v>
      </c>
      <c r="D502" s="70">
        <f>IFERROR(SUM(F$9:F501)*K_31+SUM(E$9:E501)*K_21+SUM(C$9:C501)-SUM(D$9:D501)*(K_12+K_13+K_10),0)</f>
        <v>3.4747166380952876</v>
      </c>
      <c r="E502" s="73">
        <f>IFERROR(SUM(D$9:D501)*K_12-SUM(E$9:E501)*K_21,0)</f>
        <v>9.0306110601189289</v>
      </c>
      <c r="F502" s="73">
        <f>IFERROR(SUM(D$9:D501)*K_13-SUM(F$9:F501)*K_31,0)</f>
        <v>9.355384660299265</v>
      </c>
    </row>
    <row r="503" spans="2:6" x14ac:dyDescent="0.2">
      <c r="B503" s="2">
        <f t="shared" si="7"/>
        <v>494</v>
      </c>
      <c r="C503" s="2">
        <v>0</v>
      </c>
      <c r="D503" s="70">
        <f>IFERROR(SUM(F$9:F502)*K_31+SUM(E$9:E502)*K_21+SUM(C$9:C502)-SUM(D$9:D502)*(K_12+K_13+K_10),0)</f>
        <v>3.2971695429481542</v>
      </c>
      <c r="E503" s="73">
        <f>IFERROR(SUM(D$9:D502)*K_12-SUM(E$9:E502)*K_21,0)</f>
        <v>8.9194931716784822</v>
      </c>
      <c r="F503" s="73">
        <f>IFERROR(SUM(D$9:D502)*K_13-SUM(F$9:F502)*K_31,0)</f>
        <v>9.296577980077231</v>
      </c>
    </row>
    <row r="504" spans="2:6" x14ac:dyDescent="0.2">
      <c r="B504" s="2">
        <f t="shared" si="7"/>
        <v>495</v>
      </c>
      <c r="C504" s="2">
        <v>0</v>
      </c>
      <c r="D504" s="70">
        <f>IFERROR(SUM(F$9:F503)*K_31+SUM(E$9:E503)*K_21+SUM(C$9:C503)-SUM(D$9:D503)*(K_12+K_13+K_10),0)</f>
        <v>3.1398931455993306</v>
      </c>
      <c r="E504" s="73">
        <f>IFERROR(SUM(D$9:D503)*K_12-SUM(E$9:E503)*K_21,0)</f>
        <v>8.8070466991038643</v>
      </c>
      <c r="F504" s="73">
        <f>IFERROR(SUM(D$9:D503)*K_13-SUM(F$9:F503)*K_31,0)</f>
        <v>9.2365838957059339</v>
      </c>
    </row>
    <row r="505" spans="2:6" x14ac:dyDescent="0.2">
      <c r="B505" s="2">
        <f t="shared" si="7"/>
        <v>496</v>
      </c>
      <c r="C505" s="2">
        <v>0</v>
      </c>
      <c r="D505" s="70">
        <f>IFERROR(SUM(F$9:F504)*K_31+SUM(E$9:E504)*K_21+SUM(C$9:C504)-SUM(D$9:D504)*(K_12+K_13+K_10),0)</f>
        <v>3.0002138096105</v>
      </c>
      <c r="E505" s="73">
        <f>IFERROR(SUM(D$9:D504)*K_12-SUM(E$9:E504)*K_21,0)</f>
        <v>8.6937036280337878</v>
      </c>
      <c r="F505" s="73">
        <f>IFERROR(SUM(D$9:D504)*K_13-SUM(F$9:F504)*K_31,0)</f>
        <v>9.1756169882048795</v>
      </c>
    </row>
    <row r="506" spans="2:6" x14ac:dyDescent="0.2">
      <c r="B506" s="2">
        <f t="shared" si="7"/>
        <v>497</v>
      </c>
      <c r="C506" s="2">
        <v>0</v>
      </c>
      <c r="D506" s="70">
        <f>IFERROR(SUM(F$9:F505)*K_31+SUM(E$9:E505)*K_21+SUM(C$9:C505)-SUM(D$9:D505)*(K_12+K_13+K_10),0)</f>
        <v>2.875816256803887</v>
      </c>
      <c r="E506" s="73">
        <f>IFERROR(SUM(D$9:D505)*K_12-SUM(E$9:E505)*K_21,0)</f>
        <v>8.5798338316653115</v>
      </c>
      <c r="F506" s="73">
        <f>IFERROR(SUM(D$9:D505)*K_13-SUM(F$9:F505)*K_31,0)</f>
        <v>9.1138629564189273</v>
      </c>
    </row>
    <row r="507" spans="2:6" x14ac:dyDescent="0.2">
      <c r="B507" s="2">
        <f t="shared" si="7"/>
        <v>498</v>
      </c>
      <c r="C507" s="2">
        <v>0</v>
      </c>
      <c r="D507" s="70">
        <f>IFERROR(SUM(F$9:F506)*K_31+SUM(E$9:E506)*K_21+SUM(C$9:C506)-SUM(D$9:D506)*(K_12+K_13+K_10),0)</f>
        <v>2.7646954496168519</v>
      </c>
      <c r="E507" s="73">
        <f>IFERROR(SUM(D$9:D506)*K_12-SUM(E$9:E506)*K_21,0)</f>
        <v>8.4657534801680754</v>
      </c>
      <c r="F507" s="73">
        <f>IFERROR(SUM(D$9:D506)*K_13-SUM(F$9:F506)*K_31,0)</f>
        <v>9.0514824894227814</v>
      </c>
    </row>
    <row r="508" spans="2:6" x14ac:dyDescent="0.2">
      <c r="B508" s="2">
        <f t="shared" si="7"/>
        <v>499</v>
      </c>
      <c r="C508" s="2">
        <v>0</v>
      </c>
      <c r="D508" s="70">
        <f>IFERROR(SUM(F$9:F507)*K_31+SUM(E$9:E507)*K_21+SUM(C$9:C507)-SUM(D$9:D507)*(K_12+K_13+K_10),0)</f>
        <v>2.6651149356642918</v>
      </c>
      <c r="E508" s="73">
        <f>IFERROR(SUM(D$9:D507)*K_12-SUM(E$9:E507)*K_21,0)</f>
        <v>8.3517323195570583</v>
      </c>
      <c r="F508" s="73">
        <f>IFERROR(SUM(D$9:D507)*K_13-SUM(F$9:F507)*K_31,0)</f>
        <v>8.9886146190247231</v>
      </c>
    </row>
    <row r="509" spans="2:6" x14ac:dyDescent="0.2">
      <c r="B509" s="2">
        <f t="shared" si="7"/>
        <v>500</v>
      </c>
      <c r="C509" s="2">
        <v>0</v>
      </c>
      <c r="D509" s="70">
        <f>IFERROR(SUM(F$9:F508)*K_31+SUM(E$9:E508)*K_21+SUM(C$9:C508)-SUM(D$9:D508)*(K_12+K_13+K_10),0)</f>
        <v>2.5755707866093189</v>
      </c>
      <c r="E509" s="73">
        <f>IFERROR(SUM(D$9:D508)*K_12-SUM(E$9:E508)*K_21,0)</f>
        <v>8.2379999718791765</v>
      </c>
      <c r="F509" s="73">
        <f>IFERROR(SUM(D$9:D508)*K_13-SUM(F$9:F508)*K_31,0)</f>
        <v>8.9253796221911159</v>
      </c>
    </row>
    <row r="510" spans="2:6" x14ac:dyDescent="0.2">
      <c r="B510" s="2">
        <f t="shared" si="7"/>
        <v>501</v>
      </c>
      <c r="C510" s="2">
        <v>0</v>
      </c>
      <c r="D510" s="70">
        <f>IFERROR(SUM(F$9:F509)*K_31+SUM(E$9:E509)*K_21+SUM(C$9:C509)-SUM(D$9:D509)*(K_12+K_13+K_10),0)</f>
        <v>2.4947603800096658</v>
      </c>
      <c r="E510" s="73">
        <f>IFERROR(SUM(D$9:D509)*K_12-SUM(E$9:E509)*K_21,0)</f>
        <v>8.1247513881737632</v>
      </c>
      <c r="F510" s="73">
        <f>IFERROR(SUM(D$9:D509)*K_13-SUM(F$9:F509)*K_31,0)</f>
        <v>8.8618815338352945</v>
      </c>
    </row>
    <row r="511" spans="2:6" x14ac:dyDescent="0.2">
      <c r="B511" s="2">
        <f t="shared" si="7"/>
        <v>502</v>
      </c>
      <c r="C511" s="2">
        <v>0</v>
      </c>
      <c r="D511" s="70">
        <f>IFERROR(SUM(F$9:F510)*K_31+SUM(E$9:E510)*K_21+SUM(C$9:C510)-SUM(D$9:D510)*(K_12+K_13+K_10),0)</f>
        <v>2.4215553737102482</v>
      </c>
      <c r="E511" s="73">
        <f>IFERROR(SUM(D$9:D510)*K_12-SUM(E$9:E510)*K_21,0)</f>
        <v>8.0121515680104807</v>
      </c>
      <c r="F511" s="73">
        <f>IFERROR(SUM(D$9:D510)*K_13-SUM(F$9:F510)*K_31,0)</f>
        <v>8.7982103222970309</v>
      </c>
    </row>
    <row r="512" spans="2:6" x14ac:dyDescent="0.2">
      <c r="B512" s="2">
        <f t="shared" si="7"/>
        <v>503</v>
      </c>
      <c r="C512" s="2">
        <v>0</v>
      </c>
      <c r="D512" s="70">
        <f>IFERROR(SUM(F$9:F511)*K_31+SUM(E$9:E511)*K_21+SUM(C$9:C511)-SUM(D$9:D511)*(K_12+K_13+K_10),0)</f>
        <v>2.3549783097111003</v>
      </c>
      <c r="E512" s="73">
        <f>IFERROR(SUM(D$9:D511)*K_12-SUM(E$9:E511)*K_21,0)</f>
        <v>7.900339644124486</v>
      </c>
      <c r="F512" s="73">
        <f>IFERROR(SUM(D$9:D511)*K_13-SUM(F$9:F511)*K_31,0)</f>
        <v>8.7344437728111615</v>
      </c>
    </row>
    <row r="513" spans="2:6" x14ac:dyDescent="0.2">
      <c r="B513" s="2">
        <f t="shared" si="7"/>
        <v>504</v>
      </c>
      <c r="C513" s="2">
        <v>0</v>
      </c>
      <c r="D513" s="70">
        <f>IFERROR(SUM(F$9:F512)*K_31+SUM(E$9:E512)*K_21+SUM(C$9:C512)-SUM(D$9:D512)*(K_12+K_13+K_10),0)</f>
        <v>2.294182360059267</v>
      </c>
      <c r="E513" s="73">
        <f>IFERROR(SUM(D$9:D512)*K_12-SUM(E$9:E512)*K_21,0)</f>
        <v>7.7894324174362168</v>
      </c>
      <c r="F513" s="73">
        <f>IFERROR(SUM(D$9:D512)*K_13-SUM(F$9:F512)*K_31,0)</f>
        <v>8.6706491181801653</v>
      </c>
    </row>
    <row r="514" spans="2:6" x14ac:dyDescent="0.2">
      <c r="B514" s="2">
        <f t="shared" si="7"/>
        <v>505</v>
      </c>
      <c r="C514" s="2">
        <v>0</v>
      </c>
      <c r="D514" s="70">
        <f>IFERROR(SUM(F$9:F513)*K_31+SUM(E$9:E513)*K_21+SUM(C$9:C513)-SUM(D$9:D513)*(K_12+K_13+K_10),0)</f>
        <v>2.2384337927820752</v>
      </c>
      <c r="E514" s="73">
        <f>IFERROR(SUM(D$9:D513)*K_12-SUM(E$9:E513)*K_21,0)</f>
        <v>7.6795274162886926</v>
      </c>
      <c r="F514" s="73">
        <f>IFERROR(SUM(D$9:D513)*K_13-SUM(F$9:F513)*K_31,0)</f>
        <v>8.6068844505989617</v>
      </c>
    </row>
    <row r="515" spans="2:6" x14ac:dyDescent="0.2">
      <c r="B515" s="2">
        <f t="shared" si="7"/>
        <v>506</v>
      </c>
      <c r="C515" s="2">
        <v>0</v>
      </c>
      <c r="D515" s="70">
        <f>IFERROR(SUM(F$9:F514)*K_31+SUM(E$9:E514)*K_21+SUM(C$9:C514)-SUM(D$9:D514)*(K_12+K_13+K_10),0)</f>
        <v>2.1870967925520972</v>
      </c>
      <c r="E515" s="73">
        <f>IFERROR(SUM(D$9:D514)*K_12-SUM(E$9:E514)*K_21,0)</f>
        <v>7.5707055438185762</v>
      </c>
      <c r="F515" s="73">
        <f>IFERROR(SUM(D$9:D514)*K_13-SUM(F$9:F514)*K_31,0)</f>
        <v>8.5431999440207989</v>
      </c>
    </row>
    <row r="516" spans="2:6" x14ac:dyDescent="0.2">
      <c r="B516" s="2">
        <f t="shared" si="7"/>
        <v>507</v>
      </c>
      <c r="C516" s="2">
        <v>0</v>
      </c>
      <c r="D516" s="70">
        <f>IFERROR(SUM(F$9:F515)*K_31+SUM(E$9:E515)*K_21+SUM(C$9:C515)-SUM(D$9:D515)*(K_12+K_13+K_10),0)</f>
        <v>2.1396203198369221</v>
      </c>
      <c r="E516" s="73">
        <f>IFERROR(SUM(D$9:D515)*K_12-SUM(E$9:E515)*K_21,0)</f>
        <v>7.4630333687932335</v>
      </c>
      <c r="F516" s="73">
        <f>IFERROR(SUM(D$9:D515)*K_13-SUM(F$9:F515)*K_31,0)</f>
        <v>8.4796389125061111</v>
      </c>
    </row>
    <row r="517" spans="2:6" x14ac:dyDescent="0.2">
      <c r="B517" s="2">
        <f t="shared" si="7"/>
        <v>508</v>
      </c>
      <c r="C517" s="2">
        <v>0</v>
      </c>
      <c r="D517" s="70">
        <f>IFERROR(SUM(F$9:F516)*K_31+SUM(E$9:E516)*K_21+SUM(C$9:C516)-SUM(D$9:D516)*(K_12+K_13+K_10),0)</f>
        <v>2.0955267347590052</v>
      </c>
      <c r="E517" s="73">
        <f>IFERROR(SUM(D$9:D516)*K_12-SUM(E$9:E516)*K_21,0)</f>
        <v>7.3565651078141059</v>
      </c>
      <c r="F517" s="73">
        <f>IFERROR(SUM(D$9:D516)*K_13-SUM(F$9:F516)*K_31,0)</f>
        <v>8.4162387265794152</v>
      </c>
    </row>
    <row r="518" spans="2:6" x14ac:dyDescent="0.2">
      <c r="B518" s="2">
        <f t="shared" si="7"/>
        <v>509</v>
      </c>
      <c r="C518" s="2">
        <v>0</v>
      </c>
      <c r="D518" s="70">
        <f>IFERROR(SUM(F$9:F517)*K_31+SUM(E$9:E517)*K_21+SUM(C$9:C517)-SUM(D$9:D517)*(K_12+K_13+K_10),0)</f>
        <v>2.0544019486624165</v>
      </c>
      <c r="E518" s="73">
        <f>IFERROR(SUM(D$9:D517)*K_12-SUM(E$9:E517)*K_21,0)</f>
        <v>7.2513443403530005</v>
      </c>
      <c r="F518" s="73">
        <f>IFERROR(SUM(D$9:D517)*K_13-SUM(F$9:F517)*K_31,0)</f>
        <v>8.3530316066612116</v>
      </c>
    </row>
    <row r="519" spans="2:6" x14ac:dyDescent="0.2">
      <c r="B519" s="2">
        <f t="shared" si="7"/>
        <v>510</v>
      </c>
      <c r="C519" s="2">
        <v>0</v>
      </c>
      <c r="D519" s="70">
        <f>IFERROR(SUM(F$9:F518)*K_31+SUM(E$9:E518)*K_21+SUM(C$9:C518)-SUM(D$9:D518)*(K_12+K_13+K_10),0)</f>
        <v>2.0158868982100557</v>
      </c>
      <c r="E519" s="73">
        <f>IFERROR(SUM(D$9:D518)*K_12-SUM(E$9:E518)*K_21,0)</f>
        <v>7.1474054925191979</v>
      </c>
      <c r="F519" s="73">
        <f>IFERROR(SUM(D$9:D518)*K_13-SUM(F$9:F518)*K_31,0)</f>
        <v>8.2900453100812257</v>
      </c>
    </row>
    <row r="520" spans="2:6" x14ac:dyDescent="0.2">
      <c r="B520" s="2">
        <f t="shared" si="7"/>
        <v>511</v>
      </c>
      <c r="C520" s="2">
        <v>0</v>
      </c>
      <c r="D520" s="70">
        <f>IFERROR(SUM(F$9:F519)*K_31+SUM(E$9:E519)*K_21+SUM(C$9:C519)-SUM(D$9:D519)*(K_12+K_13+K_10),0)</f>
        <v>1.9796701643938377</v>
      </c>
      <c r="E520" s="73">
        <f>IFERROR(SUM(D$9:D519)*K_12-SUM(E$9:E519)*K_21,0)</f>
        <v>7.0447751206330054</v>
      </c>
      <c r="F520" s="73">
        <f>IFERROR(SUM(D$9:D519)*K_13-SUM(F$9:F519)*K_31,0)</f>
        <v>8.227303725962507</v>
      </c>
    </row>
    <row r="521" spans="2:6" x14ac:dyDescent="0.2">
      <c r="B521" s="2">
        <f t="shared" si="7"/>
        <v>512</v>
      </c>
      <c r="C521" s="2">
        <v>0</v>
      </c>
      <c r="D521" s="70">
        <f>IFERROR(SUM(F$9:F520)*K_31+SUM(E$9:E520)*K_21+SUM(C$9:C520)-SUM(D$9:D520)*(K_12+K_13+K_10),0)</f>
        <v>1.945481582695038</v>
      </c>
      <c r="E521" s="73">
        <f>IFERROR(SUM(D$9:D520)*K_12-SUM(E$9:E520)*K_21,0)</f>
        <v>6.9434730215082254</v>
      </c>
      <c r="F521" s="73">
        <f>IFERROR(SUM(D$9:D520)*K_13-SUM(F$9:F520)*K_31,0)</f>
        <v>8.1648273903468223</v>
      </c>
    </row>
    <row r="522" spans="2:6" x14ac:dyDescent="0.2">
      <c r="B522" s="2">
        <f t="shared" si="7"/>
        <v>513</v>
      </c>
      <c r="C522" s="2">
        <v>0</v>
      </c>
      <c r="D522" s="70">
        <f>IFERROR(SUM(F$9:F521)*K_31+SUM(E$9:E521)*K_21+SUM(C$9:C521)-SUM(D$9:D521)*(K_12+K_13+K_10),0)</f>
        <v>1.9130867112783108</v>
      </c>
      <c r="E522" s="73">
        <f>IFERROR(SUM(D$9:D521)*K_12-SUM(E$9:E521)*K_21,0)</f>
        <v>6.8435131927319617</v>
      </c>
      <c r="F522" s="73">
        <f>IFERROR(SUM(D$9:D521)*K_13-SUM(F$9:F521)*K_31,0)</f>
        <v>8.1026339322703009</v>
      </c>
    </row>
    <row r="523" spans="2:6" x14ac:dyDescent="0.2">
      <c r="B523" s="2">
        <f t="shared" ref="B523:B586" si="8">B522+1</f>
        <v>514</v>
      </c>
      <c r="C523" s="2">
        <v>0</v>
      </c>
      <c r="D523" s="70">
        <f>IFERROR(SUM(F$9:F522)*K_31+SUM(E$9:E522)*K_21+SUM(C$9:C522)-SUM(D$9:D522)*(K_12+K_13+K_10),0)</f>
        <v>1.8822820419894697</v>
      </c>
      <c r="E523" s="73">
        <f>IFERROR(SUM(D$9:D522)*K_12-SUM(E$9:E522)*K_21,0)</f>
        <v>6.7449046631028722</v>
      </c>
      <c r="F523" s="73">
        <f>IFERROR(SUM(D$9:D522)*K_13-SUM(F$9:F522)*K_31,0)</f>
        <v>8.0407384600603748</v>
      </c>
    </row>
    <row r="524" spans="2:6" x14ac:dyDescent="0.2">
      <c r="B524" s="2">
        <f t="shared" si="8"/>
        <v>515</v>
      </c>
      <c r="C524" s="2">
        <v>0</v>
      </c>
      <c r="D524" s="70">
        <f>IFERROR(SUM(F$9:F523)*K_31+SUM(E$9:E523)*K_21+SUM(C$9:C523)-SUM(D$9:D523)*(K_12+K_13+K_10),0)</f>
        <v>1.8528908543935358</v>
      </c>
      <c r="E524" s="73">
        <f>IFERROR(SUM(D$9:D523)*K_12-SUM(E$9:E523)*K_21,0)</f>
        <v>6.6476522106806044</v>
      </c>
      <c r="F524" s="73">
        <f>IFERROR(SUM(D$9:D523)*K_13-SUM(F$9:F523)*K_31,0)</f>
        <v>7.9791538958796693</v>
      </c>
    </row>
    <row r="525" spans="2:6" x14ac:dyDescent="0.2">
      <c r="B525" s="2">
        <f t="shared" si="8"/>
        <v>516</v>
      </c>
      <c r="C525" s="2">
        <v>0</v>
      </c>
      <c r="D525" s="70">
        <f>IFERROR(SUM(F$9:F524)*K_31+SUM(E$9:E524)*K_21+SUM(C$9:C524)-SUM(D$9:D524)*(K_12+K_13+K_10),0)</f>
        <v>1.8247596264947106</v>
      </c>
      <c r="E525" s="73">
        <f>IFERROR(SUM(D$9:D524)*K_12-SUM(E$9:E524)*K_21,0)</f>
        <v>6.5517569835548812</v>
      </c>
      <c r="F525" s="73">
        <f>IFERROR(SUM(D$9:D524)*K_13-SUM(F$9:F524)*K_31,0)</f>
        <v>7.9178912654648101</v>
      </c>
    </row>
    <row r="526" spans="2:6" x14ac:dyDescent="0.2">
      <c r="B526" s="2">
        <f t="shared" si="8"/>
        <v>517</v>
      </c>
      <c r="C526" s="2">
        <v>0</v>
      </c>
      <c r="D526" s="70">
        <f>IFERROR(SUM(F$9:F525)*K_31+SUM(E$9:E525)*K_21+SUM(C$9:C525)-SUM(D$9:D525)*(K_12+K_13+K_10),0)</f>
        <v>1.7977549273762179</v>
      </c>
      <c r="E526" s="73">
        <f>IFERROR(SUM(D$9:D525)*K_12-SUM(E$9:E525)*K_21,0)</f>
        <v>6.4572170364136667</v>
      </c>
      <c r="F526" s="73">
        <f>IFERROR(SUM(D$9:D525)*K_13-SUM(F$9:F525)*K_31,0)</f>
        <v>7.8569599490751045</v>
      </c>
    </row>
    <row r="527" spans="2:6" x14ac:dyDescent="0.2">
      <c r="B527" s="2">
        <f t="shared" si="8"/>
        <v>518</v>
      </c>
      <c r="C527" s="2">
        <v>0</v>
      </c>
      <c r="D527" s="70">
        <f>IFERROR(SUM(F$9:F526)*K_31+SUM(E$9:E526)*K_21+SUM(C$9:C526)-SUM(D$9:D526)*(K_12+K_13+K_10),0)</f>
        <v>1.7717607270362805</v>
      </c>
      <c r="E527" s="73">
        <f>IFERROR(SUM(D$9:D526)*K_12-SUM(E$9:E526)*K_21,0)</f>
        <v>6.3640277942329391</v>
      </c>
      <c r="F527" s="73">
        <f>IFERROR(SUM(D$9:D526)*K_13-SUM(F$9:F526)*K_31,0)</f>
        <v>7.7963678988581222</v>
      </c>
    </row>
    <row r="528" spans="2:6" x14ac:dyDescent="0.2">
      <c r="B528" s="2">
        <f t="shared" si="8"/>
        <v>519</v>
      </c>
      <c r="C528" s="2">
        <v>0</v>
      </c>
      <c r="D528" s="70">
        <f>IFERROR(SUM(F$9:F527)*K_31+SUM(E$9:E527)*K_21+SUM(C$9:C527)-SUM(D$9:D527)*(K_12+K_13+K_10),0)</f>
        <v>1.7466760673949011</v>
      </c>
      <c r="E528" s="73">
        <f>IFERROR(SUM(D$9:D527)*K_12-SUM(E$9:E527)*K_21,0)</f>
        <v>6.2721824528889982</v>
      </c>
      <c r="F528" s="73">
        <f>IFERROR(SUM(D$9:D527)*K_13-SUM(F$9:F527)*K_31,0)</f>
        <v>7.7361218271399039</v>
      </c>
    </row>
    <row r="529" spans="2:6" x14ac:dyDescent="0.2">
      <c r="B529" s="2">
        <f t="shared" si="8"/>
        <v>520</v>
      </c>
      <c r="C529" s="2">
        <v>0</v>
      </c>
      <c r="D529" s="70">
        <f>IFERROR(SUM(F$9:F528)*K_31+SUM(E$9:E528)*K_21+SUM(C$9:C528)-SUM(D$9:D528)*(K_12+K_13+K_10),0)</f>
        <v>1.7224130459626394</v>
      </c>
      <c r="E529" s="73">
        <f>IFERROR(SUM(D$9:D528)*K_12-SUM(E$9:E528)*K_21,0)</f>
        <v>6.1816723251791075</v>
      </c>
      <c r="F529" s="73">
        <f>IFERROR(SUM(D$9:D528)*K_13-SUM(F$9:F528)*K_31,0)</f>
        <v>7.6762273695424525</v>
      </c>
    </row>
    <row r="530" spans="2:6" x14ac:dyDescent="0.2">
      <c r="B530" s="2">
        <f t="shared" si="8"/>
        <v>521</v>
      </c>
      <c r="C530" s="2">
        <v>0</v>
      </c>
      <c r="D530" s="70">
        <f>IFERROR(SUM(F$9:F529)*K_31+SUM(E$9:E529)*K_21+SUM(C$9:C529)-SUM(D$9:D529)*(K_12+K_13+K_10),0)</f>
        <v>1.6988950701866088</v>
      </c>
      <c r="E530" s="73">
        <f>IFERROR(SUM(D$9:D529)*K_12-SUM(E$9:E529)*K_21,0)</f>
        <v>6.0924871395947804</v>
      </c>
      <c r="F530" s="73">
        <f>IFERROR(SUM(D$9:D529)*K_13-SUM(F$9:F529)*K_31,0)</f>
        <v>7.6166892263066543</v>
      </c>
    </row>
    <row r="531" spans="2:6" x14ac:dyDescent="0.2">
      <c r="B531" s="2">
        <f t="shared" si="8"/>
        <v>522</v>
      </c>
      <c r="C531" s="2">
        <v>0</v>
      </c>
      <c r="D531" s="70">
        <f>IFERROR(SUM(F$9:F530)*K_31+SUM(E$9:E530)*K_21+SUM(C$9:C530)-SUM(D$9:D530)*(K_12+K_13+K_10),0)</f>
        <v>1.6760553461172094</v>
      </c>
      <c r="E531" s="73">
        <f>IFERROR(SUM(D$9:D530)*K_12-SUM(E$9:E530)*K_21,0)</f>
        <v>6.0046152982066161</v>
      </c>
      <c r="F531" s="73">
        <f>IFERROR(SUM(D$9:D530)*K_13-SUM(F$9:F530)*K_31,0)</f>
        <v>7.557511284745452</v>
      </c>
    </row>
    <row r="532" spans="2:6" x14ac:dyDescent="0.2">
      <c r="B532" s="2">
        <f t="shared" si="8"/>
        <v>523</v>
      </c>
      <c r="C532" s="2">
        <v>0</v>
      </c>
      <c r="D532" s="70">
        <f>IFERROR(SUM(F$9:F531)*K_31+SUM(E$9:E531)*K_21+SUM(C$9:C531)-SUM(D$9:D531)*(K_12+K_13+K_10),0)</f>
        <v>1.6538355699335625</v>
      </c>
      <c r="E532" s="73">
        <f>IFERROR(SUM(D$9:D531)*K_12-SUM(E$9:E531)*K_21,0)</f>
        <v>5.9180440991648311</v>
      </c>
      <c r="F532" s="73">
        <f>IFERROR(SUM(D$9:D531)*K_13-SUM(F$9:F531)*K_31,0)</f>
        <v>7.4986967253591743</v>
      </c>
    </row>
    <row r="533" spans="2:6" x14ac:dyDescent="0.2">
      <c r="B533" s="2">
        <f t="shared" si="8"/>
        <v>524</v>
      </c>
      <c r="C533" s="2">
        <v>0</v>
      </c>
      <c r="D533" s="70">
        <f>IFERROR(SUM(F$9:F532)*K_31+SUM(E$9:E532)*K_21+SUM(C$9:C532)-SUM(D$9:D532)*(K_12+K_13+K_10),0)</f>
        <v>1.6321847950789561</v>
      </c>
      <c r="E533" s="73">
        <f>IFERROR(SUM(D$9:D532)*K_12-SUM(E$9:E532)*K_21,0)</f>
        <v>5.8327599285802165</v>
      </c>
      <c r="F533" s="73">
        <f>IFERROR(SUM(D$9:D532)*K_13-SUM(F$9:F532)*K_31,0)</f>
        <v>7.4402481138049268</v>
      </c>
    </row>
    <row r="534" spans="2:6" x14ac:dyDescent="0.2">
      <c r="B534" s="2">
        <f t="shared" si="8"/>
        <v>525</v>
      </c>
      <c r="C534" s="2">
        <v>0</v>
      </c>
      <c r="D534" s="70">
        <f>IFERROR(SUM(F$9:F533)*K_31+SUM(E$9:E533)*K_21+SUM(C$9:C533)-SUM(D$9:D533)*(K_12+K_13+K_10),0)</f>
        <v>1.6110584514284483</v>
      </c>
      <c r="E534" s="73">
        <f>IFERROR(SUM(D$9:D533)*K_12-SUM(E$9:E533)*K_21,0)</f>
        <v>5.7487484259101791</v>
      </c>
      <c r="F534" s="73">
        <f>IFERROR(SUM(D$9:D533)*K_13-SUM(F$9:F533)*K_31,0)</f>
        <v>7.3821674806176603</v>
      </c>
    </row>
    <row r="535" spans="2:6" x14ac:dyDescent="0.2">
      <c r="B535" s="2">
        <f t="shared" si="8"/>
        <v>526</v>
      </c>
      <c r="C535" s="2">
        <v>0</v>
      </c>
      <c r="D535" s="70">
        <f>IFERROR(SUM(F$9:F534)*K_31+SUM(E$9:E534)*K_21+SUM(C$9:C534)-SUM(D$9:D534)*(K_12+K_13+K_10),0)</f>
        <v>1.5904174960671753</v>
      </c>
      <c r="E535" s="73">
        <f>IFERROR(SUM(D$9:D534)*K_12-SUM(E$9:E534)*K_21,0)</f>
        <v>5.6659946264205416</v>
      </c>
      <c r="F535" s="73">
        <f>IFERROR(SUM(D$9:D534)*K_13-SUM(F$9:F534)*K_31,0)</f>
        <v>7.3244563903257642</v>
      </c>
    </row>
    <row r="536" spans="2:6" x14ac:dyDescent="0.2">
      <c r="B536" s="2">
        <f t="shared" si="8"/>
        <v>527</v>
      </c>
      <c r="C536" s="2">
        <v>0</v>
      </c>
      <c r="D536" s="70">
        <f>IFERROR(SUM(F$9:F535)*K_31+SUM(E$9:E535)*K_21+SUM(C$9:C535)-SUM(D$9:D535)*(K_12+K_13+K_10),0)</f>
        <v>1.5702276780101556</v>
      </c>
      <c r="E536" s="73">
        <f>IFERROR(SUM(D$9:D535)*K_12-SUM(E$9:E535)*K_21,0)</f>
        <v>5.5844830838134669</v>
      </c>
      <c r="F536" s="73">
        <f>IFERROR(SUM(D$9:D535)*K_13-SUM(F$9:F535)*K_31,0)</f>
        <v>7.2671160013831795</v>
      </c>
    </row>
    <row r="537" spans="2:6" x14ac:dyDescent="0.2">
      <c r="B537" s="2">
        <f t="shared" si="8"/>
        <v>528</v>
      </c>
      <c r="C537" s="2">
        <v>0</v>
      </c>
      <c r="D537" s="70">
        <f>IFERROR(SUM(F$9:F536)*K_31+SUM(E$9:E536)*K_21+SUM(C$9:C536)-SUM(D$9:D536)*(K_12+K_13+K_10),0)</f>
        <v>1.5504589015588408</v>
      </c>
      <c r="E537" s="73">
        <f>IFERROR(SUM(D$9:D536)*K_12-SUM(E$9:E536)*K_21,0)</f>
        <v>5.5041979756974087</v>
      </c>
      <c r="F537" s="73">
        <f>IFERROR(SUM(D$9:D536)*K_13-SUM(F$9:F536)*K_31,0)</f>
        <v>7.2101471181494432</v>
      </c>
    </row>
    <row r="538" spans="2:6" x14ac:dyDescent="0.2">
      <c r="B538" s="2">
        <f t="shared" si="8"/>
        <v>529</v>
      </c>
      <c r="C538" s="2">
        <v>0</v>
      </c>
      <c r="D538" s="70">
        <f>IFERROR(SUM(F$9:F537)*K_31+SUM(E$9:E537)*K_21+SUM(C$9:C537)-SUM(D$9:D537)*(K_12+K_13+K_10),0)</f>
        <v>1.5310846750516021</v>
      </c>
      <c r="E538" s="73">
        <f>IFERROR(SUM(D$9:D537)*K_12-SUM(E$9:E537)*K_21,0)</f>
        <v>5.4251231942146489</v>
      </c>
      <c r="F538" s="73">
        <f>IFERROR(SUM(D$9:D537)*K_13-SUM(F$9:F537)*K_31,0)</f>
        <v>7.1535502359835377</v>
      </c>
    </row>
    <row r="539" spans="2:6" x14ac:dyDescent="0.2">
      <c r="B539" s="2">
        <f t="shared" si="8"/>
        <v>530</v>
      </c>
      <c r="C539" s="2">
        <v>0</v>
      </c>
      <c r="D539" s="70">
        <f>IFERROR(SUM(F$9:F538)*K_31+SUM(E$9:E538)*K_21+SUM(C$9:C538)-SUM(D$9:D538)*(K_12+K_13+K_10),0)</f>
        <v>1.5120816335390828</v>
      </c>
      <c r="E539" s="73">
        <f>IFERROR(SUM(D$9:D538)*K_12-SUM(E$9:E538)*K_21,0)</f>
        <v>5.3472424238313891</v>
      </c>
      <c r="F539" s="73">
        <f>IFERROR(SUM(D$9:D538)*K_13-SUM(F$9:F538)*K_31,0)</f>
        <v>7.0973255803742177</v>
      </c>
    </row>
    <row r="540" spans="2:6" x14ac:dyDescent="0.2">
      <c r="B540" s="2">
        <f t="shared" si="8"/>
        <v>531</v>
      </c>
      <c r="C540" s="2">
        <v>0</v>
      </c>
      <c r="D540" s="70">
        <f>IFERROR(SUM(F$9:F539)*K_31+SUM(E$9:E539)*K_21+SUM(C$9:C539)-SUM(D$9:D539)*(K_12+K_13+K_10),0)</f>
        <v>1.493429125459329</v>
      </c>
      <c r="E540" s="73">
        <f>IFERROR(SUM(D$9:D539)*K_12-SUM(E$9:E539)*K_21,0)</f>
        <v>5.2705392080255535</v>
      </c>
      <c r="F540" s="73">
        <f>IFERROR(SUM(D$9:D539)*K_13-SUM(F$9:F539)*K_31,0)</f>
        <v>7.0414731409058717</v>
      </c>
    </row>
    <row r="541" spans="2:6" x14ac:dyDescent="0.2">
      <c r="B541" s="2">
        <f t="shared" si="8"/>
        <v>532</v>
      </c>
      <c r="C541" s="2">
        <v>0</v>
      </c>
      <c r="D541" s="70">
        <f>IFERROR(SUM(F$9:F540)*K_31+SUM(E$9:E540)*K_21+SUM(C$9:C540)-SUM(D$9:D540)*(K_12+K_13+K_10),0)</f>
        <v>1.4751088547191102</v>
      </c>
      <c r="E541" s="73">
        <f>IFERROR(SUM(D$9:D540)*K_12-SUM(E$9:E540)*K_21,0)</f>
        <v>5.1949970063742228</v>
      </c>
      <c r="F541" s="73">
        <f>IFERROR(SUM(D$9:D540)*K_13-SUM(F$9:F540)*K_31,0)</f>
        <v>6.9859927007514031</v>
      </c>
    </row>
    <row r="542" spans="2:6" x14ac:dyDescent="0.2">
      <c r="B542" s="2">
        <f t="shared" si="8"/>
        <v>533</v>
      </c>
      <c r="C542" s="2">
        <v>0</v>
      </c>
      <c r="D542" s="70">
        <f>IFERROR(SUM(F$9:F541)*K_31+SUM(E$9:E541)*K_21+SUM(C$9:C541)-SUM(D$9:D541)*(K_12+K_13+K_10),0)</f>
        <v>1.4571045707406256</v>
      </c>
      <c r="E542" s="73">
        <f>IFERROR(SUM(D$9:D541)*K_12-SUM(E$9:E541)*K_21,0)</f>
        <v>5.1205992433411325</v>
      </c>
      <c r="F542" s="73">
        <f>IFERROR(SUM(D$9:D541)*K_13-SUM(F$9:F541)*K_31,0)</f>
        <v>6.9308838622910827</v>
      </c>
    </row>
    <row r="543" spans="2:6" x14ac:dyDescent="0.2">
      <c r="B543" s="2">
        <f t="shared" si="8"/>
        <v>534</v>
      </c>
      <c r="C543" s="2">
        <v>0</v>
      </c>
      <c r="D543" s="70">
        <f>IFERROR(SUM(F$9:F542)*K_31+SUM(E$9:E542)*K_21+SUM(C$9:C542)-SUM(D$9:D542)*(K_12+K_13+K_10),0)</f>
        <v>1.4394018000341475</v>
      </c>
      <c r="E543" s="73">
        <f>IFERROR(SUM(D$9:D542)*K_12-SUM(E$9:E542)*K_21,0)</f>
        <v>5.047329349889111</v>
      </c>
      <c r="F543" s="73">
        <f>IFERROR(SUM(D$9:D542)*K_13-SUM(F$9:F542)*K_31,0)</f>
        <v>6.8761460693755794</v>
      </c>
    </row>
    <row r="544" spans="2:6" x14ac:dyDescent="0.2">
      <c r="B544" s="2">
        <f t="shared" si="8"/>
        <v>535</v>
      </c>
      <c r="C544" s="2">
        <v>0</v>
      </c>
      <c r="D544" s="70">
        <f>IFERROR(SUM(F$9:F543)*K_31+SUM(E$9:E543)*K_21+SUM(C$9:C543)-SUM(D$9:D543)*(K_12+K_13+K_10),0)</f>
        <v>1.4219876137211713</v>
      </c>
      <c r="E544" s="73">
        <f>IFERROR(SUM(D$9:D543)*K_12-SUM(E$9:E543)*K_21,0)</f>
        <v>4.9751707988920089</v>
      </c>
      <c r="F544" s="73">
        <f>IFERROR(SUM(D$9:D543)*K_13-SUM(F$9:F543)*K_31,0)</f>
        <v>6.8217786266821676</v>
      </c>
    </row>
    <row r="545" spans="2:6" x14ac:dyDescent="0.2">
      <c r="B545" s="2">
        <f t="shared" si="8"/>
        <v>536</v>
      </c>
      <c r="C545" s="2">
        <v>0</v>
      </c>
      <c r="D545" s="70">
        <f>IFERROR(SUM(F$9:F544)*K_31+SUM(E$9:E544)*K_21+SUM(C$9:C544)-SUM(D$9:D544)*(K_12+K_13+K_10),0)</f>
        <v>1.404850426182179</v>
      </c>
      <c r="E545" s="73">
        <f>IFERROR(SUM(D$9:D544)*K_12-SUM(E$9:E544)*K_21,0)</f>
        <v>4.9041071351886103</v>
      </c>
      <c r="F545" s="73">
        <f>IFERROR(SUM(D$9:D544)*K_13-SUM(F$9:F544)*K_31,0)</f>
        <v>6.7677807165525579</v>
      </c>
    </row>
    <row r="546" spans="2:6" x14ac:dyDescent="0.2">
      <c r="B546" s="2">
        <f t="shared" si="8"/>
        <v>537</v>
      </c>
      <c r="C546" s="2">
        <v>0</v>
      </c>
      <c r="D546" s="70">
        <f>IFERROR(SUM(F$9:F545)*K_31+SUM(E$9:E545)*K_21+SUM(C$9:C545)-SUM(D$9:D545)*(K_12+K_13+K_10),0)</f>
        <v>1.3879798206478426</v>
      </c>
      <c r="E546" s="73">
        <f>IFERROR(SUM(D$9:D545)*K_12-SUM(E$9:E545)*K_21,0)</f>
        <v>4.8341220010084669</v>
      </c>
      <c r="F546" s="73">
        <f>IFERROR(SUM(D$9:D545)*K_13-SUM(F$9:F545)*K_31,0)</f>
        <v>6.7141514136488496</v>
      </c>
    </row>
    <row r="547" spans="2:6" x14ac:dyDescent="0.2">
      <c r="B547" s="2">
        <f t="shared" si="8"/>
        <v>538</v>
      </c>
      <c r="C547" s="2">
        <v>0</v>
      </c>
      <c r="D547" s="70">
        <f>IFERROR(SUM(F$9:F546)*K_31+SUM(E$9:E546)*K_21+SUM(C$9:C546)-SUM(D$9:D546)*(K_12+K_13+K_10),0)</f>
        <v>1.3713663981202444</v>
      </c>
      <c r="E547" s="73">
        <f>IFERROR(SUM(D$9:D546)*K_12-SUM(E$9:E546)*K_21,0)</f>
        <v>4.7651991574012555</v>
      </c>
      <c r="F547" s="73">
        <f>IFERROR(SUM(D$9:D546)*K_13-SUM(F$9:F546)*K_31,0)</f>
        <v>6.6608896977188436</v>
      </c>
    </row>
    <row r="548" spans="2:6" x14ac:dyDescent="0.2">
      <c r="B548" s="2">
        <f t="shared" si="8"/>
        <v>539</v>
      </c>
      <c r="C548" s="2">
        <v>0</v>
      </c>
      <c r="D548" s="70">
        <f>IFERROR(SUM(F$9:F547)*K_31+SUM(E$9:E547)*K_21+SUM(C$9:C547)-SUM(D$9:D547)*(K_12+K_13+K_10),0)</f>
        <v>1.3550016464897681</v>
      </c>
      <c r="E548" s="73">
        <f>IFERROR(SUM(D$9:D547)*K_12-SUM(E$9:E547)*K_21,0)</f>
        <v>4.6973225022156413</v>
      </c>
      <c r="F548" s="73">
        <f>IFERROR(SUM(D$9:D547)*K_13-SUM(F$9:F547)*K_31,0)</f>
        <v>6.6079944647228572</v>
      </c>
    </row>
    <row r="549" spans="2:6" x14ac:dyDescent="0.2">
      <c r="B549" s="2">
        <f t="shared" si="8"/>
        <v>540</v>
      </c>
      <c r="C549" s="2">
        <v>0</v>
      </c>
      <c r="D549" s="70">
        <f>IFERROR(SUM(F$9:F548)*K_31+SUM(E$9:E548)*K_21+SUM(C$9:C548)-SUM(D$9:D548)*(K_12+K_13+K_10),0)</f>
        <v>1.3388778271377078</v>
      </c>
      <c r="E549" s="73">
        <f>IFERROR(SUM(D$9:D548)*K_12-SUM(E$9:E548)*K_21,0)</f>
        <v>4.6304760851011082</v>
      </c>
      <c r="F549" s="73">
        <f>IFERROR(SUM(D$9:D548)*K_13-SUM(F$9:F548)*K_31,0)</f>
        <v>6.5554645365405193</v>
      </c>
    </row>
    <row r="550" spans="2:6" x14ac:dyDescent="0.2">
      <c r="B550" s="2">
        <f t="shared" si="8"/>
        <v>541</v>
      </c>
      <c r="C550" s="2">
        <v>0</v>
      </c>
      <c r="D550" s="70">
        <f>IFERROR(SUM(F$9:F549)*K_31+SUM(E$9:E549)*K_21+SUM(C$9:C549)-SUM(D$9:D549)*(K_12+K_13+K_10),0)</f>
        <v>1.3229878766773027</v>
      </c>
      <c r="E550" s="73">
        <f>IFERROR(SUM(D$9:D549)*K_12-SUM(E$9:E549)*K_21,0)</f>
        <v>4.5646441199418462</v>
      </c>
      <c r="F550" s="73">
        <f>IFERROR(SUM(D$9:D549)*K_13-SUM(F$9:F549)*K_31,0)</f>
        <v>6.5032986694464938</v>
      </c>
    </row>
    <row r="551" spans="2:6" x14ac:dyDescent="0.2">
      <c r="B551" s="2">
        <f t="shared" si="8"/>
        <v>542</v>
      </c>
      <c r="C551" s="2">
        <v>0</v>
      </c>
      <c r="D551" s="70">
        <f>IFERROR(SUM(F$9:F550)*K_31+SUM(E$9:E550)*K_21+SUM(C$9:C550)-SUM(D$9:D550)*(K_12+K_13+K_10),0)</f>
        <v>1.3073253218025229</v>
      </c>
      <c r="E551" s="73">
        <f>IFERROR(SUM(D$9:D550)*K_12-SUM(E$9:E550)*K_21,0)</f>
        <v>4.4998109950765581</v>
      </c>
      <c r="F551" s="73">
        <f>IFERROR(SUM(D$9:D550)*K_13-SUM(F$9:F550)*K_31,0)</f>
        <v>6.4514955615188043</v>
      </c>
    </row>
    <row r="552" spans="2:6" x14ac:dyDescent="0.2">
      <c r="B552" s="2">
        <f t="shared" si="8"/>
        <v>543</v>
      </c>
      <c r="C552" s="2">
        <v>0</v>
      </c>
      <c r="D552" s="70">
        <f>IFERROR(SUM(F$9:F551)*K_31+SUM(E$9:E551)*K_21+SUM(C$9:C551)-SUM(D$9:D551)*(K_12+K_13+K_10),0)</f>
        <v>1.291884205484962</v>
      </c>
      <c r="E552" s="73">
        <f>IFERROR(SUM(D$9:D551)*K_12-SUM(E$9:E551)*K_21,0)</f>
        <v>4.4359612816110712</v>
      </c>
      <c r="F552" s="73">
        <f>IFERROR(SUM(D$9:D551)*K_13-SUM(F$9:F551)*K_31,0)</f>
        <v>6.4000538591216412</v>
      </c>
    </row>
    <row r="553" spans="2:6" x14ac:dyDescent="0.2">
      <c r="B553" s="2">
        <f t="shared" si="8"/>
        <v>544</v>
      </c>
      <c r="C553" s="2">
        <v>0</v>
      </c>
      <c r="D553" s="70">
        <f>IFERROR(SUM(F$9:F552)*K_31+SUM(E$9:E552)*K_21+SUM(C$9:C552)-SUM(D$9:D552)*(K_12+K_13+K_10),0)</f>
        <v>1.2766590229953181</v>
      </c>
      <c r="E553" s="73">
        <f>IFERROR(SUM(D$9:D552)*K_12-SUM(E$9:E552)*K_21,0)</f>
        <v>4.3730797400885422</v>
      </c>
      <c r="F553" s="73">
        <f>IFERROR(SUM(D$9:D552)*K_13-SUM(F$9:F552)*K_31,0)</f>
        <v>6.3489721625852766</v>
      </c>
    </row>
    <row r="554" spans="2:6" x14ac:dyDescent="0.2">
      <c r="B554" s="2">
        <f t="shared" si="8"/>
        <v>545</v>
      </c>
      <c r="C554" s="2">
        <v>0</v>
      </c>
      <c r="D554" s="70">
        <f>IFERROR(SUM(F$9:F553)*K_31+SUM(E$9:E553)*K_21+SUM(C$9:C553)-SUM(D$9:D553)*(K_12+K_13+K_10),0)</f>
        <v>1.2616446664336536</v>
      </c>
      <c r="E554" s="73">
        <f>IFERROR(SUM(D$9:D553)*K_12-SUM(E$9:E553)*K_21,0)</f>
        <v>4.311151325746664</v>
      </c>
      <c r="F554" s="73">
        <f>IFERROR(SUM(D$9:D553)*K_13-SUM(F$9:F553)*K_31,0)</f>
        <v>6.2982490311893713</v>
      </c>
    </row>
    <row r="555" spans="2:6" x14ac:dyDescent="0.2">
      <c r="B555" s="2">
        <f t="shared" si="8"/>
        <v>546</v>
      </c>
      <c r="C555" s="2">
        <v>0</v>
      </c>
      <c r="D555" s="70">
        <f>IFERROR(SUM(F$9:F554)*K_31+SUM(E$9:E554)*K_21+SUM(C$9:C554)-SUM(D$9:D554)*(K_12+K_13+K_10),0)</f>
        <v>1.2468363766241737</v>
      </c>
      <c r="E555" s="73">
        <f>IFERROR(SUM(D$9:D554)*K_12-SUM(E$9:E554)*K_21,0)</f>
        <v>4.2501611925604124</v>
      </c>
      <c r="F555" s="73">
        <f>IFERROR(SUM(D$9:D554)*K_13-SUM(F$9:F554)*K_31,0)</f>
        <v>6.2478829875418143</v>
      </c>
    </row>
    <row r="556" spans="2:6" x14ac:dyDescent="0.2">
      <c r="B556" s="2">
        <f t="shared" si="8"/>
        <v>547</v>
      </c>
      <c r="C556" s="2">
        <v>0</v>
      </c>
      <c r="D556" s="70">
        <f>IFERROR(SUM(F$9:F555)*K_31+SUM(E$9:E555)*K_21+SUM(C$9:C555)-SUM(D$9:D555)*(K_12+K_13+K_10),0)</f>
        <v>1.2322297013896559</v>
      </c>
      <c r="E556" s="73">
        <f>IFERROR(SUM(D$9:D555)*K_12-SUM(E$9:E555)*K_21,0)</f>
        <v>4.1900946962416867</v>
      </c>
      <c r="F556" s="73">
        <f>IFERROR(SUM(D$9:D555)*K_13-SUM(F$9:F555)*K_31,0)</f>
        <v>6.197872521432636</v>
      </c>
    </row>
    <row r="557" spans="2:6" x14ac:dyDescent="0.2">
      <c r="B557" s="2">
        <f t="shared" si="8"/>
        <v>548</v>
      </c>
      <c r="C557" s="2">
        <v>0</v>
      </c>
      <c r="D557" s="70">
        <f>IFERROR(SUM(F$9:F556)*K_31+SUM(E$9:E556)*K_21+SUM(C$9:C556)-SUM(D$9:D556)*(K_12+K_13+K_10),0)</f>
        <v>1.2178204593481041</v>
      </c>
      <c r="E557" s="73">
        <f>IFERROR(SUM(D$9:D556)*K_12-SUM(E$9:E556)*K_21,0)</f>
        <v>4.130937396344649</v>
      </c>
      <c r="F557" s="73">
        <f>IFERROR(SUM(D$9:D556)*K_13-SUM(F$9:F556)*K_31,0)</f>
        <v>6.1482160932322074</v>
      </c>
    </row>
    <row r="558" spans="2:6" x14ac:dyDescent="0.2">
      <c r="B558" s="2">
        <f t="shared" si="8"/>
        <v>549</v>
      </c>
      <c r="C558" s="2">
        <v>0</v>
      </c>
      <c r="D558" s="70">
        <f>IFERROR(SUM(F$9:F557)*K_31+SUM(E$9:E557)*K_21+SUM(C$9:C557)-SUM(D$9:D557)*(K_12+K_13+K_10),0)</f>
        <v>1.2036047084919801</v>
      </c>
      <c r="E558" s="73">
        <f>IFERROR(SUM(D$9:D557)*K_12-SUM(E$9:E557)*K_21,0)</f>
        <v>4.0726750576047124</v>
      </c>
      <c r="F558" s="73">
        <f>IFERROR(SUM(D$9:D557)*K_13-SUM(F$9:F557)*K_31,0)</f>
        <v>6.098912136893361</v>
      </c>
    </row>
    <row r="559" spans="2:6" x14ac:dyDescent="0.2">
      <c r="B559" s="2">
        <f t="shared" si="8"/>
        <v>550</v>
      </c>
      <c r="C559" s="2">
        <v>0</v>
      </c>
      <c r="D559" s="70">
        <f>IFERROR(SUM(F$9:F558)*K_31+SUM(E$9:E558)*K_21+SUM(C$9:C558)-SUM(D$9:D558)*(K_12+K_13+K_10),0)</f>
        <v>1.1895787189091607</v>
      </c>
      <c r="E559" s="73">
        <f>IFERROR(SUM(D$9:D558)*K_12-SUM(E$9:E558)*K_21,0)</f>
        <v>4.0152936506224535</v>
      </c>
      <c r="F559" s="73">
        <f>IFERROR(SUM(D$9:D558)*K_13-SUM(F$9:F558)*K_31,0)</f>
        <v>6.0499590626093465</v>
      </c>
    </row>
    <row r="560" spans="2:6" x14ac:dyDescent="0.2">
      <c r="B560" s="2">
        <f t="shared" si="8"/>
        <v>551</v>
      </c>
      <c r="C560" s="2">
        <v>0</v>
      </c>
      <c r="D560" s="70">
        <f>IFERROR(SUM(F$9:F559)*K_31+SUM(E$9:E559)*K_21+SUM(C$9:C559)-SUM(D$9:D559)*(K_12+K_13+K_10),0)</f>
        <v>1.1757389490893502</v>
      </c>
      <c r="E560" s="73">
        <f>IFERROR(SUM(D$9:D559)*K_12-SUM(E$9:E559)*K_21,0)</f>
        <v>3.9587793519881984</v>
      </c>
      <c r="F560" s="73">
        <f>IFERROR(SUM(D$9:D559)*K_13-SUM(F$9:F559)*K_31,0)</f>
        <v>6.0013552591723496</v>
      </c>
    </row>
    <row r="561" spans="2:6" x14ac:dyDescent="0.2">
      <c r="B561" s="2">
        <f t="shared" si="8"/>
        <v>552</v>
      </c>
      <c r="C561" s="2">
        <v>0</v>
      </c>
      <c r="D561" s="70">
        <f>IFERROR(SUM(F$9:F560)*K_31+SUM(E$9:E560)*K_21+SUM(C$9:C560)-SUM(D$9:D560)*(K_12+K_13+K_10),0)</f>
        <v>1.1620820253392594</v>
      </c>
      <c r="E561" s="73">
        <f>IFERROR(SUM(D$9:D560)*K_12-SUM(E$9:E560)*K_21,0)</f>
        <v>3.9031185439302192</v>
      </c>
      <c r="F561" s="73">
        <f>IFERROR(SUM(D$9:D560)*K_13-SUM(F$9:F560)*K_31,0)</f>
        <v>5.9530990960715258</v>
      </c>
    </row>
    <row r="562" spans="2:6" x14ac:dyDescent="0.2">
      <c r="B562" s="2">
        <f t="shared" si="8"/>
        <v>553</v>
      </c>
      <c r="C562" s="2">
        <v>0</v>
      </c>
      <c r="D562" s="70">
        <f>IFERROR(SUM(F$9:F561)*K_31+SUM(E$9:E561)*K_21+SUM(C$9:C561)-SUM(D$9:D561)*(K_12+K_13+K_10),0)</f>
        <v>1.1486047238844321</v>
      </c>
      <c r="E562" s="73">
        <f>IFERROR(SUM(D$9:D561)*K_12-SUM(E$9:E561)*K_21,0)</f>
        <v>3.8482978135584034</v>
      </c>
      <c r="F562" s="73">
        <f>IFERROR(SUM(D$9:D561)*K_13-SUM(F$9:F561)*K_31,0)</f>
        <v>5.9051889253642003</v>
      </c>
    </row>
    <row r="563" spans="2:6" x14ac:dyDescent="0.2">
      <c r="B563" s="2">
        <f t="shared" si="8"/>
        <v>554</v>
      </c>
      <c r="C563" s="2">
        <v>0</v>
      </c>
      <c r="D563" s="70">
        <f>IFERROR(SUM(F$9:F562)*K_31+SUM(E$9:E562)*K_21+SUM(C$9:C562)-SUM(D$9:D562)*(K_12+K_13+K_10),0)</f>
        <v>1.13530395530438</v>
      </c>
      <c r="E563" s="73">
        <f>IFERROR(SUM(D$9:D562)*K_12-SUM(E$9:E562)*K_21,0)</f>
        <v>3.7943039517649169</v>
      </c>
      <c r="F563" s="73">
        <f>IFERROR(SUM(D$9:D562)*K_13-SUM(F$9:F562)*K_31,0)</f>
        <v>5.8576230833493952</v>
      </c>
    </row>
    <row r="564" spans="2:6" x14ac:dyDescent="0.2">
      <c r="B564" s="2">
        <f t="shared" si="8"/>
        <v>555</v>
      </c>
      <c r="C564" s="2">
        <v>0</v>
      </c>
      <c r="D564" s="70">
        <f>IFERROR(SUM(F$9:F563)*K_31+SUM(E$9:E563)*K_21+SUM(C$9:C563)-SUM(D$9:D563)*(K_12+K_13+K_10),0)</f>
        <v>1.1221767509837264</v>
      </c>
      <c r="E564" s="73">
        <f>IFERROR(SUM(D$9:D563)*K_12-SUM(E$9:E563)*K_21,0)</f>
        <v>3.7411239518357036</v>
      </c>
      <c r="F564" s="73">
        <f>IFERROR(SUM(D$9:D563)*K_13-SUM(F$9:F563)*K_31,0)</f>
        <v>5.8103998920689435</v>
      </c>
    </row>
    <row r="565" spans="2:6" x14ac:dyDescent="0.2">
      <c r="B565" s="2">
        <f t="shared" si="8"/>
        <v>556</v>
      </c>
      <c r="C565" s="2">
        <v>0</v>
      </c>
      <c r="D565" s="70">
        <f>IFERROR(SUM(F$9:F564)*K_31+SUM(E$9:E564)*K_21+SUM(C$9:C564)-SUM(D$9:D564)*(K_12+K_13+K_10),0)</f>
        <v>1.1092202513129905</v>
      </c>
      <c r="E565" s="73">
        <f>IFERROR(SUM(D$9:D564)*K_12-SUM(E$9:E564)*K_21,0)</f>
        <v>3.6887450078186816</v>
      </c>
      <c r="F565" s="73">
        <f>IFERROR(SUM(D$9:D564)*K_13-SUM(F$9:F564)*K_31,0)</f>
        <v>5.7635176606581027</v>
      </c>
    </row>
    <row r="566" spans="2:6" x14ac:dyDescent="0.2">
      <c r="B566" s="2">
        <f t="shared" si="8"/>
        <v>557</v>
      </c>
      <c r="C566" s="2">
        <v>0</v>
      </c>
      <c r="D566" s="70">
        <f>IFERROR(SUM(F$9:F565)*K_31+SUM(E$9:E565)*K_21+SUM(C$9:C565)-SUM(D$9:D565)*(K_12+K_13+K_10),0)</f>
        <v>1.0964316954053857</v>
      </c>
      <c r="E566" s="73">
        <f>IFERROR(SUM(D$9:D565)*K_12-SUM(E$9:E565)*K_21,0)</f>
        <v>3.6371545126885536</v>
      </c>
      <c r="F566" s="73">
        <f>IFERROR(SUM(D$9:D565)*K_13-SUM(F$9:F565)*K_31,0)</f>
        <v>5.7169746865646474</v>
      </c>
    </row>
    <row r="567" spans="2:6" x14ac:dyDescent="0.2">
      <c r="B567" s="2">
        <f t="shared" si="8"/>
        <v>558</v>
      </c>
      <c r="C567" s="2">
        <v>0</v>
      </c>
      <c r="D567" s="70">
        <f>IFERROR(SUM(F$9:F566)*K_31+SUM(E$9:E566)*K_21+SUM(C$9:C566)-SUM(D$9:D566)*(K_12+K_13+K_10),0)</f>
        <v>1.0838084121221527</v>
      </c>
      <c r="E567" s="73">
        <f>IFERROR(SUM(D$9:D566)*K_12-SUM(E$9:E566)*K_21,0)</f>
        <v>3.5863400563428911</v>
      </c>
      <c r="F567" s="73">
        <f>IFERROR(SUM(D$9:D566)*K_13-SUM(F$9:F566)*K_31,0)</f>
        <v>5.6707692566530525</v>
      </c>
    </row>
    <row r="568" spans="2:6" x14ac:dyDescent="0.2">
      <c r="B568" s="2">
        <f t="shared" si="8"/>
        <v>559</v>
      </c>
      <c r="C568" s="2">
        <v>0</v>
      </c>
      <c r="D568" s="70">
        <f>IFERROR(SUM(F$9:F567)*K_31+SUM(E$9:E567)*K_21+SUM(C$9:C567)-SUM(D$9:D567)*(K_12+K_13+K_10),0)</f>
        <v>1.0713478122396509</v>
      </c>
      <c r="E568" s="73">
        <f>IFERROR(SUM(D$9:D567)*K_12-SUM(E$9:E567)*K_21,0)</f>
        <v>3.5362894234584701</v>
      </c>
      <c r="F568" s="73">
        <f>IFERROR(SUM(D$9:D567)*K_13-SUM(F$9:F567)*K_31,0)</f>
        <v>5.6248996482077374</v>
      </c>
    </row>
    <row r="569" spans="2:6" x14ac:dyDescent="0.2">
      <c r="B569" s="2">
        <f t="shared" si="8"/>
        <v>560</v>
      </c>
      <c r="C569" s="2">
        <v>0</v>
      </c>
      <c r="D569" s="70">
        <f>IFERROR(SUM(F$9:F568)*K_31+SUM(E$9:E568)*K_21+SUM(C$9:C568)-SUM(D$9:D568)*(K_12+K_13+K_10),0)</f>
        <v>1.0590473815997257</v>
      </c>
      <c r="E569" s="73">
        <f>IFERROR(SUM(D$9:D568)*K_12-SUM(E$9:E568)*K_21,0)</f>
        <v>3.4869905912340897</v>
      </c>
      <c r="F569" s="73">
        <f>IFERROR(SUM(D$9:D568)*K_13-SUM(F$9:F568)*K_31,0)</f>
        <v>5.5793641298480523</v>
      </c>
    </row>
    <row r="570" spans="2:6" x14ac:dyDescent="0.2">
      <c r="B570" s="2">
        <f t="shared" si="8"/>
        <v>561</v>
      </c>
      <c r="C570" s="2">
        <v>0</v>
      </c>
      <c r="D570" s="70">
        <f>IFERROR(SUM(F$9:F569)*K_31+SUM(E$9:E569)*K_21+SUM(C$9:C569)-SUM(D$9:D569)*(K_12+K_13+K_10),0)</f>
        <v>1.0469046751148881</v>
      </c>
      <c r="E570" s="73">
        <f>IFERROR(SUM(D$9:D569)*K_12-SUM(E$9:E569)*K_21,0)</f>
        <v>3.4384317270414186</v>
      </c>
      <c r="F570" s="73">
        <f>IFERROR(SUM(D$9:D569)*K_13-SUM(F$9:F569)*K_31,0)</f>
        <v>5.5341609623655756</v>
      </c>
    </row>
    <row r="571" spans="2:6" x14ac:dyDescent="0.2">
      <c r="B571" s="2">
        <f t="shared" si="8"/>
        <v>562</v>
      </c>
      <c r="C571" s="2">
        <v>0</v>
      </c>
      <c r="D571" s="70">
        <f>IFERROR(SUM(F$9:F570)*K_31+SUM(E$9:E570)*K_21+SUM(C$9:C570)-SUM(D$9:D570)*(K_12+K_13+K_10),0)</f>
        <v>1.0349173115143913</v>
      </c>
      <c r="E571" s="73">
        <f>IFERROR(SUM(D$9:D570)*K_12-SUM(E$9:E570)*K_21,0)</f>
        <v>3.3906011860028968</v>
      </c>
      <c r="F571" s="73">
        <f>IFERROR(SUM(D$9:D570)*K_13-SUM(F$9:F570)*K_31,0)</f>
        <v>5.4892883994930699</v>
      </c>
    </row>
    <row r="572" spans="2:6" x14ac:dyDescent="0.2">
      <c r="B572" s="2">
        <f t="shared" si="8"/>
        <v>563</v>
      </c>
      <c r="C572" s="2">
        <v>0</v>
      </c>
      <c r="D572" s="70">
        <f>IFERROR(SUM(F$9:F571)*K_31+SUM(E$9:E571)*K_21+SUM(C$9:C571)-SUM(D$9:D571)*(K_12+K_13+K_10),0)</f>
        <v>1.023082968732524</v>
      </c>
      <c r="E572" s="73">
        <f>IFERROR(SUM(D$9:D571)*K_12-SUM(E$9:E571)*K_21,0)</f>
        <v>3.3434875085131353</v>
      </c>
      <c r="F572" s="73">
        <f>IFERROR(SUM(D$9:D571)*K_13-SUM(F$9:F571)*K_31,0)</f>
        <v>5.4447446886132838</v>
      </c>
    </row>
    <row r="573" spans="2:6" x14ac:dyDescent="0.2">
      <c r="B573" s="2">
        <f t="shared" si="8"/>
        <v>564</v>
      </c>
      <c r="C573" s="2">
        <v>0</v>
      </c>
      <c r="D573" s="70">
        <f>IFERROR(SUM(F$9:F572)*K_31+SUM(E$9:E572)*K_21+SUM(C$9:C572)-SUM(D$9:D572)*(K_12+K_13+K_10),0)</f>
        <v>1.0113993798537422</v>
      </c>
      <c r="E573" s="73">
        <f>IFERROR(SUM(D$9:D572)*K_12-SUM(E$9:E572)*K_21,0)</f>
        <v>3.2970794177175264</v>
      </c>
      <c r="F573" s="73">
        <f>IFERROR(SUM(D$9:D572)*K_13-SUM(F$9:F572)*K_31,0)</f>
        <v>5.4005280714144703</v>
      </c>
    </row>
    <row r="574" spans="2:6" x14ac:dyDescent="0.2">
      <c r="B574" s="2">
        <f t="shared" si="8"/>
        <v>565</v>
      </c>
      <c r="C574" s="2">
        <v>0</v>
      </c>
      <c r="D574" s="70">
        <f>IFERROR(SUM(F$9:F573)*K_31+SUM(E$9:E573)*K_21+SUM(C$9:C573)-SUM(D$9:D573)*(K_12+K_13+K_10),0)</f>
        <v>0.99986432954119664</v>
      </c>
      <c r="E574" s="73">
        <f>IFERROR(SUM(D$9:D573)*K_12-SUM(E$9:E573)*K_21,0)</f>
        <v>3.2513658169602593</v>
      </c>
      <c r="F574" s="73">
        <f>IFERROR(SUM(D$9:D573)*K_13-SUM(F$9:F573)*K_31,0)</f>
        <v>5.3566367844988676</v>
      </c>
    </row>
    <row r="575" spans="2:6" x14ac:dyDescent="0.2">
      <c r="B575" s="2">
        <f t="shared" si="8"/>
        <v>566</v>
      </c>
      <c r="C575" s="2">
        <v>0</v>
      </c>
      <c r="D575" s="70">
        <f>IFERROR(SUM(F$9:F574)*K_31+SUM(E$9:E574)*K_21+SUM(C$9:C574)-SUM(D$9:D574)*(K_12+K_13+K_10),0)</f>
        <v>0.98847565088487954</v>
      </c>
      <c r="E575" s="73">
        <f>IFERROR(SUM(D$9:D574)*K_12-SUM(E$9:E574)*K_21,0)</f>
        <v>3.2063357872118843</v>
      </c>
      <c r="F575" s="73">
        <f>IFERROR(SUM(D$9:D574)*K_13-SUM(F$9:F574)*K_31,0)</f>
        <v>5.3130690599492922</v>
      </c>
    </row>
    <row r="576" spans="2:6" x14ac:dyDescent="0.2">
      <c r="B576" s="2">
        <f t="shared" si="8"/>
        <v>567</v>
      </c>
      <c r="C576" s="2">
        <v>0</v>
      </c>
      <c r="D576" s="70">
        <f>IFERROR(SUM(F$9:F575)*K_31+SUM(E$9:E575)*K_21+SUM(C$9:C575)-SUM(D$9:D575)*(K_12+K_13+K_10),0)</f>
        <v>0.97723122261379558</v>
      </c>
      <c r="E576" s="73">
        <f>IFERROR(SUM(D$9:D575)*K_12-SUM(E$9:E575)*K_21,0)</f>
        <v>3.1619785844853254</v>
      </c>
      <c r="F576" s="73">
        <f>IFERROR(SUM(D$9:D575)*K_13-SUM(F$9:F575)*K_31,0)</f>
        <v>5.2698231258586503</v>
      </c>
    </row>
    <row r="577" spans="2:6" x14ac:dyDescent="0.2">
      <c r="B577" s="2">
        <f t="shared" si="8"/>
        <v>568</v>
      </c>
      <c r="C577" s="2">
        <v>0</v>
      </c>
      <c r="D577" s="70">
        <f>IFERROR(SUM(F$9:F576)*K_31+SUM(E$9:E576)*K_21+SUM(C$9:C576)-SUM(D$9:D576)*(K_12+K_13+K_10),0)</f>
        <v>0.96612896662213643</v>
      </c>
      <c r="E577" s="73">
        <f>IFERROR(SUM(D$9:D576)*K_12-SUM(E$9:E576)*K_21,0)</f>
        <v>3.118283637247913</v>
      </c>
      <c r="F577" s="73">
        <f>IFERROR(SUM(D$9:D576)*K_13-SUM(F$9:F576)*K_31,0)</f>
        <v>5.2268972068262016</v>
      </c>
    </row>
    <row r="578" spans="2:6" x14ac:dyDescent="0.2">
      <c r="B578" s="2">
        <f t="shared" si="8"/>
        <v>569</v>
      </c>
      <c r="C578" s="2">
        <v>0</v>
      </c>
      <c r="D578" s="70">
        <f>IFERROR(SUM(F$9:F577)*K_31+SUM(E$9:E577)*K_21+SUM(C$9:C577)-SUM(D$9:D577)*(K_12+K_13+K_10),0)</f>
        <v>0.95516684577455635</v>
      </c>
      <c r="E578" s="73">
        <f>IFERROR(SUM(D$9:D577)*K_12-SUM(E$9:E577)*K_21,0)</f>
        <v>3.0752405438353918</v>
      </c>
      <c r="F578" s="73">
        <f>IFERROR(SUM(D$9:D577)*K_13-SUM(F$9:F577)*K_31,0)</f>
        <v>5.184289524424166</v>
      </c>
    </row>
    <row r="579" spans="2:6" x14ac:dyDescent="0.2">
      <c r="B579" s="2">
        <f t="shared" si="8"/>
        <v>570</v>
      </c>
      <c r="C579" s="2">
        <v>0</v>
      </c>
      <c r="D579" s="70">
        <f>IFERROR(SUM(F$9:F578)*K_31+SUM(E$9:E578)*K_21+SUM(C$9:C578)-SUM(D$9:D578)*(K_12+K_13+K_10),0)</f>
        <v>0.94434286194484685</v>
      </c>
      <c r="E579" s="73">
        <f>IFERROR(SUM(D$9:D578)*K_12-SUM(E$9:E578)*K_21,0)</f>
        <v>3.0328390698741714</v>
      </c>
      <c r="F579" s="73">
        <f>IFERROR(SUM(D$9:D578)*K_13-SUM(F$9:F578)*K_31,0)</f>
        <v>5.141998297637663</v>
      </c>
    </row>
    <row r="580" spans="2:6" x14ac:dyDescent="0.2">
      <c r="B580" s="2">
        <f t="shared" si="8"/>
        <v>571</v>
      </c>
      <c r="C580" s="2">
        <v>0</v>
      </c>
      <c r="D580" s="70">
        <f>IFERROR(SUM(F$9:F579)*K_31+SUM(E$9:E579)*K_21+SUM(C$9:C579)-SUM(D$9:D579)*(K_12+K_13+K_10),0)</f>
        <v>0.93365505426572781</v>
      </c>
      <c r="E580" s="73">
        <f>IFERROR(SUM(D$9:D579)*K_12-SUM(E$9:E579)*K_21,0)</f>
        <v>2.9910691457155849</v>
      </c>
      <c r="F580" s="73">
        <f>IFERROR(SUM(D$9:D579)*K_13-SUM(F$9:F579)*K_31,0)</f>
        <v>5.1000217432807347</v>
      </c>
    </row>
    <row r="581" spans="2:6" x14ac:dyDescent="0.2">
      <c r="B581" s="2">
        <f t="shared" si="8"/>
        <v>572</v>
      </c>
      <c r="C581" s="2">
        <v>0</v>
      </c>
      <c r="D581" s="70">
        <f>IFERROR(SUM(F$9:F580)*K_31+SUM(E$9:E580)*K_21+SUM(C$9:C580)-SUM(D$9:D580)*(K_12+K_13+K_10),0)</f>
        <v>0.92310149755837756</v>
      </c>
      <c r="E581" s="73">
        <f>IFERROR(SUM(D$9:D580)*K_12-SUM(E$9:E580)*K_21,0)</f>
        <v>2.9499208638865895</v>
      </c>
      <c r="F581" s="73">
        <f>IFERROR(SUM(D$9:D580)*K_13-SUM(F$9:F580)*K_31,0)</f>
        <v>5.0583580763905829</v>
      </c>
    </row>
    <row r="582" spans="2:6" x14ac:dyDescent="0.2">
      <c r="B582" s="2">
        <f t="shared" si="8"/>
        <v>573</v>
      </c>
      <c r="C582" s="2">
        <v>0</v>
      </c>
      <c r="D582" s="70">
        <f>IFERROR(SUM(F$9:F581)*K_31+SUM(E$9:E581)*K_21+SUM(C$9:C581)-SUM(D$9:D581)*(K_12+K_13+K_10),0)</f>
        <v>0.91268030091737273</v>
      </c>
      <c r="E582" s="73">
        <f>IFERROR(SUM(D$9:D581)*K_12-SUM(E$9:E581)*K_21,0)</f>
        <v>2.9093844765600494</v>
      </c>
      <c r="F582" s="73">
        <f>IFERROR(SUM(D$9:D581)*K_13-SUM(F$9:F581)*K_31,0)</f>
        <v>5.0170055106022673</v>
      </c>
    </row>
    <row r="583" spans="2:6" x14ac:dyDescent="0.2">
      <c r="B583" s="2">
        <f t="shared" si="8"/>
        <v>574</v>
      </c>
      <c r="C583" s="2">
        <v>0</v>
      </c>
      <c r="D583" s="70">
        <f>IFERROR(SUM(F$9:F582)*K_31+SUM(E$9:E582)*K_21+SUM(C$9:C582)-SUM(D$9:D582)*(K_12+K_13+K_10),0)</f>
        <v>0.90238960643534938</v>
      </c>
      <c r="E583" s="73">
        <f>IFERROR(SUM(D$9:D582)*K_12-SUM(E$9:E582)*K_21,0)</f>
        <v>2.8694503930471882</v>
      </c>
      <c r="F583" s="73">
        <f>IFERROR(SUM(D$9:D582)*K_13-SUM(F$9:F582)*K_31,0)</f>
        <v>4.975962258505426</v>
      </c>
    </row>
    <row r="584" spans="2:6" x14ac:dyDescent="0.2">
      <c r="B584" s="2">
        <f t="shared" si="8"/>
        <v>575</v>
      </c>
      <c r="C584" s="2">
        <v>0</v>
      </c>
      <c r="D584" s="70">
        <f>IFERROR(SUM(F$9:F583)*K_31+SUM(E$9:E583)*K_21+SUM(C$9:C583)-SUM(D$9:D583)*(K_12+K_13+K_10),0)</f>
        <v>0.89222758804476143</v>
      </c>
      <c r="E584" s="73">
        <f>IFERROR(SUM(D$9:D583)*K_12-SUM(E$9:E583)*K_21,0)</f>
        <v>2.8301091773149523</v>
      </c>
      <c r="F584" s="73">
        <f>IFERROR(SUM(D$9:D583)*K_13-SUM(F$9:F583)*K_31,0)</f>
        <v>4.9352265319847248</v>
      </c>
    </row>
    <row r="585" spans="2:6" x14ac:dyDescent="0.2">
      <c r="B585" s="2">
        <f t="shared" si="8"/>
        <v>576</v>
      </c>
      <c r="C585" s="2">
        <v>0</v>
      </c>
      <c r="D585" s="70">
        <f>IFERROR(SUM(F$9:F584)*K_31+SUM(E$9:E584)*K_21+SUM(C$9:C584)-SUM(D$9:D584)*(K_12+K_13+K_10),0)</f>
        <v>0.88219245046491324</v>
      </c>
      <c r="E585" s="73">
        <f>IFERROR(SUM(D$9:D584)*K_12-SUM(E$9:E584)*K_21,0)</f>
        <v>2.7913515455295652</v>
      </c>
      <c r="F585" s="73">
        <f>IFERROR(SUM(D$9:D584)*K_13-SUM(F$9:F584)*K_31,0)</f>
        <v>4.894796542545329</v>
      </c>
    </row>
    <row r="586" spans="2:6" x14ac:dyDescent="0.2">
      <c r="B586" s="2">
        <f t="shared" si="8"/>
        <v>577</v>
      </c>
      <c r="C586" s="2">
        <v>0</v>
      </c>
      <c r="D586" s="70">
        <f>IFERROR(SUM(F$9:F585)*K_31+SUM(E$9:E585)*K_21+SUM(C$9:C585)-SUM(D$9:D585)*(K_12+K_13+K_10),0)</f>
        <v>0.87228242824062363</v>
      </c>
      <c r="E586" s="73">
        <f>IFERROR(SUM(D$9:D585)*K_12-SUM(E$9:E585)*K_21,0)</f>
        <v>2.7531683636282622</v>
      </c>
      <c r="F586" s="73">
        <f>IFERROR(SUM(D$9:D585)*K_13-SUM(F$9:F585)*K_31,0)</f>
        <v>4.8546705016245255</v>
      </c>
    </row>
    <row r="587" spans="2:6" x14ac:dyDescent="0.2">
      <c r="B587" s="2">
        <f t="shared" ref="B587:B650" si="9">B586+1</f>
        <v>578</v>
      </c>
      <c r="C587" s="2">
        <v>0</v>
      </c>
      <c r="D587" s="70">
        <f>IFERROR(SUM(F$9:F586)*K_31+SUM(E$9:E586)*K_21+SUM(C$9:C586)-SUM(D$9:D586)*(K_12+K_13+K_10),0)</f>
        <v>0.86249578485808343</v>
      </c>
      <c r="E587" s="73">
        <f>IFERROR(SUM(D$9:D586)*K_12-SUM(E$9:E586)*K_21,0)</f>
        <v>2.715550644920512</v>
      </c>
      <c r="F587" s="73">
        <f>IFERROR(SUM(D$9:D586)*K_13-SUM(F$9:F586)*K_31,0)</f>
        <v>4.8148466208906839</v>
      </c>
    </row>
    <row r="588" spans="2:6" x14ac:dyDescent="0.2">
      <c r="B588" s="2">
        <f t="shared" si="9"/>
        <v>579</v>
      </c>
      <c r="C588" s="2">
        <v>0</v>
      </c>
      <c r="D588" s="70">
        <f>IFERROR(SUM(F$9:F587)*K_31+SUM(E$9:E587)*K_21+SUM(C$9:C587)-SUM(D$9:D587)*(K_12+K_13+K_10),0)</f>
        <v>0.85283081193404087</v>
      </c>
      <c r="E588" s="73">
        <f>IFERROR(SUM(D$9:D587)*K_12-SUM(E$9:E587)*K_21,0)</f>
        <v>2.6784895477192521</v>
      </c>
      <c r="F588" s="73">
        <f>IFERROR(SUM(D$9:D587)*K_13-SUM(F$9:F587)*K_31,0)</f>
        <v>4.7753231125303586</v>
      </c>
    </row>
    <row r="589" spans="2:6" x14ac:dyDescent="0.2">
      <c r="B589" s="2">
        <f t="shared" si="9"/>
        <v>580</v>
      </c>
      <c r="C589" s="2">
        <v>0</v>
      </c>
      <c r="D589" s="70">
        <f>IFERROR(SUM(F$9:F588)*K_31+SUM(E$9:E588)*K_21+SUM(C$9:C588)-SUM(D$9:D588)*(K_12+K_13+K_10),0)</f>
        <v>0.84328582846228528</v>
      </c>
      <c r="E589" s="73">
        <f>IFERROR(SUM(D$9:D588)*K_12-SUM(E$9:E588)*K_21,0)</f>
        <v>2.6419763730035442</v>
      </c>
      <c r="F589" s="73">
        <f>IFERROR(SUM(D$9:D588)*K_13-SUM(F$9:F588)*K_31,0)</f>
        <v>4.736098189524391</v>
      </c>
    </row>
    <row r="590" spans="2:6" x14ac:dyDescent="0.2">
      <c r="B590" s="2">
        <f t="shared" si="9"/>
        <v>581</v>
      </c>
      <c r="C590" s="2">
        <v>0</v>
      </c>
      <c r="D590" s="70">
        <f>IFERROR(SUM(F$9:F589)*K_31+SUM(E$9:E589)*K_21+SUM(C$9:C589)-SUM(D$9:D589)*(K_12+K_13+K_10),0)</f>
        <v>0.83385918011754256</v>
      </c>
      <c r="E590" s="73">
        <f>IFERROR(SUM(D$9:D589)*K_12-SUM(E$9:E589)*K_21,0)</f>
        <v>2.606002562112721</v>
      </c>
      <c r="F590" s="73">
        <f>IFERROR(SUM(D$9:D589)*K_13-SUM(F$9:F589)*K_31,0)</f>
        <v>4.6971700659137667</v>
      </c>
    </row>
    <row r="591" spans="2:6" x14ac:dyDescent="0.2">
      <c r="B591" s="2">
        <f t="shared" si="9"/>
        <v>582</v>
      </c>
      <c r="C591" s="2">
        <v>0</v>
      </c>
      <c r="D591" s="70">
        <f>IFERROR(SUM(F$9:F590)*K_31+SUM(E$9:E590)*K_21+SUM(C$9:C590)-SUM(D$9:D590)*(K_12+K_13+K_10),0)</f>
        <v>0.82454923860359486</v>
      </c>
      <c r="E591" s="73">
        <f>IFERROR(SUM(D$9:D590)*K_12-SUM(E$9:E590)*K_21,0)</f>
        <v>2.57055969447282</v>
      </c>
      <c r="F591" s="73">
        <f>IFERROR(SUM(D$9:D590)*K_13-SUM(F$9:F590)*K_31,0)</f>
        <v>4.6585369570558015</v>
      </c>
    </row>
    <row r="592" spans="2:6" x14ac:dyDescent="0.2">
      <c r="B592" s="2">
        <f t="shared" si="9"/>
        <v>583</v>
      </c>
      <c r="C592" s="2">
        <v>0</v>
      </c>
      <c r="D592" s="70">
        <f>IFERROR(SUM(F$9:F591)*K_31+SUM(E$9:E591)*K_21+SUM(C$9:C591)-SUM(D$9:D591)*(K_12+K_13+K_10),0)</f>
        <v>0.81535440104516965</v>
      </c>
      <c r="E592" s="73">
        <f>IFERROR(SUM(D$9:D591)*K_12-SUM(E$9:E591)*K_21,0)</f>
        <v>2.5356394853554178</v>
      </c>
      <c r="F592" s="73">
        <f>IFERROR(SUM(D$9:D591)*K_13-SUM(F$9:F591)*K_31,0)</f>
        <v>4.620197079871275</v>
      </c>
    </row>
    <row r="593" spans="2:6" x14ac:dyDescent="0.2">
      <c r="B593" s="2">
        <f t="shared" si="9"/>
        <v>584</v>
      </c>
      <c r="C593" s="2">
        <v>0</v>
      </c>
      <c r="D593" s="70">
        <f>IFERROR(SUM(F$9:F592)*K_31+SUM(E$9:E592)*K_21+SUM(C$9:C592)-SUM(D$9:D592)*(K_12+K_13+K_10),0)</f>
        <v>0.80627308941507181</v>
      </c>
      <c r="E593" s="73">
        <f>IFERROR(SUM(D$9:D592)*K_12-SUM(E$9:E592)*K_21,0)</f>
        <v>2.5012337836692353</v>
      </c>
      <c r="F593" s="73">
        <f>IFERROR(SUM(D$9:D592)*K_13-SUM(F$9:F592)*K_31,0)</f>
        <v>4.5821486530830242</v>
      </c>
    </row>
    <row r="594" spans="2:6" x14ac:dyDescent="0.2">
      <c r="B594" s="2">
        <f t="shared" si="9"/>
        <v>585</v>
      </c>
      <c r="C594" s="2">
        <v>0</v>
      </c>
      <c r="D594" s="70">
        <f>IFERROR(SUM(F$9:F593)*K_31+SUM(E$9:E593)*K_21+SUM(C$9:C593)-SUM(D$9:D593)*(K_12+K_13+K_10),0)</f>
        <v>0.79730374999530795</v>
      </c>
      <c r="E594" s="73">
        <f>IFERROR(SUM(D$9:D593)*K_12-SUM(E$9:E593)*K_21,0)</f>
        <v>2.4673345697841569</v>
      </c>
      <c r="F594" s="73">
        <f>IFERROR(SUM(D$9:D593)*K_13-SUM(F$9:F593)*K_31,0)</f>
        <v>4.5443898974463437</v>
      </c>
    </row>
    <row r="595" spans="2:6" x14ac:dyDescent="0.2">
      <c r="B595" s="2">
        <f t="shared" si="9"/>
        <v>586</v>
      </c>
      <c r="C595" s="2">
        <v>0</v>
      </c>
      <c r="D595" s="70">
        <f>IFERROR(SUM(F$9:F594)*K_31+SUM(E$9:E594)*K_21+SUM(C$9:C594)-SUM(D$9:D594)*(K_12+K_13+K_10),0)</f>
        <v>0.78844485286617783</v>
      </c>
      <c r="E595" s="73">
        <f>IFERROR(SUM(D$9:D594)*K_12-SUM(E$9:E594)*K_21,0)</f>
        <v>2.4339339533883901</v>
      </c>
      <c r="F595" s="73">
        <f>IFERROR(SUM(D$9:D594)*K_13-SUM(F$9:F594)*K_31,0)</f>
        <v>4.5069190359718334</v>
      </c>
    </row>
    <row r="596" spans="2:6" x14ac:dyDescent="0.2">
      <c r="B596" s="2">
        <f t="shared" si="9"/>
        <v>587</v>
      </c>
      <c r="C596" s="2">
        <v>0</v>
      </c>
      <c r="D596" s="70">
        <f>IFERROR(SUM(F$9:F595)*K_31+SUM(E$9:E595)*K_21+SUM(C$9:C595)-SUM(D$9:D595)*(K_12+K_13+K_10),0)</f>
        <v>0.77969489142094517</v>
      </c>
      <c r="E596" s="73">
        <f>IFERROR(SUM(D$9:D595)*K_12-SUM(E$9:E595)*K_21,0)</f>
        <v>2.4010241713779408</v>
      </c>
      <c r="F596" s="73">
        <f>IFERROR(SUM(D$9:D595)*K_13-SUM(F$9:F595)*K_31,0)</f>
        <v>4.4697342941407712</v>
      </c>
    </row>
    <row r="597" spans="2:6" x14ac:dyDescent="0.2">
      <c r="B597" s="2">
        <f t="shared" si="9"/>
        <v>588</v>
      </c>
      <c r="C597" s="2">
        <v>0</v>
      </c>
      <c r="D597" s="70">
        <f>IFERROR(SUM(F$9:F596)*K_31+SUM(E$9:E596)*K_21+SUM(C$9:C596)-SUM(D$9:D596)*(K_12+K_13+K_10),0)</f>
        <v>0.77105238190529235</v>
      </c>
      <c r="E597" s="73">
        <f>IFERROR(SUM(D$9:D596)*K_12-SUM(E$9:E596)*K_21,0)</f>
        <v>2.3685975857788009</v>
      </c>
      <c r="F597" s="73">
        <f>IFERROR(SUM(D$9:D596)*K_13-SUM(F$9:F596)*K_31,0)</f>
        <v>4.4328339001135717</v>
      </c>
    </row>
    <row r="598" spans="2:6" x14ac:dyDescent="0.2">
      <c r="B598" s="2">
        <f t="shared" si="9"/>
        <v>589</v>
      </c>
      <c r="C598" s="2">
        <v>0</v>
      </c>
      <c r="D598" s="70">
        <f>IFERROR(SUM(F$9:F597)*K_31+SUM(E$9:E597)*K_21+SUM(C$9:C597)-SUM(D$9:D597)*(K_12+K_13+K_10),0)</f>
        <v>0.76251586297439644</v>
      </c>
      <c r="E598" s="73">
        <f>IFERROR(SUM(D$9:D597)*K_12-SUM(E$9:E597)*K_21,0)</f>
        <v>2.3366466817013247</v>
      </c>
      <c r="F598" s="73">
        <f>IFERROR(SUM(D$9:D597)*K_13-SUM(F$9:F597)*K_31,0)</f>
        <v>4.3962160849314813</v>
      </c>
    </row>
    <row r="599" spans="2:6" x14ac:dyDescent="0.2">
      <c r="B599" s="2">
        <f t="shared" si="9"/>
        <v>590</v>
      </c>
      <c r="C599" s="2">
        <v>0</v>
      </c>
      <c r="D599" s="70">
        <f>IFERROR(SUM(F$9:F598)*K_31+SUM(E$9:E598)*K_21+SUM(C$9:C598)-SUM(D$9:D598)*(K_12+K_13+K_10),0)</f>
        <v>0.75408389527092368</v>
      </c>
      <c r="E599" s="73">
        <f>IFERROR(SUM(D$9:D598)*K_12-SUM(E$9:E598)*K_21,0)</f>
        <v>2.3051640653267924</v>
      </c>
      <c r="F599" s="73">
        <f>IFERROR(SUM(D$9:D598)*K_13-SUM(F$9:F598)*K_31,0)</f>
        <v>4.3598790827119132</v>
      </c>
    </row>
    <row r="600" spans="2:6" x14ac:dyDescent="0.2">
      <c r="B600" s="2">
        <f t="shared" si="9"/>
        <v>591</v>
      </c>
      <c r="C600" s="2">
        <v>0</v>
      </c>
      <c r="D600" s="70">
        <f>IFERROR(SUM(F$9:F599)*K_31+SUM(E$9:E599)*K_21+SUM(C$9:C599)-SUM(D$9:D599)*(K_12+K_13+K_10),0)</f>
        <v>0.74575506101939482</v>
      </c>
      <c r="E600" s="73">
        <f>IFERROR(SUM(D$9:D599)*K_12-SUM(E$9:E599)*K_21,0)</f>
        <v>2.2741424619256776</v>
      </c>
      <c r="F600" s="73">
        <f>IFERROR(SUM(D$9:D599)*K_13-SUM(F$9:F599)*K_31,0)</f>
        <v>4.3238211308375085</v>
      </c>
    </row>
    <row r="601" spans="2:6" x14ac:dyDescent="0.2">
      <c r="B601" s="2">
        <f t="shared" si="9"/>
        <v>592</v>
      </c>
      <c r="C601" s="2">
        <v>0</v>
      </c>
      <c r="D601" s="70">
        <f>IFERROR(SUM(F$9:F600)*K_31+SUM(E$9:E600)*K_21+SUM(C$9:C600)-SUM(D$9:D600)*(K_12+K_13+K_10),0)</f>
        <v>0.73752796363373818</v>
      </c>
      <c r="E601" s="73">
        <f>IFERROR(SUM(D$9:D600)*K_12-SUM(E$9:E600)*K_21,0)</f>
        <v>2.243574713907563</v>
      </c>
      <c r="F601" s="73">
        <f>IFERROR(SUM(D$9:D600)*K_13-SUM(F$9:F600)*K_31,0)</f>
        <v>4.2880404701393289</v>
      </c>
    </row>
    <row r="602" spans="2:6" x14ac:dyDescent="0.2">
      <c r="B602" s="2">
        <f t="shared" si="9"/>
        <v>593</v>
      </c>
      <c r="C602" s="2">
        <v>0</v>
      </c>
      <c r="D602" s="70">
        <f>IFERROR(SUM(F$9:F601)*K_31+SUM(E$9:E601)*K_21+SUM(C$9:C601)-SUM(D$9:D601)*(K_12+K_13+K_10),0)</f>
        <v>0.72940122734098622</v>
      </c>
      <c r="E602" s="73">
        <f>IFERROR(SUM(D$9:D601)*K_12-SUM(E$9:E601)*K_21,0)</f>
        <v>2.2134537789020641</v>
      </c>
      <c r="F602" s="73">
        <f>IFERROR(SUM(D$9:D601)*K_13-SUM(F$9:F601)*K_31,0)</f>
        <v>4.2525353450742713</v>
      </c>
    </row>
    <row r="603" spans="2:6" x14ac:dyDescent="0.2">
      <c r="B603" s="2">
        <f t="shared" si="9"/>
        <v>594</v>
      </c>
      <c r="C603" s="2">
        <v>0</v>
      </c>
      <c r="D603" s="70">
        <f>IFERROR(SUM(F$9:F602)*K_31+SUM(E$9:E602)*K_21+SUM(C$9:C602)-SUM(D$9:D602)*(K_12+K_13+K_10),0)</f>
        <v>0.72137349681531759</v>
      </c>
      <c r="E603" s="73">
        <f>IFERROR(SUM(D$9:D602)*K_12-SUM(E$9:E602)*K_21,0)</f>
        <v>2.1837727278708599</v>
      </c>
      <c r="F603" s="73">
        <f>IFERROR(SUM(D$9:D602)*K_13-SUM(F$9:F602)*K_31,0)</f>
        <v>4.2173040038969418</v>
      </c>
    </row>
    <row r="604" spans="2:6" x14ac:dyDescent="0.2">
      <c r="B604" s="2">
        <f t="shared" si="9"/>
        <v>595</v>
      </c>
      <c r="C604" s="2">
        <v>0</v>
      </c>
      <c r="D604" s="70">
        <f>IFERROR(SUM(F$9:F603)*K_31+SUM(E$9:E603)*K_21+SUM(C$9:C603)-SUM(D$9:D603)*(K_12+K_13+K_10),0)</f>
        <v>0.71344343682562794</v>
      </c>
      <c r="E604" s="73">
        <f>IFERROR(SUM(D$9:D603)*K_12-SUM(E$9:E603)*K_21,0)</f>
        <v>2.1545247432497519</v>
      </c>
      <c r="F604" s="73">
        <f>IFERROR(SUM(D$9:D603)*K_13-SUM(F$9:F603)*K_31,0)</f>
        <v>4.1823446988261281</v>
      </c>
    </row>
    <row r="605" spans="2:6" x14ac:dyDescent="0.2">
      <c r="B605" s="2">
        <f t="shared" si="9"/>
        <v>596</v>
      </c>
      <c r="C605" s="2">
        <v>0</v>
      </c>
      <c r="D605" s="70">
        <f>IFERROR(SUM(F$9:F604)*K_31+SUM(E$9:E604)*K_21+SUM(C$9:C604)-SUM(D$9:D604)*(K_12+K_13+K_10),0)</f>
        <v>0.70560973189162723</v>
      </c>
      <c r="E605" s="73">
        <f>IFERROR(SUM(D$9:D604)*K_12-SUM(E$9:E604)*K_21,0)</f>
        <v>2.1257031171212759</v>
      </c>
      <c r="F605" s="73">
        <f>IFERROR(SUM(D$9:D604)*K_13-SUM(F$9:F604)*K_31,0)</f>
        <v>4.1476556862061216</v>
      </c>
    </row>
    <row r="606" spans="2:6" x14ac:dyDescent="0.2">
      <c r="B606" s="2">
        <f t="shared" si="9"/>
        <v>597</v>
      </c>
      <c r="C606" s="2">
        <v>0</v>
      </c>
      <c r="D606" s="70">
        <f>IFERROR(SUM(F$9:F605)*K_31+SUM(E$9:E605)*K_21+SUM(C$9:C605)-SUM(D$9:D605)*(K_12+K_13+K_10),0)</f>
        <v>0.69787108595028258</v>
      </c>
      <c r="E606" s="73">
        <f>IFERROR(SUM(D$9:D605)*K_12-SUM(E$9:E605)*K_21,0)</f>
        <v>2.0973012494166738</v>
      </c>
      <c r="F606" s="73">
        <f>IFERROR(SUM(D$9:D605)*K_13-SUM(F$9:F605)*K_31,0)</f>
        <v>4.1132352266629724</v>
      </c>
    </row>
    <row r="607" spans="2:6" x14ac:dyDescent="0.2">
      <c r="B607" s="2">
        <f t="shared" si="9"/>
        <v>598</v>
      </c>
      <c r="C607" s="2">
        <v>0</v>
      </c>
      <c r="D607" s="70">
        <f>IFERROR(SUM(F$9:F606)*K_31+SUM(E$9:E606)*K_21+SUM(C$9:C606)-SUM(D$9:D606)*(K_12+K_13+K_10),0)</f>
        <v>0.69022622203158335</v>
      </c>
      <c r="E607" s="73">
        <f>IFERROR(SUM(D$9:D606)*K_12-SUM(E$9:E606)*K_21,0)</f>
        <v>2.0693126461473383</v>
      </c>
      <c r="F607" s="73">
        <f>IFERROR(SUM(D$9:D606)*K_13-SUM(F$9:F606)*K_31,0)</f>
        <v>4.0790815852558495</v>
      </c>
    </row>
    <row r="608" spans="2:6" x14ac:dyDescent="0.2">
      <c r="B608" s="2">
        <f t="shared" si="9"/>
        <v>599</v>
      </c>
      <c r="C608" s="2">
        <v>0</v>
      </c>
      <c r="D608" s="70">
        <f>IFERROR(SUM(F$9:F607)*K_31+SUM(E$9:E607)*K_21+SUM(C$9:C607)-SUM(D$9:D607)*(K_12+K_13+K_10),0)</f>
        <v>0.68267388194294654</v>
      </c>
      <c r="E608" s="73">
        <f>IFERROR(SUM(D$9:D607)*K_12-SUM(E$9:E607)*K_21,0)</f>
        <v>2.0417309176650207</v>
      </c>
      <c r="F608" s="73">
        <f>IFERROR(SUM(D$9:D607)*K_13-SUM(F$9:F607)*K_31,0)</f>
        <v>4.0451930316236044</v>
      </c>
    </row>
    <row r="609" spans="2:6" x14ac:dyDescent="0.2">
      <c r="B609" s="2">
        <f t="shared" si="9"/>
        <v>600</v>
      </c>
      <c r="C609" s="2">
        <v>0</v>
      </c>
      <c r="D609" s="70">
        <f>IFERROR(SUM(F$9:F608)*K_31+SUM(E$9:E608)*K_21+SUM(C$9:C608)-SUM(D$9:D608)*(K_12+K_13+K_10),0)</f>
        <v>0.67521282595998855</v>
      </c>
      <c r="E609" s="73">
        <f>IFERROR(SUM(D$9:D608)*K_12-SUM(E$9:E608)*K_21,0)</f>
        <v>2.014549776950588</v>
      </c>
      <c r="F609" s="73">
        <f>IFERROR(SUM(D$9:D608)*K_13-SUM(F$9:F608)*K_31,0)</f>
        <v>4.0115678401267871</v>
      </c>
    </row>
    <row r="610" spans="2:6" x14ac:dyDescent="0.2">
      <c r="B610" s="2">
        <f t="shared" si="9"/>
        <v>601</v>
      </c>
      <c r="C610" s="2">
        <v>0</v>
      </c>
      <c r="D610" s="70">
        <f>IFERROR(SUM(F$9:F609)*K_31+SUM(E$9:E609)*K_21+SUM(C$9:C609)-SUM(D$9:D609)*(K_12+K_13+K_10),0)</f>
        <v>0.66784183252548246</v>
      </c>
      <c r="E610" s="73">
        <f>IFERROR(SUM(D$9:D609)*K_12-SUM(E$9:E609)*K_21,0)</f>
        <v>1.987763037930776</v>
      </c>
      <c r="F610" s="73">
        <f>IFERROR(SUM(D$9:D609)*K_13-SUM(F$9:F609)*K_31,0)</f>
        <v>3.978204289985122</v>
      </c>
    </row>
    <row r="611" spans="2:6" x14ac:dyDescent="0.2">
      <c r="B611" s="2">
        <f t="shared" si="9"/>
        <v>602</v>
      </c>
      <c r="C611" s="2">
        <v>0</v>
      </c>
      <c r="D611" s="70">
        <f>IFERROR(SUM(F$9:F610)*K_31+SUM(E$9:E610)*K_21+SUM(C$9:C610)-SUM(D$9:D610)*(K_12+K_13+K_10),0)</f>
        <v>0.66055969795559122</v>
      </c>
      <c r="E611" s="73">
        <f>IFERROR(SUM(D$9:D610)*K_12-SUM(E$9:E610)*K_21,0)</f>
        <v>1.9613646138226812</v>
      </c>
      <c r="F611" s="73">
        <f>IFERROR(SUM(D$9:D610)*K_13-SUM(F$9:F610)*K_31,0)</f>
        <v>3.9451006654105285</v>
      </c>
    </row>
    <row r="612" spans="2:6" x14ac:dyDescent="0.2">
      <c r="B612" s="2">
        <f t="shared" si="9"/>
        <v>603</v>
      </c>
      <c r="C612" s="2">
        <v>0</v>
      </c>
      <c r="D612" s="70">
        <f>IFERROR(SUM(F$9:F611)*K_31+SUM(E$9:E611)*K_21+SUM(C$9:C611)-SUM(D$9:D611)*(K_12+K_13+K_10),0)</f>
        <v>0.6533652361518989</v>
      </c>
      <c r="E612" s="73">
        <f>IFERROR(SUM(D$9:D611)*K_12-SUM(E$9:E611)*K_21,0)</f>
        <v>1.9353485155053392</v>
      </c>
      <c r="F612" s="73">
        <f>IFERROR(SUM(D$9:D611)*K_13-SUM(F$9:F611)*K_31,0)</f>
        <v>3.9122552557359711</v>
      </c>
    </row>
    <row r="613" spans="2:6" x14ac:dyDescent="0.2">
      <c r="B613" s="2">
        <f t="shared" si="9"/>
        <v>604</v>
      </c>
      <c r="C613" s="2">
        <v>0</v>
      </c>
      <c r="D613" s="70">
        <f>IFERROR(SUM(F$9:F612)*K_31+SUM(E$9:E612)*K_21+SUM(C$9:C612)-SUM(D$9:D612)*(K_12+K_13+K_10),0)</f>
        <v>0.64625727831958102</v>
      </c>
      <c r="E613" s="73">
        <f>IFERROR(SUM(D$9:D612)*K_12-SUM(E$9:E612)*K_21,0)</f>
        <v>1.9097088499182888</v>
      </c>
      <c r="F613" s="73">
        <f>IFERROR(SUM(D$9:D612)*K_13-SUM(F$9:F612)*K_31,0)</f>
        <v>3.8796663555401381</v>
      </c>
    </row>
    <row r="614" spans="2:6" x14ac:dyDescent="0.2">
      <c r="B614" s="2">
        <f t="shared" si="9"/>
        <v>605</v>
      </c>
      <c r="C614" s="2">
        <v>0</v>
      </c>
      <c r="D614" s="70">
        <f>IFERROR(SUM(F$9:F613)*K_31+SUM(E$9:E613)*K_21+SUM(C$9:C613)-SUM(D$9:D613)*(K_12+K_13+K_10),0)</f>
        <v>0.63923467269194134</v>
      </c>
      <c r="E614" s="73">
        <f>IFERROR(SUM(D$9:D613)*K_12-SUM(E$9:E613)*K_21,0)</f>
        <v>1.8844398184862996</v>
      </c>
      <c r="F614" s="73">
        <f>IFERROR(SUM(D$9:D613)*K_13-SUM(F$9:F613)*K_31,0)</f>
        <v>3.8473322647679282</v>
      </c>
    </row>
    <row r="615" spans="2:6" x14ac:dyDescent="0.2">
      <c r="B615" s="2">
        <f t="shared" si="9"/>
        <v>606</v>
      </c>
      <c r="C615" s="2">
        <v>0</v>
      </c>
      <c r="D615" s="70">
        <f>IFERROR(SUM(F$9:F614)*K_31+SUM(E$9:E614)*K_21+SUM(C$9:C614)-SUM(D$9:D614)*(K_12+K_13+K_10),0)</f>
        <v>0.63229628425938245</v>
      </c>
      <c r="E615" s="73">
        <f>IFERROR(SUM(D$9:D614)*K_12-SUM(E$9:E614)*K_21,0)</f>
        <v>1.8595357155704022</v>
      </c>
      <c r="F615" s="73">
        <f>IFERROR(SUM(D$9:D614)*K_13-SUM(F$9:F614)*K_31,0)</f>
        <v>3.8152512888471719</v>
      </c>
    </row>
    <row r="616" spans="2:6" x14ac:dyDescent="0.2">
      <c r="B616" s="2">
        <f t="shared" si="9"/>
        <v>607</v>
      </c>
      <c r="C616" s="2">
        <v>0</v>
      </c>
      <c r="D616" s="70">
        <f>IFERROR(SUM(F$9:F615)*K_31+SUM(E$9:E615)*K_21+SUM(C$9:C615)-SUM(D$9:D615)*(K_12+K_13+K_10),0)</f>
        <v>0.6254409945054249</v>
      </c>
      <c r="E616" s="73">
        <f>IFERROR(SUM(D$9:D615)*K_12-SUM(E$9:E615)*K_21,0)</f>
        <v>1.8349909269442009</v>
      </c>
      <c r="F616" s="73">
        <f>IFERROR(SUM(D$9:D615)*K_13-SUM(F$9:F615)*K_31,0)</f>
        <v>3.7834217388012945</v>
      </c>
    </row>
    <row r="617" spans="2:6" x14ac:dyDescent="0.2">
      <c r="B617" s="2">
        <f t="shared" si="9"/>
        <v>608</v>
      </c>
      <c r="C617" s="2">
        <v>0</v>
      </c>
      <c r="D617" s="70">
        <f>IFERROR(SUM(F$9:F616)*K_31+SUM(E$9:E616)*K_21+SUM(C$9:C616)-SUM(D$9:D616)*(K_12+K_13+K_10),0)</f>
        <v>0.61866770114659175</v>
      </c>
      <c r="E617" s="73">
        <f>IFERROR(SUM(D$9:D616)*K_12-SUM(E$9:E616)*K_21,0)</f>
        <v>1.8107999282954239</v>
      </c>
      <c r="F617" s="73">
        <f>IFERROR(SUM(D$9:D616)*K_13-SUM(F$9:F616)*K_31,0)</f>
        <v>3.7518419313583351</v>
      </c>
    </row>
    <row r="618" spans="2:6" x14ac:dyDescent="0.2">
      <c r="B618" s="2">
        <f t="shared" si="9"/>
        <v>609</v>
      </c>
      <c r="C618" s="2">
        <v>0</v>
      </c>
      <c r="D618" s="70">
        <f>IFERROR(SUM(F$9:F617)*K_31+SUM(E$9:E617)*K_21+SUM(C$9:C617)-SUM(D$9:D617)*(K_12+K_13+K_10),0)</f>
        <v>0.61197531787706794</v>
      </c>
      <c r="E618" s="73">
        <f>IFERROR(SUM(D$9:D617)*K_12-SUM(E$9:E617)*K_21,0)</f>
        <v>1.786957283752443</v>
      </c>
      <c r="F618" s="73">
        <f>IFERROR(SUM(D$9:D617)*K_13-SUM(F$9:F617)*K_31,0)</f>
        <v>3.7205101890562133</v>
      </c>
    </row>
    <row r="619" spans="2:6" x14ac:dyDescent="0.2">
      <c r="B619" s="2">
        <f t="shared" si="9"/>
        <v>610</v>
      </c>
      <c r="C619" s="2">
        <v>0</v>
      </c>
      <c r="D619" s="70">
        <f>IFERROR(SUM(F$9:F618)*K_31+SUM(E$9:E618)*K_21+SUM(C$9:C618)-SUM(D$9:D618)*(K_12+K_13+K_10),0)</f>
        <v>0.60536277411870287</v>
      </c>
      <c r="E619" s="73">
        <f>IFERROR(SUM(D$9:D618)*K_12-SUM(E$9:E618)*K_21,0)</f>
        <v>1.7634576444349364</v>
      </c>
      <c r="F619" s="73">
        <f>IFERROR(SUM(D$9:D618)*K_13-SUM(F$9:F618)*K_31,0)</f>
        <v>3.6894248403444294</v>
      </c>
    </row>
    <row r="620" spans="2:6" x14ac:dyDescent="0.2">
      <c r="B620" s="2">
        <f t="shared" si="9"/>
        <v>611</v>
      </c>
      <c r="C620" s="2">
        <v>0</v>
      </c>
      <c r="D620" s="70">
        <f>IFERROR(SUM(F$9:F619)*K_31+SUM(E$9:E619)*K_21+SUM(C$9:C619)-SUM(D$9:D619)*(K_12+K_13+K_10),0)</f>
        <v>0.59882901477544692</v>
      </c>
      <c r="E620" s="73">
        <f>IFERROR(SUM(D$9:D619)*K_12-SUM(E$9:E619)*K_21,0)</f>
        <v>1.7402957470285827</v>
      </c>
      <c r="F620" s="73">
        <f>IFERROR(SUM(D$9:D619)*K_13-SUM(F$9:F619)*K_31,0)</f>
        <v>3.6585842196821687</v>
      </c>
    </row>
    <row r="621" spans="2:6" x14ac:dyDescent="0.2">
      <c r="B621" s="2">
        <f t="shared" si="9"/>
        <v>612</v>
      </c>
      <c r="C621" s="2">
        <v>0</v>
      </c>
      <c r="D621" s="70">
        <f>IFERROR(SUM(F$9:F620)*K_31+SUM(E$9:E620)*K_21+SUM(C$9:C620)-SUM(D$9:D620)*(K_12+K_13+K_10),0)</f>
        <v>0.59237299999199422</v>
      </c>
      <c r="E621" s="73">
        <f>IFERROR(SUM(D$9:D620)*K_12-SUM(E$9:E620)*K_21,0)</f>
        <v>1.7174664123835299</v>
      </c>
      <c r="F621" s="73">
        <f>IFERROR(SUM(D$9:D620)*K_13-SUM(F$9:F620)*K_31,0)</f>
        <v>3.6279866676331025</v>
      </c>
    </row>
    <row r="622" spans="2:6" x14ac:dyDescent="0.2">
      <c r="B622" s="2">
        <f t="shared" si="9"/>
        <v>613</v>
      </c>
      <c r="C622" s="2">
        <v>0</v>
      </c>
      <c r="D622" s="70">
        <f>IFERROR(SUM(F$9:F621)*K_31+SUM(E$9:E621)*K_21+SUM(C$9:C621)-SUM(D$9:D621)*(K_12+K_13+K_10),0)</f>
        <v>0.585993704916973</v>
      </c>
      <c r="E622" s="73">
        <f>IFERROR(SUM(D$9:D621)*K_12-SUM(E$9:E621)*K_21,0)</f>
        <v>1.6949645441357006</v>
      </c>
      <c r="F622" s="73">
        <f>IFERROR(SUM(D$9:D621)*K_13-SUM(F$9:F621)*K_31,0)</f>
        <v>3.5976305309566925</v>
      </c>
    </row>
    <row r="623" spans="2:6" x14ac:dyDescent="0.2">
      <c r="B623" s="2">
        <f t="shared" si="9"/>
        <v>614</v>
      </c>
      <c r="C623" s="2">
        <v>0</v>
      </c>
      <c r="D623" s="70">
        <f>IFERROR(SUM(F$9:F622)*K_31+SUM(E$9:E622)*K_21+SUM(C$9:C622)-SUM(D$9:D622)*(K_12+K_13+K_10),0)</f>
        <v>0.57969011947011495</v>
      </c>
      <c r="E623" s="73">
        <f>IFERROR(SUM(D$9:D622)*K_12-SUM(E$9:E622)*K_21,0)</f>
        <v>1.6727851273513465</v>
      </c>
      <c r="F623" s="73">
        <f>IFERROR(SUM(D$9:D622)*K_13-SUM(F$9:F622)*K_31,0)</f>
        <v>3.5675141626962983</v>
      </c>
    </row>
    <row r="624" spans="2:6" x14ac:dyDescent="0.2">
      <c r="B624" s="2">
        <f t="shared" si="9"/>
        <v>615</v>
      </c>
      <c r="C624" s="2">
        <v>0</v>
      </c>
      <c r="D624" s="70">
        <f>IFERROR(SUM(F$9:F623)*K_31+SUM(E$9:E623)*K_21+SUM(C$9:C623)-SUM(D$9:D623)*(K_12+K_13+K_10),0)</f>
        <v>0.57346124811294885</v>
      </c>
      <c r="E624" s="73">
        <f>IFERROR(SUM(D$9:D623)*K_12-SUM(E$9:E623)*K_21,0)</f>
        <v>1.6509232271937151</v>
      </c>
      <c r="F624" s="73">
        <f>IFERROR(SUM(D$9:D623)*K_13-SUM(F$9:F623)*K_31,0)</f>
        <v>3.5376359222640374</v>
      </c>
    </row>
    <row r="625" spans="2:6" x14ac:dyDescent="0.2">
      <c r="B625" s="2">
        <f t="shared" si="9"/>
        <v>616</v>
      </c>
      <c r="C625" s="2">
        <v>0</v>
      </c>
      <c r="D625" s="70">
        <f>IFERROR(SUM(F$9:F624)*K_31+SUM(E$9:E624)*K_21+SUM(C$9:C624)-SUM(D$9:D624)*(K_12+K_13+K_10),0)</f>
        <v>0.56730610962483752</v>
      </c>
      <c r="E625" s="73">
        <f>IFERROR(SUM(D$9:D624)*K_12-SUM(E$9:E624)*K_21,0)</f>
        <v>1.6293739876120839</v>
      </c>
      <c r="F625" s="73">
        <f>IFERROR(SUM(D$9:D624)*K_13-SUM(F$9:F624)*K_31,0)</f>
        <v>3.5079941755225263</v>
      </c>
    </row>
    <row r="626" spans="2:6" x14ac:dyDescent="0.2">
      <c r="B626" s="2">
        <f t="shared" si="9"/>
        <v>617</v>
      </c>
      <c r="C626" s="2">
        <v>0</v>
      </c>
      <c r="D626" s="70">
        <f>IFERROR(SUM(F$9:F625)*K_31+SUM(E$9:E625)*K_21+SUM(C$9:C625)-SUM(D$9:D625)*(K_12+K_13+K_10),0)</f>
        <v>0.56122373688106109</v>
      </c>
      <c r="E626" s="73">
        <f>IFERROR(SUM(D$9:D625)*K_12-SUM(E$9:E625)*K_21,0)</f>
        <v>1.6081326300523529</v>
      </c>
      <c r="F626" s="73">
        <f>IFERROR(SUM(D$9:D625)*K_13-SUM(F$9:F625)*K_31,0)</f>
        <v>3.4785872948635514</v>
      </c>
    </row>
    <row r="627" spans="2:6" x14ac:dyDescent="0.2">
      <c r="B627" s="2">
        <f t="shared" si="9"/>
        <v>618</v>
      </c>
      <c r="C627" s="2">
        <v>0</v>
      </c>
      <c r="D627" s="70">
        <f>IFERROR(SUM(F$9:F626)*K_31+SUM(E$9:E626)*K_21+SUM(C$9:C626)-SUM(D$9:D626)*(K_12+K_13+K_10),0)</f>
        <v>0.5552131766361299</v>
      </c>
      <c r="E627" s="73">
        <f>IFERROR(SUM(D$9:D626)*K_12-SUM(E$9:E626)*K_21,0)</f>
        <v>1.5871944521889247</v>
      </c>
      <c r="F627" s="73">
        <f>IFERROR(SUM(D$9:D626)*K_13-SUM(F$9:F626)*K_31,0)</f>
        <v>3.4494136592837279</v>
      </c>
    </row>
    <row r="628" spans="2:6" x14ac:dyDescent="0.2">
      <c r="B628" s="2">
        <f t="shared" si="9"/>
        <v>619</v>
      </c>
      <c r="C628" s="2">
        <v>0</v>
      </c>
      <c r="D628" s="70">
        <f>IFERROR(SUM(F$9:F627)*K_31+SUM(E$9:E627)*K_21+SUM(C$9:C627)-SUM(D$9:D627)*(K_12+K_13+K_10),0)</f>
        <v>0.54927348931005326</v>
      </c>
      <c r="E628" s="73">
        <f>IFERROR(SUM(D$9:D627)*K_12-SUM(E$9:E627)*K_21,0)</f>
        <v>1.5665548266778728</v>
      </c>
      <c r="F628" s="73">
        <f>IFERROR(SUM(D$9:D627)*K_13-SUM(F$9:F627)*K_31,0)</f>
        <v>3.420471654457252</v>
      </c>
    </row>
    <row r="629" spans="2:6" x14ac:dyDescent="0.2">
      <c r="B629" s="2">
        <f t="shared" si="9"/>
        <v>620</v>
      </c>
      <c r="C629" s="2">
        <v>0</v>
      </c>
      <c r="D629" s="70">
        <f>IFERROR(SUM(F$9:F628)*K_31+SUM(E$9:E628)*K_21+SUM(C$9:C628)-SUM(D$9:D628)*(K_12+K_13+K_10),0)</f>
        <v>0.54340374877779141</v>
      </c>
      <c r="E629" s="73">
        <f>IFERROR(SUM(D$9:D628)*K_12-SUM(E$9:E628)*K_21,0)</f>
        <v>1.5462091999305159</v>
      </c>
      <c r="F629" s="73">
        <f>IFERROR(SUM(D$9:D628)*K_13-SUM(F$9:F628)*K_31,0)</f>
        <v>3.3917596728057831</v>
      </c>
    </row>
    <row r="630" spans="2:6" x14ac:dyDescent="0.2">
      <c r="B630" s="2">
        <f t="shared" si="9"/>
        <v>621</v>
      </c>
      <c r="C630" s="2">
        <v>0</v>
      </c>
      <c r="D630" s="70">
        <f>IFERROR(SUM(F$9:F629)*K_31+SUM(E$9:E629)*K_21+SUM(C$9:C629)-SUM(D$9:D629)*(K_12+K_13+K_10),0)</f>
        <v>0.53760304216336863</v>
      </c>
      <c r="E630" s="73">
        <f>IFERROR(SUM(D$9:D629)*K_12-SUM(E$9:E629)*K_21,0)</f>
        <v>1.5261530909074708</v>
      </c>
      <c r="F630" s="73">
        <f>IFERROR(SUM(D$9:D629)*K_13-SUM(F$9:F629)*K_31,0)</f>
        <v>3.3632761135655045</v>
      </c>
    </row>
    <row r="631" spans="2:6" x14ac:dyDescent="0.2">
      <c r="B631" s="2">
        <f t="shared" si="9"/>
        <v>622</v>
      </c>
      <c r="C631" s="2">
        <v>0</v>
      </c>
      <c r="D631" s="70">
        <f>IFERROR(SUM(F$9:F630)*K_31+SUM(E$9:E630)*K_21+SUM(C$9:C630)-SUM(D$9:D630)*(K_12+K_13+K_10),0)</f>
        <v>0.53187046963591911</v>
      </c>
      <c r="E631" s="73">
        <f>IFERROR(SUM(D$9:D630)*K_12-SUM(E$9:E630)*K_21,0)</f>
        <v>1.5063820899325862</v>
      </c>
      <c r="F631" s="73">
        <f>IFERROR(SUM(D$9:D630)*K_13-SUM(F$9:F630)*K_31,0)</f>
        <v>3.3350193828514705</v>
      </c>
    </row>
    <row r="632" spans="2:6" x14ac:dyDescent="0.2">
      <c r="B632" s="2">
        <f t="shared" si="9"/>
        <v>623</v>
      </c>
      <c r="C632" s="2">
        <v>0</v>
      </c>
      <c r="D632" s="70">
        <f>IFERROR(SUM(F$9:F631)*K_31+SUM(E$9:E631)*K_21+SUM(C$9:C631)-SUM(D$9:D631)*(K_12+K_13+K_10),0)</f>
        <v>0.52620514421062126</v>
      </c>
      <c r="E632" s="73">
        <f>IFERROR(SUM(D$9:D631)*K_12-SUM(E$9:E631)*K_21,0)</f>
        <v>1.4868918575266434</v>
      </c>
      <c r="F632" s="73">
        <f>IFERROR(SUM(D$9:D631)*K_13-SUM(F$9:F631)*K_31,0)</f>
        <v>3.3069878937193025</v>
      </c>
    </row>
    <row r="633" spans="2:6" x14ac:dyDescent="0.2">
      <c r="B633" s="2">
        <f t="shared" si="9"/>
        <v>624</v>
      </c>
      <c r="C633" s="2">
        <v>0</v>
      </c>
      <c r="D633" s="70">
        <f>IFERROR(SUM(F$9:F632)*K_31+SUM(E$9:E632)*K_21+SUM(C$9:C632)-SUM(D$9:D632)*(K_12+K_13+K_10),0)</f>
        <v>0.5206061915509963</v>
      </c>
      <c r="E633" s="73">
        <f>IFERROR(SUM(D$9:D632)*K_12-SUM(E$9:E632)*K_21,0)</f>
        <v>1.4676781232603275</v>
      </c>
      <c r="F633" s="73">
        <f>IFERROR(SUM(D$9:D632)*K_13-SUM(F$9:F632)*K_31,0)</f>
        <v>3.279180066224221</v>
      </c>
    </row>
    <row r="634" spans="2:6" x14ac:dyDescent="0.2">
      <c r="B634" s="2">
        <f t="shared" si="9"/>
        <v>625</v>
      </c>
      <c r="C634" s="2">
        <v>0</v>
      </c>
      <c r="D634" s="70">
        <f>IFERROR(SUM(F$9:F633)*K_31+SUM(E$9:E633)*K_21+SUM(C$9:C633)-SUM(D$9:D633)*(K_12+K_13+K_10),0)</f>
        <v>0.51507274977677753</v>
      </c>
      <c r="E634" s="73">
        <f>IFERROR(SUM(D$9:D633)*K_12-SUM(E$9:E633)*K_21,0)</f>
        <v>1.4487366846261267</v>
      </c>
      <c r="F634" s="73">
        <f>IFERROR(SUM(D$9:D633)*K_13-SUM(F$9:F633)*K_31,0)</f>
        <v>3.251594327477477</v>
      </c>
    </row>
    <row r="635" spans="2:6" x14ac:dyDescent="0.2">
      <c r="B635" s="2">
        <f t="shared" si="9"/>
        <v>626</v>
      </c>
      <c r="C635" s="2">
        <v>0</v>
      </c>
      <c r="D635" s="70">
        <f>IFERROR(SUM(F$9:F634)*K_31+SUM(E$9:E634)*K_21+SUM(C$9:C634)-SUM(D$9:D634)*(K_12+K_13+K_10),0)</f>
        <v>0.50960396927303009</v>
      </c>
      <c r="E635" s="73">
        <f>IFERROR(SUM(D$9:D634)*K_12-SUM(E$9:E634)*K_21,0)</f>
        <v>1.4300634059291468</v>
      </c>
      <c r="F635" s="73">
        <f>IFERROR(SUM(D$9:D634)*K_13-SUM(F$9:F634)*K_31,0)</f>
        <v>3.224229111700474</v>
      </c>
    </row>
    <row r="636" spans="2:6" x14ac:dyDescent="0.2">
      <c r="B636" s="2">
        <f t="shared" si="9"/>
        <v>627</v>
      </c>
      <c r="C636" s="2">
        <v>0</v>
      </c>
      <c r="D636" s="70">
        <f>IFERROR(SUM(F$9:F635)*K_31+SUM(E$9:E635)*K_21+SUM(C$9:C635)-SUM(D$9:D635)*(K_12+K_13+K_10),0)</f>
        <v>0.50419901250324983</v>
      </c>
      <c r="E636" s="73">
        <f>IFERROR(SUM(D$9:D635)*K_12-SUM(E$9:E635)*K_21,0)</f>
        <v>1.4116542171960162</v>
      </c>
      <c r="F636" s="73">
        <f>IFERROR(SUM(D$9:D635)*K_13-SUM(F$9:F635)*K_31,0)</f>
        <v>3.1970828602761898</v>
      </c>
    </row>
    <row r="637" spans="2:6" x14ac:dyDescent="0.2">
      <c r="B637" s="2">
        <f t="shared" si="9"/>
        <v>628</v>
      </c>
      <c r="C637" s="2">
        <v>0</v>
      </c>
      <c r="D637" s="70">
        <f>IFERROR(SUM(F$9:F636)*K_31+SUM(E$9:E636)*K_21+SUM(C$9:C636)-SUM(D$9:D636)*(K_12+K_13+K_10),0)</f>
        <v>0.4988570538246222</v>
      </c>
      <c r="E637" s="73">
        <f>IFERROR(SUM(D$9:D636)*K_12-SUM(E$9:E636)*K_21,0)</f>
        <v>1.393505113102151</v>
      </c>
      <c r="F637" s="73">
        <f>IFERROR(SUM(D$9:D636)*K_13-SUM(F$9:F636)*K_31,0)</f>
        <v>3.170154021798453</v>
      </c>
    </row>
    <row r="638" spans="2:6" x14ac:dyDescent="0.2">
      <c r="B638" s="2">
        <f t="shared" si="9"/>
        <v>629</v>
      </c>
      <c r="C638" s="2">
        <v>0</v>
      </c>
      <c r="D638" s="70">
        <f>IFERROR(SUM(F$9:F637)*K_31+SUM(E$9:E637)*K_21+SUM(C$9:C637)-SUM(D$9:D637)*(K_12+K_13+K_10),0)</f>
        <v>0.49357727930748752</v>
      </c>
      <c r="E638" s="73">
        <f>IFERROR(SUM(D$9:D637)*K_12-SUM(E$9:E637)*K_21,0)</f>
        <v>1.3756121519165987</v>
      </c>
      <c r="F638" s="73">
        <f>IFERROR(SUM(D$9:D637)*K_13-SUM(F$9:F637)*K_31,0)</f>
        <v>3.1434410521187175</v>
      </c>
    </row>
    <row r="639" spans="2:6" x14ac:dyDescent="0.2">
      <c r="B639" s="2">
        <f t="shared" si="9"/>
        <v>630</v>
      </c>
      <c r="C639" s="2">
        <v>0</v>
      </c>
      <c r="D639" s="70">
        <f>IFERROR(SUM(F$9:F638)*K_31+SUM(E$9:E638)*K_21+SUM(C$9:C638)-SUM(D$9:D638)*(K_12+K_13+K_10),0)</f>
        <v>0.48835888655696635</v>
      </c>
      <c r="E639" s="73">
        <f>IFERROR(SUM(D$9:D638)*K_12-SUM(E$9:E638)*K_21,0)</f>
        <v>1.357971454464419</v>
      </c>
      <c r="F639" s="73">
        <f>IFERROR(SUM(D$9:D638)*K_13-SUM(F$9:F638)*K_31,0)</f>
        <v>3.116942414390607</v>
      </c>
    </row>
    <row r="640" spans="2:6" x14ac:dyDescent="0.2">
      <c r="B640" s="2">
        <f t="shared" si="9"/>
        <v>631</v>
      </c>
      <c r="C640" s="2">
        <v>0</v>
      </c>
      <c r="D640" s="70">
        <f>IFERROR(SUM(F$9:F639)*K_31+SUM(E$9:E639)*K_21+SUM(C$9:C639)-SUM(D$9:D639)*(K_12+K_13+K_10),0)</f>
        <v>0.48320108453776811</v>
      </c>
      <c r="E640" s="73">
        <f>IFERROR(SUM(D$9:D639)*K_12-SUM(E$9:E639)*K_21,0)</f>
        <v>1.3405792031062589</v>
      </c>
      <c r="F640" s="73">
        <f>IFERROR(SUM(D$9:D639)*K_13-SUM(F$9:F639)*K_31,0)</f>
        <v>3.0906565791122631</v>
      </c>
    </row>
    <row r="641" spans="2:6" x14ac:dyDescent="0.2">
      <c r="B641" s="2">
        <f t="shared" si="9"/>
        <v>632</v>
      </c>
      <c r="C641" s="2">
        <v>0</v>
      </c>
      <c r="D641" s="70">
        <f>IFERROR(SUM(F$9:F640)*K_31+SUM(E$9:E640)*K_21+SUM(C$9:C640)-SUM(D$9:D640)*(K_12+K_13+K_10),0)</f>
        <v>0.47810309340115964</v>
      </c>
      <c r="E641" s="73">
        <f>IFERROR(SUM(D$9:D640)*K_12-SUM(E$9:E640)*K_21,0)</f>
        <v>1.3234316407348814</v>
      </c>
      <c r="F641" s="73">
        <f>IFERROR(SUM(D$9:D640)*K_13-SUM(F$9:F640)*K_31,0)</f>
        <v>3.0645820241665191</v>
      </c>
    </row>
    <row r="642" spans="2:6" x14ac:dyDescent="0.2">
      <c r="B642" s="2">
        <f t="shared" si="9"/>
        <v>633</v>
      </c>
      <c r="C642" s="2">
        <v>0</v>
      </c>
      <c r="D642" s="70">
        <f>IFERROR(SUM(F$9:F641)*K_31+SUM(E$9:E641)*K_21+SUM(C$9:C641)-SUM(D$9:D641)*(K_12+K_13+K_10),0)</f>
        <v>0.47306414431545818</v>
      </c>
      <c r="E642" s="73">
        <f>IFERROR(SUM(D$9:D641)*K_12-SUM(E$9:E641)*K_21,0)</f>
        <v>1.3065250697882078</v>
      </c>
      <c r="F642" s="73">
        <f>IFERROR(SUM(D$9:D641)*K_13-SUM(F$9:F641)*K_31,0)</f>
        <v>3.038717234858872</v>
      </c>
    </row>
    <row r="643" spans="2:6" x14ac:dyDescent="0.2">
      <c r="B643" s="2">
        <f t="shared" si="9"/>
        <v>634</v>
      </c>
      <c r="C643" s="2">
        <v>0</v>
      </c>
      <c r="D643" s="70">
        <f>IFERROR(SUM(F$9:F642)*K_31+SUM(E$9:E642)*K_21+SUM(C$9:C642)-SUM(D$9:D642)*(K_12+K_13+K_10),0)</f>
        <v>0.46808347929868432</v>
      </c>
      <c r="E643" s="73">
        <f>IFERROR(SUM(D$9:D642)*K_12-SUM(E$9:E642)*K_21,0)</f>
        <v>1.2898558512787446</v>
      </c>
      <c r="F643" s="73">
        <f>IFERROR(SUM(D$9:D642)*K_13-SUM(F$9:F642)*K_31,0)</f>
        <v>3.0130607039534354</v>
      </c>
    </row>
    <row r="644" spans="2:6" x14ac:dyDescent="0.2">
      <c r="B644" s="2">
        <f t="shared" si="9"/>
        <v>635</v>
      </c>
      <c r="C644" s="2">
        <v>0</v>
      </c>
      <c r="D644" s="70">
        <f>IFERROR(SUM(F$9:F643)*K_31+SUM(E$9:E643)*K_21+SUM(C$9:C643)-SUM(D$9:D643)*(K_12+K_13+K_10),0)</f>
        <v>0.46316035105496667</v>
      </c>
      <c r="E644" s="73">
        <f>IFERROR(SUM(D$9:D643)*K_12-SUM(E$9:E643)*K_21,0)</f>
        <v>1.2734204038391539</v>
      </c>
      <c r="F644" s="73">
        <f>IFERROR(SUM(D$9:D643)*K_13-SUM(F$9:F643)*K_31,0)</f>
        <v>2.9876109317068895</v>
      </c>
    </row>
    <row r="645" spans="2:6" x14ac:dyDescent="0.2">
      <c r="B645" s="2">
        <f t="shared" si="9"/>
        <v>636</v>
      </c>
      <c r="C645" s="2">
        <v>0</v>
      </c>
      <c r="D645" s="70">
        <f>IFERROR(SUM(F$9:F644)*K_31+SUM(E$9:E644)*K_21+SUM(C$9:C644)-SUM(D$9:D644)*(K_12+K_13+K_10),0)</f>
        <v>0.45829402281162857</v>
      </c>
      <c r="E645" s="73">
        <f>IFERROR(SUM(D$9:D644)*K_12-SUM(E$9:E644)*K_21,0)</f>
        <v>1.2572152027834846</v>
      </c>
      <c r="F645" s="73">
        <f>IFERROR(SUM(D$9:D644)*K_13-SUM(F$9:F644)*K_31,0)</f>
        <v>2.9623664259003775</v>
      </c>
    </row>
    <row r="646" spans="2:6" x14ac:dyDescent="0.2">
      <c r="B646" s="2">
        <f t="shared" si="9"/>
        <v>637</v>
      </c>
      <c r="C646" s="2">
        <v>0</v>
      </c>
      <c r="D646" s="70">
        <f>IFERROR(SUM(F$9:F645)*K_31+SUM(E$9:E645)*K_21+SUM(C$9:C645)-SUM(D$9:D645)*(K_12+K_13+K_10),0)</f>
        <v>0.45348376816070868</v>
      </c>
      <c r="E646" s="73">
        <f>IFERROR(SUM(D$9:D645)*K_12-SUM(E$9:E645)*K_21,0)</f>
        <v>1.2412367791840637</v>
      </c>
      <c r="F646" s="73">
        <f>IFERROR(SUM(D$9:D645)*K_13-SUM(F$9:F645)*K_31,0)</f>
        <v>2.93732570186949</v>
      </c>
    </row>
    <row r="647" spans="2:6" x14ac:dyDescent="0.2">
      <c r="B647" s="2">
        <f t="shared" si="9"/>
        <v>638</v>
      </c>
      <c r="C647" s="2">
        <v>0</v>
      </c>
      <c r="D647" s="70">
        <f>IFERROR(SUM(F$9:F646)*K_31+SUM(E$9:E646)*K_21+SUM(C$9:C646)-SUM(D$9:D646)*(K_12+K_13+K_10),0)</f>
        <v>0.44872887090230051</v>
      </c>
      <c r="E647" s="73">
        <f>IFERROR(SUM(D$9:D646)*K_12-SUM(E$9:E646)*K_21,0)</f>
        <v>1.2254817189635929</v>
      </c>
      <c r="F647" s="73">
        <f>IFERROR(SUM(D$9:D646)*K_13-SUM(F$9:F646)*K_31,0)</f>
        <v>2.9124872825323962</v>
      </c>
    </row>
    <row r="648" spans="2:6" x14ac:dyDescent="0.2">
      <c r="B648" s="2">
        <f t="shared" si="9"/>
        <v>639</v>
      </c>
      <c r="C648" s="2">
        <v>0</v>
      </c>
      <c r="D648" s="70">
        <f>IFERROR(SUM(F$9:F647)*K_31+SUM(E$9:E647)*K_21+SUM(C$9:C647)-SUM(D$9:D647)*(K_12+K_13+K_10),0)</f>
        <v>0.44402862488948358</v>
      </c>
      <c r="E648" s="73">
        <f>IFERROR(SUM(D$9:D647)*K_12-SUM(E$9:E647)*K_21,0)</f>
        <v>1.2099466620023662</v>
      </c>
      <c r="F648" s="73">
        <f>IFERROR(SUM(D$9:D647)*K_13-SUM(F$9:F647)*K_31,0)</f>
        <v>2.8878496984160975</v>
      </c>
    </row>
    <row r="649" spans="2:6" x14ac:dyDescent="0.2">
      <c r="B649" s="2">
        <f t="shared" si="9"/>
        <v>640</v>
      </c>
      <c r="C649" s="2">
        <v>0</v>
      </c>
      <c r="D649" s="70">
        <f>IFERROR(SUM(F$9:F648)*K_31+SUM(E$9:E648)*K_21+SUM(C$9:C648)-SUM(D$9:D648)*(K_12+K_13+K_10),0)</f>
        <v>0.43938233387802939</v>
      </c>
      <c r="E649" s="73">
        <f>IFERROR(SUM(D$9:D648)*K_12-SUM(E$9:E648)*K_21,0)</f>
        <v>1.19462830126011</v>
      </c>
      <c r="F649" s="73">
        <f>IFERROR(SUM(D$9:D648)*K_13-SUM(F$9:F648)*K_31,0)</f>
        <v>2.8634114876808283</v>
      </c>
    </row>
    <row r="650" spans="2:6" x14ac:dyDescent="0.2">
      <c r="B650" s="2">
        <f t="shared" si="9"/>
        <v>641</v>
      </c>
      <c r="C650" s="2">
        <v>0</v>
      </c>
      <c r="D650" s="70">
        <f>IFERROR(SUM(F$9:F649)*K_31+SUM(E$9:E649)*K_21+SUM(C$9:C649)-SUM(D$9:D649)*(K_12+K_13+K_10),0)</f>
        <v>0.43478931137599375</v>
      </c>
      <c r="E650" s="73">
        <f>IFERROR(SUM(D$9:D649)*K_12-SUM(E$9:E649)*K_21,0)</f>
        <v>1.1795233819124604</v>
      </c>
      <c r="F650" s="73">
        <f>IFERROR(SUM(D$9:D649)*K_13-SUM(F$9:F649)*K_31,0)</f>
        <v>2.839171196142793</v>
      </c>
    </row>
    <row r="651" spans="2:6" x14ac:dyDescent="0.2">
      <c r="B651" s="2">
        <f t="shared" ref="B651:B714" si="10">B650+1</f>
        <v>642</v>
      </c>
      <c r="C651" s="2">
        <v>0</v>
      </c>
      <c r="D651" s="70">
        <f>IFERROR(SUM(F$9:F650)*K_31+SUM(E$9:E650)*K_21+SUM(C$9:C650)-SUM(D$9:D650)*(K_12+K_13+K_10),0)</f>
        <v>0.43024888049671972</v>
      </c>
      <c r="E651" s="73">
        <f>IFERROR(SUM(D$9:D650)*K_12-SUM(E$9:E650)*K_21,0)</f>
        <v>1.1646287005017513</v>
      </c>
      <c r="F651" s="73">
        <f>IFERROR(SUM(D$9:D650)*K_13-SUM(F$9:F650)*K_31,0)</f>
        <v>2.8151273772951342</v>
      </c>
    </row>
    <row r="652" spans="2:6" x14ac:dyDescent="0.2">
      <c r="B652" s="2">
        <f t="shared" si="10"/>
        <v>643</v>
      </c>
      <c r="C652" s="2">
        <v>0</v>
      </c>
      <c r="D652" s="70">
        <f>IFERROR(SUM(F$9:F651)*K_31+SUM(E$9:E651)*K_21+SUM(C$9:C651)-SUM(D$9:D651)*(K_12+K_13+K_10),0)</f>
        <v>0.42576037381525111</v>
      </c>
      <c r="E652" s="73">
        <f>IFERROR(SUM(D$9:D651)*K_12-SUM(E$9:E651)*K_21,0)</f>
        <v>1.1499411041016572</v>
      </c>
      <c r="F652" s="73">
        <f>IFERROR(SUM(D$9:D651)*K_13-SUM(F$9:F651)*K_31,0)</f>
        <v>2.7912785923271457</v>
      </c>
    </row>
    <row r="653" spans="2:6" x14ac:dyDescent="0.2">
      <c r="B653" s="2">
        <f t="shared" si="10"/>
        <v>644</v>
      </c>
      <c r="C653" s="2">
        <v>0</v>
      </c>
      <c r="D653" s="70">
        <f>IFERROR(SUM(F$9:F652)*K_31+SUM(E$9:E652)*K_21+SUM(C$9:C652)-SUM(D$9:D652)*(K_12+K_13+K_10),0)</f>
        <v>0.42132313322440496</v>
      </c>
      <c r="E653" s="73">
        <f>IFERROR(SUM(D$9:D652)*K_12-SUM(E$9:E652)*K_21,0)</f>
        <v>1.1354574894959342</v>
      </c>
      <c r="F653" s="73">
        <f>IFERROR(SUM(D$9:D652)*K_13-SUM(F$9:F652)*K_31,0)</f>
        <v>2.7676234101420221</v>
      </c>
    </row>
    <row r="654" spans="2:6" x14ac:dyDescent="0.2">
      <c r="B654" s="2">
        <f t="shared" si="10"/>
        <v>645</v>
      </c>
      <c r="C654" s="2">
        <v>0</v>
      </c>
      <c r="D654" s="70">
        <f>IFERROR(SUM(F$9:F653)*K_31+SUM(E$9:E653)*K_21+SUM(C$9:C653)-SUM(D$9:D653)*(K_12+K_13+K_10),0)</f>
        <v>0.41693650979664199</v>
      </c>
      <c r="E654" s="73">
        <f>IFERROR(SUM(D$9:D653)*K_12-SUM(E$9:E653)*K_21,0)</f>
        <v>1.1211748023704899</v>
      </c>
      <c r="F654" s="73">
        <f>IFERROR(SUM(D$9:D653)*K_13-SUM(F$9:F653)*K_31,0)</f>
        <v>2.7441604073728456</v>
      </c>
    </row>
    <row r="655" spans="2:6" x14ac:dyDescent="0.2">
      <c r="B655" s="2">
        <f t="shared" si="10"/>
        <v>646</v>
      </c>
      <c r="C655" s="2">
        <v>0</v>
      </c>
      <c r="D655" s="70">
        <f>IFERROR(SUM(F$9:F654)*K_31+SUM(E$9:E654)*K_21+SUM(C$9:C654)-SUM(D$9:D654)*(K_12+K_13+K_10),0)</f>
        <v>0.41259986364423185</v>
      </c>
      <c r="E655" s="73">
        <f>IFERROR(SUM(D$9:D654)*K_12-SUM(E$9:E654)*K_21,0)</f>
        <v>1.1070900365190255</v>
      </c>
      <c r="F655" s="73">
        <f>IFERROR(SUM(D$9:D654)*K_13-SUM(F$9:F654)*K_31,0)</f>
        <v>2.7208881683970887</v>
      </c>
    </row>
    <row r="656" spans="2:6" x14ac:dyDescent="0.2">
      <c r="B656" s="2">
        <f t="shared" si="10"/>
        <v>647</v>
      </c>
      <c r="C656" s="2">
        <v>0</v>
      </c>
      <c r="D656" s="70">
        <f>IFERROR(SUM(F$9:F655)*K_31+SUM(E$9:E655)*K_21+SUM(C$9:C655)-SUM(D$9:D655)*(K_12+K_13+K_10),0)</f>
        <v>0.40831256378487524</v>
      </c>
      <c r="E656" s="73">
        <f>IFERROR(SUM(D$9:D655)*K_12-SUM(E$9:E655)*K_21,0)</f>
        <v>1.0932002330615234</v>
      </c>
      <c r="F656" s="73">
        <f>IFERROR(SUM(D$9:D655)*K_13-SUM(F$9:F655)*K_31,0)</f>
        <v>2.6978052853495598</v>
      </c>
    </row>
    <row r="657" spans="2:6" x14ac:dyDescent="0.2">
      <c r="B657" s="2">
        <f t="shared" si="10"/>
        <v>648</v>
      </c>
      <c r="C657" s="2">
        <v>0</v>
      </c>
      <c r="D657" s="70">
        <f>IFERROR(SUM(F$9:F656)*K_31+SUM(E$9:E656)*K_21+SUM(C$9:C656)-SUM(D$9:D656)*(K_12+K_13+K_10),0)</f>
        <v>0.40407398800766714</v>
      </c>
      <c r="E657" s="73">
        <f>IFERROR(SUM(D$9:D656)*K_12-SUM(E$9:E656)*K_21,0)</f>
        <v>1.0795024796759662</v>
      </c>
      <c r="F657" s="73">
        <f>IFERROR(SUM(D$9:D656)*K_13-SUM(F$9:F656)*K_31,0)</f>
        <v>2.6749103581339071</v>
      </c>
    </row>
    <row r="658" spans="2:6" x14ac:dyDescent="0.2">
      <c r="B658" s="2">
        <f t="shared" si="10"/>
        <v>649</v>
      </c>
      <c r="C658" s="2">
        <v>0</v>
      </c>
      <c r="D658" s="70">
        <f>IFERROR(SUM(F$9:F657)*K_31+SUM(E$9:E657)*K_21+SUM(C$9:C657)-SUM(D$9:D657)*(K_12+K_13+K_10),0)</f>
        <v>0.39988352274144745</v>
      </c>
      <c r="E658" s="73">
        <f>IFERROR(SUM(D$9:D657)*K_12-SUM(E$9:E657)*K_21,0)</f>
        <v>1.0659939098426037</v>
      </c>
      <c r="F658" s="73">
        <f>IFERROR(SUM(D$9:D657)*K_13-SUM(F$9:F657)*K_31,0)</f>
        <v>2.6522019944326445</v>
      </c>
    </row>
    <row r="659" spans="2:6" x14ac:dyDescent="0.2">
      <c r="B659" s="2">
        <f t="shared" si="10"/>
        <v>650</v>
      </c>
      <c r="C659" s="2">
        <v>0</v>
      </c>
      <c r="D659" s="70">
        <f>IFERROR(SUM(F$9:F658)*K_31+SUM(E$9:E658)*K_21+SUM(C$9:C658)-SUM(D$9:D658)*(K_12+K_13+K_10),0)</f>
        <v>0.39574056292622117</v>
      </c>
      <c r="E659" s="73">
        <f>IFERROR(SUM(D$9:D658)*K_12-SUM(E$9:E658)*K_21,0)</f>
        <v>1.0526717021005823</v>
      </c>
      <c r="F659" s="73">
        <f>IFERROR(SUM(D$9:D658)*K_13-SUM(F$9:F658)*K_31,0)</f>
        <v>2.6296788097157346</v>
      </c>
    </row>
    <row r="660" spans="2:6" x14ac:dyDescent="0.2">
      <c r="B660" s="2">
        <f t="shared" si="10"/>
        <v>651</v>
      </c>
      <c r="C660" s="2">
        <v>0</v>
      </c>
      <c r="D660" s="70">
        <f>IFERROR(SUM(F$9:F659)*K_31+SUM(E$9:E659)*K_21+SUM(C$9:C659)-SUM(D$9:D659)*(K_12+K_13+K_10),0)</f>
        <v>0.39164451188503335</v>
      </c>
      <c r="E660" s="73">
        <f>IFERROR(SUM(D$9:D659)*K_12-SUM(E$9:E659)*K_21,0)</f>
        <v>1.0395330793171098</v>
      </c>
      <c r="F660" s="73">
        <f>IFERROR(SUM(D$9:D659)*K_13-SUM(F$9:F659)*K_31,0)</f>
        <v>2.6073394272478367</v>
      </c>
    </row>
    <row r="661" spans="2:6" x14ac:dyDescent="0.2">
      <c r="B661" s="2">
        <f t="shared" si="10"/>
        <v>652</v>
      </c>
      <c r="C661" s="2">
        <v>0</v>
      </c>
      <c r="D661" s="70">
        <f>IFERROR(SUM(F$9:F660)*K_31+SUM(E$9:E660)*K_21+SUM(C$9:C660)-SUM(D$9:D660)*(K_12+K_13+K_10),0)</f>
        <v>0.38759478119891355</v>
      </c>
      <c r="E661" s="73">
        <f>IFERROR(SUM(D$9:D660)*K_12-SUM(E$9:E660)*K_21,0)</f>
        <v>1.0265753079684572</v>
      </c>
      <c r="F661" s="73">
        <f>IFERROR(SUM(D$9:D660)*K_13-SUM(F$9:F660)*K_31,0)</f>
        <v>2.5851824780942039</v>
      </c>
    </row>
    <row r="662" spans="2:6" x14ac:dyDescent="0.2">
      <c r="B662" s="2">
        <f t="shared" si="10"/>
        <v>653</v>
      </c>
      <c r="C662" s="2">
        <v>0</v>
      </c>
      <c r="D662" s="70">
        <f>IFERROR(SUM(F$9:F661)*K_31+SUM(E$9:E661)*K_21+SUM(C$9:C661)-SUM(D$9:D661)*(K_12+K_13+K_10),0)</f>
        <v>0.38359079058318457</v>
      </c>
      <c r="E662" s="73">
        <f>IFERROR(SUM(D$9:D661)*K_12-SUM(E$9:E661)*K_21,0)</f>
        <v>1.0137956974330677</v>
      </c>
      <c r="F662" s="73">
        <f>IFERROR(SUM(D$9:D661)*K_13-SUM(F$9:F661)*K_31,0)</f>
        <v>2.563206601125259</v>
      </c>
    </row>
    <row r="663" spans="2:6" x14ac:dyDescent="0.2">
      <c r="B663" s="2">
        <f t="shared" si="10"/>
        <v>654</v>
      </c>
      <c r="C663" s="2">
        <v>0</v>
      </c>
      <c r="D663" s="70">
        <f>IFERROR(SUM(F$9:F662)*K_31+SUM(E$9:E662)*K_21+SUM(C$9:C662)-SUM(D$9:D662)*(K_12+K_13+K_10),0)</f>
        <v>0.37963196776729546</v>
      </c>
      <c r="E663" s="73">
        <f>IFERROR(SUM(D$9:D662)*K_12-SUM(E$9:E662)*K_21,0)</f>
        <v>1.0011915992960638</v>
      </c>
      <c r="F663" s="73">
        <f>IFERROR(SUM(D$9:D662)*K_13-SUM(F$9:F662)*K_31,0)</f>
        <v>2.5414104430198421</v>
      </c>
    </row>
    <row r="664" spans="2:6" x14ac:dyDescent="0.2">
      <c r="B664" s="2">
        <f t="shared" si="10"/>
        <v>655</v>
      </c>
      <c r="C664" s="2">
        <v>0</v>
      </c>
      <c r="D664" s="70">
        <f>IFERROR(SUM(F$9:F663)*K_31+SUM(E$9:E663)*K_21+SUM(C$9:C663)-SUM(D$9:D663)*(K_12+K_13+K_10),0)</f>
        <v>0.37571774837363137</v>
      </c>
      <c r="E664" s="73">
        <f>IFERROR(SUM(D$9:D663)*K_12-SUM(E$9:E663)*K_21,0)</f>
        <v>0.98876040666549159</v>
      </c>
      <c r="F664" s="73">
        <f>IFERROR(SUM(D$9:D663)*K_13-SUM(F$9:F663)*K_31,0)</f>
        <v>2.5197926582673134</v>
      </c>
    </row>
    <row r="665" spans="2:6" x14ac:dyDescent="0.2">
      <c r="B665" s="2">
        <f t="shared" si="10"/>
        <v>656</v>
      </c>
      <c r="C665" s="2">
        <v>0</v>
      </c>
      <c r="D665" s="70">
        <f>IFERROR(SUM(F$9:F664)*K_31+SUM(E$9:E664)*K_21+SUM(C$9:C664)-SUM(D$9:D664)*(K_12+K_13+K_10),0)</f>
        <v>0.37184757580098449</v>
      </c>
      <c r="E665" s="73">
        <f>IFERROR(SUM(D$9:D664)*K_12-SUM(E$9:E664)*K_21,0)</f>
        <v>0.97649955349967854</v>
      </c>
      <c r="F665" s="73">
        <f>IFERROR(SUM(D$9:D664)*K_13-SUM(F$9:F664)*K_31,0)</f>
        <v>2.4983519091683775</v>
      </c>
    </row>
    <row r="666" spans="2:6" x14ac:dyDescent="0.2">
      <c r="B666" s="2">
        <f t="shared" si="10"/>
        <v>657</v>
      </c>
      <c r="C666" s="2">
        <v>0</v>
      </c>
      <c r="D666" s="70">
        <f>IFERROR(SUM(F$9:F665)*K_31+SUM(E$9:E665)*K_21+SUM(C$9:C665)-SUM(D$9:D665)*(K_12+K_13+K_10),0)</f>
        <v>0.36802090110859353</v>
      </c>
      <c r="E666" s="73">
        <f>IFERROR(SUM(D$9:D665)*K_12-SUM(E$9:E665)*K_21,0)</f>
        <v>0.96440651394568988</v>
      </c>
      <c r="F666" s="73">
        <f>IFERROR(SUM(D$9:D665)*K_13-SUM(F$9:F665)*K_31,0)</f>
        <v>2.4770868658346998</v>
      </c>
    </row>
    <row r="667" spans="2:6" x14ac:dyDescent="0.2">
      <c r="B667" s="2">
        <f t="shared" si="10"/>
        <v>658</v>
      </c>
      <c r="C667" s="2">
        <v>0</v>
      </c>
      <c r="D667" s="70">
        <f>IFERROR(SUM(F$9:F666)*K_31+SUM(E$9:E666)*K_21+SUM(C$9:C666)-SUM(D$9:D666)*(K_12+K_13+K_10),0)</f>
        <v>0.36423718290166107</v>
      </c>
      <c r="E667" s="73">
        <f>IFERROR(SUM(D$9:D666)*K_12-SUM(E$9:E666)*K_21,0)</f>
        <v>0.95247880168895449</v>
      </c>
      <c r="F667" s="73">
        <f>IFERROR(SUM(D$9:D666)*K_13-SUM(F$9:F666)*K_31,0)</f>
        <v>2.455996206187443</v>
      </c>
    </row>
    <row r="668" spans="2:6" x14ac:dyDescent="0.2">
      <c r="B668" s="2">
        <f t="shared" si="10"/>
        <v>659</v>
      </c>
      <c r="C668" s="2">
        <v>0</v>
      </c>
      <c r="D668" s="70">
        <f>IFERROR(SUM(F$9:F667)*K_31+SUM(E$9:E667)*K_21+SUM(C$9:C667)-SUM(D$9:D667)*(K_12+K_13+K_10),0)</f>
        <v>0.3604958872200541</v>
      </c>
      <c r="E668" s="73">
        <f>IFERROR(SUM(D$9:D667)*K_12-SUM(E$9:E667)*K_21,0)</f>
        <v>0.94071396931322226</v>
      </c>
      <c r="F668" s="73">
        <f>IFERROR(SUM(D$9:D667)*K_13-SUM(F$9:F667)*K_31,0)</f>
        <v>2.4350786159545947</v>
      </c>
    </row>
    <row r="669" spans="2:6" x14ac:dyDescent="0.2">
      <c r="B669" s="2">
        <f t="shared" si="10"/>
        <v>660</v>
      </c>
      <c r="C669" s="2">
        <v>0</v>
      </c>
      <c r="D669" s="70">
        <f>IFERROR(SUM(F$9:F668)*K_31+SUM(E$9:E668)*K_21+SUM(C$9:C668)-SUM(D$9:D668)*(K_12+K_13+K_10),0)</f>
        <v>0.35679648742734571</v>
      </c>
      <c r="E669" s="73">
        <f>IFERROR(SUM(D$9:D668)*K_12-SUM(E$9:E668)*K_21,0)</f>
        <v>0.9291096076713643</v>
      </c>
      <c r="F669" s="73">
        <f>IFERROR(SUM(D$9:D668)*K_13-SUM(F$9:F668)*K_31,0)</f>
        <v>2.4143327886672452</v>
      </c>
    </row>
    <row r="670" spans="2:6" x14ac:dyDescent="0.2">
      <c r="B670" s="2">
        <f t="shared" si="10"/>
        <v>661</v>
      </c>
      <c r="C670" s="2">
        <v>0</v>
      </c>
      <c r="D670" s="70">
        <f>IFERROR(SUM(F$9:F669)*K_31+SUM(E$9:E669)*K_21+SUM(C$9:C669)-SUM(D$9:D669)*(K_12+K_13+K_10),0)</f>
        <v>0.35313846410190308</v>
      </c>
      <c r="E670" s="73">
        <f>IFERROR(SUM(D$9:D669)*K_12-SUM(E$9:E669)*K_21,0)</f>
        <v>0.91766334526649018</v>
      </c>
      <c r="F670" s="73">
        <f>IFERROR(SUM(D$9:D669)*K_13-SUM(F$9:F669)*K_31,0)</f>
        <v>2.3937574256548473</v>
      </c>
    </row>
    <row r="671" spans="2:6" x14ac:dyDescent="0.2">
      <c r="B671" s="2">
        <f t="shared" si="10"/>
        <v>662</v>
      </c>
      <c r="C671" s="2">
        <v>0</v>
      </c>
      <c r="D671" s="70">
        <f>IFERROR(SUM(F$9:F670)*K_31+SUM(E$9:E670)*K_21+SUM(C$9:C670)-SUM(D$9:D670)*(K_12+K_13+K_10),0)</f>
        <v>0.34952130493047662</v>
      </c>
      <c r="E671" s="73">
        <f>IFERROR(SUM(D$9:D670)*K_12-SUM(E$9:E670)*K_21,0)</f>
        <v>0.90637284764319759</v>
      </c>
      <c r="F671" s="73">
        <f>IFERROR(SUM(D$9:D670)*K_13-SUM(F$9:F670)*K_31,0)</f>
        <v>2.3733512360393121</v>
      </c>
    </row>
    <row r="672" spans="2:6" x14ac:dyDescent="0.2">
      <c r="B672" s="2">
        <f t="shared" si="10"/>
        <v>663</v>
      </c>
      <c r="C672" s="2">
        <v>0</v>
      </c>
      <c r="D672" s="70">
        <f>IFERROR(SUM(F$9:F671)*K_31+SUM(E$9:E671)*K_21+SUM(C$9:C671)-SUM(D$9:D671)*(K_12+K_13+K_10),0)</f>
        <v>0.34594450460281223</v>
      </c>
      <c r="E672" s="73">
        <f>IFERROR(SUM(D$9:D671)*K_12-SUM(E$9:E671)*K_21,0)</f>
        <v>0.89523581678894004</v>
      </c>
      <c r="F672" s="73">
        <f>IFERROR(SUM(D$9:D671)*K_13-SUM(F$9:F671)*K_31,0)</f>
        <v>2.3531129367282233</v>
      </c>
    </row>
    <row r="673" spans="2:6" x14ac:dyDescent="0.2">
      <c r="B673" s="2">
        <f t="shared" si="10"/>
        <v>664</v>
      </c>
      <c r="C673" s="2">
        <v>0</v>
      </c>
      <c r="D673" s="70">
        <f>IFERROR(SUM(F$9:F672)*K_31+SUM(E$9:E672)*K_21+SUM(C$9:C672)-SUM(D$9:D672)*(K_12+K_13+K_10),0)</f>
        <v>0.34240756470751421</v>
      </c>
      <c r="E673" s="73">
        <f>IFERROR(SUM(D$9:D672)*K_12-SUM(E$9:E672)*K_21,0)</f>
        <v>0.88424999054521436</v>
      </c>
      <c r="F673" s="73">
        <f>IFERROR(SUM(D$9:D672)*K_13-SUM(F$9:F672)*K_31,0)</f>
        <v>2.3330412524069644</v>
      </c>
    </row>
    <row r="674" spans="2:6" x14ac:dyDescent="0.2">
      <c r="B674" s="2">
        <f t="shared" si="10"/>
        <v>665</v>
      </c>
      <c r="C674" s="2">
        <v>0</v>
      </c>
      <c r="D674" s="70">
        <f>IFERROR(SUM(F$9:F673)*K_31+SUM(E$9:E673)*K_21+SUM(C$9:C673)-SUM(D$9:D673)*(K_12+K_13+K_10),0)</f>
        <v>0.33890999363052288</v>
      </c>
      <c r="E674" s="73">
        <f>IFERROR(SUM(D$9:D673)*K_12-SUM(E$9:E673)*K_21,0)</f>
        <v>0.8734131420284541</v>
      </c>
      <c r="F674" s="73">
        <f>IFERROR(SUM(D$9:D673)*K_13-SUM(F$9:F673)*K_31,0)</f>
        <v>2.3131349155299574</v>
      </c>
    </row>
    <row r="675" spans="2:6" x14ac:dyDescent="0.2">
      <c r="B675" s="2">
        <f t="shared" si="10"/>
        <v>666</v>
      </c>
      <c r="C675" s="2">
        <v>0</v>
      </c>
      <c r="D675" s="70">
        <f>IFERROR(SUM(F$9:F674)*K_31+SUM(E$9:E674)*K_21+SUM(C$9:C674)-SUM(D$9:D674)*(K_12+K_13+K_10),0)</f>
        <v>0.33545130645450172</v>
      </c>
      <c r="E675" s="73">
        <f>IFERROR(SUM(D$9:D674)*K_12-SUM(E$9:E674)*K_21,0)</f>
        <v>0.86272307906048695</v>
      </c>
      <c r="F675" s="73">
        <f>IFERROR(SUM(D$9:D674)*K_13-SUM(F$9:F674)*K_31,0)</f>
        <v>2.2933926663109645</v>
      </c>
    </row>
    <row r="676" spans="2:6" x14ac:dyDescent="0.2">
      <c r="B676" s="2">
        <f t="shared" si="10"/>
        <v>667</v>
      </c>
      <c r="C676" s="2">
        <v>0</v>
      </c>
      <c r="D676" s="70">
        <f>IFERROR(SUM(F$9:F675)*K_31+SUM(E$9:E675)*K_21+SUM(C$9:C675)-SUM(D$9:D675)*(K_12+K_13+K_10),0)</f>
        <v>0.33203102485981617</v>
      </c>
      <c r="E676" s="73">
        <f>IFERROR(SUM(D$9:D675)*K_12-SUM(E$9:E675)*K_21,0)</f>
        <v>0.85217764360835702</v>
      </c>
      <c r="F676" s="73">
        <f>IFERROR(SUM(D$9:D675)*K_13-SUM(F$9:F675)*K_31,0)</f>
        <v>2.2738132527124009</v>
      </c>
    </row>
    <row r="677" spans="2:6" x14ac:dyDescent="0.2">
      <c r="B677" s="2">
        <f t="shared" si="10"/>
        <v>668</v>
      </c>
      <c r="C677" s="2">
        <v>0</v>
      </c>
      <c r="D677" s="70">
        <f>IFERROR(SUM(F$9:F676)*K_31+SUM(E$9:E676)*K_21+SUM(C$9:C676)-SUM(D$9:D676)*(K_12+K_13+K_10),0)</f>
        <v>0.32864867702721767</v>
      </c>
      <c r="E677" s="73">
        <f>IFERROR(SUM(D$9:D676)*K_12-SUM(E$9:E676)*K_21,0)</f>
        <v>0.84177471123338421</v>
      </c>
      <c r="F677" s="73">
        <f>IFERROR(SUM(D$9:D676)*K_13-SUM(F$9:F676)*K_31,0)</f>
        <v>2.254395430433874</v>
      </c>
    </row>
    <row r="678" spans="2:6" x14ac:dyDescent="0.2">
      <c r="B678" s="2">
        <f t="shared" si="10"/>
        <v>669</v>
      </c>
      <c r="C678" s="2">
        <v>0</v>
      </c>
      <c r="D678" s="70">
        <f>IFERROR(SUM(F$9:F677)*K_31+SUM(E$9:E677)*K_21+SUM(C$9:C677)-SUM(D$9:D677)*(K_12+K_13+K_10),0)</f>
        <v>0.3253037975425741</v>
      </c>
      <c r="E678" s="73">
        <f>IFERROR(SUM(D$9:D677)*K_12-SUM(E$9:E677)*K_21,0)</f>
        <v>0.83151219054927594</v>
      </c>
      <c r="F678" s="73">
        <f>IFERROR(SUM(D$9:D677)*K_13-SUM(F$9:F677)*K_31,0)</f>
        <v>2.2351379628998203</v>
      </c>
    </row>
    <row r="679" spans="2:6" x14ac:dyDescent="0.2">
      <c r="B679" s="2">
        <f t="shared" si="10"/>
        <v>670</v>
      </c>
      <c r="C679" s="2">
        <v>0</v>
      </c>
      <c r="D679" s="70">
        <f>IFERROR(SUM(F$9:F678)*K_31+SUM(E$9:E678)*K_21+SUM(C$9:C678)-SUM(D$9:D678)*(K_12+K_13+K_10),0)</f>
        <v>0.32199592730205495</v>
      </c>
      <c r="E679" s="73">
        <f>IFERROR(SUM(D$9:D678)*K_12-SUM(E$9:E678)*K_21,0)</f>
        <v>0.82138802268914901</v>
      </c>
      <c r="F679" s="73">
        <f>IFERROR(SUM(D$9:D678)*K_13-SUM(F$9:F678)*K_31,0)</f>
        <v>2.2160396212462459</v>
      </c>
    </row>
    <row r="680" spans="2:6" x14ac:dyDescent="0.2">
      <c r="B680" s="2">
        <f t="shared" si="10"/>
        <v>671</v>
      </c>
      <c r="C680" s="2">
        <v>0</v>
      </c>
      <c r="D680" s="70">
        <f>IFERROR(SUM(F$9:F679)*K_31+SUM(E$9:E679)*K_21+SUM(C$9:C679)-SUM(D$9:D679)*(K_12+K_13+K_10),0)</f>
        <v>0.31872461341902181</v>
      </c>
      <c r="E680" s="73">
        <f>IFERROR(SUM(D$9:D679)*K_12-SUM(E$9:E679)*K_21,0)</f>
        <v>0.81140018078140486</v>
      </c>
      <c r="F680" s="73">
        <f>IFERROR(SUM(D$9:D679)*K_13-SUM(F$9:F679)*K_31,0)</f>
        <v>2.1970991843068006</v>
      </c>
    </row>
    <row r="681" spans="2:6" x14ac:dyDescent="0.2">
      <c r="B681" s="2">
        <f t="shared" si="10"/>
        <v>672</v>
      </c>
      <c r="C681" s="2">
        <v>0</v>
      </c>
      <c r="D681" s="70">
        <f>IFERROR(SUM(F$9:F680)*K_31+SUM(E$9:E680)*K_21+SUM(C$9:C680)-SUM(D$9:D680)*(K_12+K_13+K_10),0)</f>
        <v>0.31548940913330625</v>
      </c>
      <c r="E681" s="73">
        <f>IFERROR(SUM(D$9:D680)*K_12-SUM(E$9:E680)*K_21,0)</f>
        <v>0.80154666943415975</v>
      </c>
      <c r="F681" s="73">
        <f>IFERROR(SUM(D$9:D680)*K_13-SUM(F$9:F680)*K_31,0)</f>
        <v>2.1783154385979273</v>
      </c>
    </row>
    <row r="682" spans="2:6" x14ac:dyDescent="0.2">
      <c r="B682" s="2">
        <f t="shared" si="10"/>
        <v>673</v>
      </c>
      <c r="C682" s="2">
        <v>0</v>
      </c>
      <c r="D682" s="70">
        <f>IFERROR(SUM(F$9:F681)*K_31+SUM(E$9:E681)*K_21+SUM(C$9:C681)-SUM(D$9:D681)*(K_12+K_13+K_10),0)</f>
        <v>0.31228987372060146</v>
      </c>
      <c r="E682" s="73">
        <f>IFERROR(SUM(D$9:D681)*K_12-SUM(E$9:E681)*K_21,0)</f>
        <v>0.79182552422813046</v>
      </c>
      <c r="F682" s="73">
        <f>IFERROR(SUM(D$9:D681)*K_13-SUM(F$9:F681)*K_31,0)</f>
        <v>2.1596871783032867</v>
      </c>
    </row>
    <row r="683" spans="2:6" x14ac:dyDescent="0.2">
      <c r="B683" s="2">
        <f t="shared" si="10"/>
        <v>674</v>
      </c>
      <c r="C683" s="2">
        <v>0</v>
      </c>
      <c r="D683" s="70">
        <f>IFERROR(SUM(F$9:F682)*K_31+SUM(E$9:E682)*K_21+SUM(C$9:C682)-SUM(D$9:D682)*(K_12+K_13+K_10),0)</f>
        <v>0.30912557240458227</v>
      </c>
      <c r="E683" s="73">
        <f>IFERROR(SUM(D$9:D682)*K_12-SUM(E$9:E682)*K_21,0)</f>
        <v>0.78223481121797533</v>
      </c>
      <c r="F683" s="73">
        <f>IFERROR(SUM(D$9:D682)*K_13-SUM(F$9:F682)*K_31,0)</f>
        <v>2.1412132052574577</v>
      </c>
    </row>
    <row r="684" spans="2:6" x14ac:dyDescent="0.2">
      <c r="B684" s="2">
        <f t="shared" si="10"/>
        <v>675</v>
      </c>
      <c r="C684" s="2">
        <v>0</v>
      </c>
      <c r="D684" s="70">
        <f>IFERROR(SUM(F$9:F683)*K_31+SUM(E$9:E683)*K_21+SUM(C$9:C683)-SUM(D$9:D683)*(K_12+K_13+K_10),0)</f>
        <v>0.30599607626891157</v>
      </c>
      <c r="E684" s="73">
        <f>IFERROR(SUM(D$9:D683)*K_12-SUM(E$9:E683)*K_21,0)</f>
        <v>0.77277262644170719</v>
      </c>
      <c r="F684" s="73">
        <f>IFERROR(SUM(D$9:D683)*K_13-SUM(F$9:F683)*K_31,0)</f>
        <v>2.122892328928927</v>
      </c>
    </row>
    <row r="685" spans="2:6" x14ac:dyDescent="0.2">
      <c r="B685" s="2">
        <f t="shared" si="10"/>
        <v>676</v>
      </c>
      <c r="C685" s="2">
        <v>0</v>
      </c>
      <c r="D685" s="70">
        <f>IFERROR(SUM(F$9:F684)*K_31+SUM(E$9:E684)*K_21+SUM(C$9:C684)-SUM(D$9:D684)*(K_12+K_13+K_10),0)</f>
        <v>0.30290096217197515</v>
      </c>
      <c r="E685" s="73">
        <f>IFERROR(SUM(D$9:D684)*K_12-SUM(E$9:E684)*K_21,0)</f>
        <v>0.763437095438249</v>
      </c>
      <c r="F685" s="73">
        <f>IFERROR(SUM(D$9:D684)*K_13-SUM(F$9:F684)*K_31,0)</f>
        <v>2.1047233664023253</v>
      </c>
    </row>
    <row r="686" spans="2:6" x14ac:dyDescent="0.2">
      <c r="B686" s="2">
        <f t="shared" si="10"/>
        <v>677</v>
      </c>
      <c r="C686" s="2">
        <v>0</v>
      </c>
      <c r="D686" s="70">
        <f>IFERROR(SUM(F$9:F685)*K_31+SUM(E$9:E685)*K_21+SUM(C$9:C685)-SUM(D$9:D685)*(K_12+K_13+K_10),0)</f>
        <v>0.29983981266229875</v>
      </c>
      <c r="E686" s="73">
        <f>IFERROR(SUM(D$9:D685)*K_12-SUM(E$9:E685)*K_21,0)</f>
        <v>0.75422637277293347</v>
      </c>
      <c r="F686" s="73">
        <f>IFERROR(SUM(D$9:D685)*K_13-SUM(F$9:F685)*K_31,0)</f>
        <v>2.0867051423600316</v>
      </c>
    </row>
    <row r="687" spans="2:6" x14ac:dyDescent="0.2">
      <c r="B687" s="2">
        <f t="shared" si="10"/>
        <v>678</v>
      </c>
      <c r="C687" s="2">
        <v>0</v>
      </c>
      <c r="D687" s="70">
        <f>IFERROR(SUM(F$9:F686)*K_31+SUM(E$9:E686)*K_21+SUM(C$9:C686)-SUM(D$9:D686)*(K_12+K_13+K_10),0)</f>
        <v>0.29681221589544293</v>
      </c>
      <c r="E687" s="73">
        <f>IFERROR(SUM(D$9:D686)*K_12-SUM(E$9:E686)*K_21,0)</f>
        <v>0.74513864157071907</v>
      </c>
      <c r="F687" s="73">
        <f>IFERROR(SUM(D$9:D686)*K_13-SUM(F$9:F686)*K_31,0)</f>
        <v>2.0688364890630524</v>
      </c>
    </row>
    <row r="688" spans="2:6" x14ac:dyDescent="0.2">
      <c r="B688" s="2">
        <f t="shared" si="10"/>
        <v>679</v>
      </c>
      <c r="C688" s="2">
        <v>0</v>
      </c>
      <c r="D688" s="70">
        <f>IFERROR(SUM(F$9:F687)*K_31+SUM(E$9:E687)*K_21+SUM(C$9:C687)-SUM(D$9:D687)*(K_12+K_13+K_10),0)</f>
        <v>0.29381776555101169</v>
      </c>
      <c r="E688" s="73">
        <f>IFERROR(SUM(D$9:D687)*K_12-SUM(E$9:E687)*K_21,0)</f>
        <v>0.73617211305722208</v>
      </c>
      <c r="F688" s="73">
        <f>IFERROR(SUM(D$9:D687)*K_13-SUM(F$9:F687)*K_31,0)</f>
        <v>2.0511162463313752</v>
      </c>
    </row>
    <row r="689" spans="2:6" x14ac:dyDescent="0.2">
      <c r="B689" s="2">
        <f t="shared" si="10"/>
        <v>680</v>
      </c>
      <c r="C689" s="2">
        <v>0</v>
      </c>
      <c r="D689" s="70">
        <f>IFERROR(SUM(F$9:F688)*K_31+SUM(E$9:E688)*K_21+SUM(C$9:C688)-SUM(D$9:D688)*(K_12+K_13+K_10),0)</f>
        <v>0.2908560607538675</v>
      </c>
      <c r="E689" s="73">
        <f>IFERROR(SUM(D$9:D688)*K_12-SUM(E$9:E688)*K_21,0)</f>
        <v>0.72732502610708138</v>
      </c>
      <c r="F689" s="73">
        <f>IFERROR(SUM(D$9:D688)*K_13-SUM(F$9:F688)*K_31,0)</f>
        <v>2.0335432615235618</v>
      </c>
    </row>
    <row r="690" spans="2:6" x14ac:dyDescent="0.2">
      <c r="B690" s="2">
        <f t="shared" si="10"/>
        <v>681</v>
      </c>
      <c r="C690" s="2">
        <v>0</v>
      </c>
      <c r="D690" s="70">
        <f>IFERROR(SUM(F$9:F689)*K_31+SUM(E$9:E689)*K_21+SUM(C$9:C689)-SUM(D$9:D689)*(K_12+K_13+K_10),0)</f>
        <v>0.28792670599329995</v>
      </c>
      <c r="E690" s="73">
        <f>IFERROR(SUM(D$9:D689)*K_12-SUM(E$9:E689)*K_21,0)</f>
        <v>0.71859564680002563</v>
      </c>
      <c r="F690" s="73">
        <f>IFERROR(SUM(D$9:D689)*K_13-SUM(F$9:F689)*K_31,0)</f>
        <v>2.0161163895158651</v>
      </c>
    </row>
    <row r="691" spans="2:6" x14ac:dyDescent="0.2">
      <c r="B691" s="2">
        <f t="shared" si="10"/>
        <v>682</v>
      </c>
      <c r="C691" s="2">
        <v>0</v>
      </c>
      <c r="D691" s="70">
        <f>IFERROR(SUM(F$9:F690)*K_31+SUM(E$9:E690)*K_21+SUM(C$9:C690)-SUM(D$9:D690)*(K_12+K_13+K_10),0)</f>
        <v>0.28502931104526397</v>
      </c>
      <c r="E691" s="73">
        <f>IFERROR(SUM(D$9:D690)*K_12-SUM(E$9:E690)*K_21,0)</f>
        <v>0.70998226798388941</v>
      </c>
      <c r="F691" s="73">
        <f>IFERROR(SUM(D$9:D690)*K_13-SUM(F$9:F690)*K_31,0)</f>
        <v>1.9988344926806434</v>
      </c>
    </row>
    <row r="692" spans="2:6" x14ac:dyDescent="0.2">
      <c r="B692" s="2">
        <f t="shared" si="10"/>
        <v>683</v>
      </c>
      <c r="C692" s="2">
        <v>0</v>
      </c>
      <c r="D692" s="70">
        <f>IFERROR(SUM(F$9:F691)*K_31+SUM(E$9:E691)*K_21+SUM(C$9:C691)-SUM(D$9:D691)*(K_12+K_13+K_10),0)</f>
        <v>0.28216349089586856</v>
      </c>
      <c r="E692" s="73">
        <f>IFERROR(SUM(D$9:D691)*K_12-SUM(E$9:E691)*K_21,0)</f>
        <v>0.7014832088451044</v>
      </c>
      <c r="F692" s="73">
        <f>IFERROR(SUM(D$9:D691)*K_13-SUM(F$9:F691)*K_31,0)</f>
        <v>1.9816964408642903</v>
      </c>
    </row>
    <row r="693" spans="2:6" x14ac:dyDescent="0.2">
      <c r="B693" s="2">
        <f t="shared" si="10"/>
        <v>684</v>
      </c>
      <c r="C693" s="2">
        <v>0</v>
      </c>
      <c r="D693" s="70">
        <f>IFERROR(SUM(F$9:F692)*K_31+SUM(E$9:E692)*K_21+SUM(C$9:C692)-SUM(D$9:D692)*(K_12+K_13+K_10),0)</f>
        <v>0.27932886566497928</v>
      </c>
      <c r="E693" s="73">
        <f>IFERROR(SUM(D$9:D692)*K_12-SUM(E$9:E692)*K_21,0)</f>
        <v>0.69309681448612537</v>
      </c>
      <c r="F693" s="73">
        <f>IFERROR(SUM(D$9:D692)*K_13-SUM(F$9:F692)*K_31,0)</f>
        <v>1.9647011113646045</v>
      </c>
    </row>
    <row r="694" spans="2:6" x14ac:dyDescent="0.2">
      <c r="B694" s="2">
        <f t="shared" si="10"/>
        <v>685</v>
      </c>
      <c r="C694" s="2">
        <v>0</v>
      </c>
      <c r="D694" s="70">
        <f>IFERROR(SUM(F$9:F693)*K_31+SUM(E$9:E693)*K_21+SUM(C$9:C693)-SUM(D$9:D693)*(K_12+K_13+K_10),0)</f>
        <v>0.27652506053198067</v>
      </c>
      <c r="E694" s="73">
        <f>IFERROR(SUM(D$9:D693)*K_12-SUM(E$9:E693)*K_21,0)</f>
        <v>0.68482145550970586</v>
      </c>
      <c r="F694" s="73">
        <f>IFERROR(SUM(D$9:D693)*K_13-SUM(F$9:F693)*K_31,0)</f>
        <v>1.9478473889076042</v>
      </c>
    </row>
    <row r="695" spans="2:6" x14ac:dyDescent="0.2">
      <c r="B695" s="2">
        <f t="shared" si="10"/>
        <v>686</v>
      </c>
      <c r="C695" s="2">
        <v>0</v>
      </c>
      <c r="D695" s="70">
        <f>IFERROR(SUM(F$9:F694)*K_31+SUM(E$9:E694)*K_21+SUM(C$9:C694)-SUM(D$9:D694)*(K_12+K_13+K_10),0)</f>
        <v>0.27375170566199358</v>
      </c>
      <c r="E695" s="73">
        <f>IFERROR(SUM(D$9:D694)*K_12-SUM(E$9:E694)*K_21,0)</f>
        <v>0.67665552761013714</v>
      </c>
      <c r="F695" s="73">
        <f>IFERROR(SUM(D$9:D694)*K_13-SUM(F$9:F694)*K_31,0)</f>
        <v>1.9311341656238383</v>
      </c>
    </row>
    <row r="696" spans="2:6" x14ac:dyDescent="0.2">
      <c r="B696" s="2">
        <f t="shared" si="10"/>
        <v>687</v>
      </c>
      <c r="C696" s="2">
        <v>0</v>
      </c>
      <c r="D696" s="70">
        <f>IFERROR(SUM(F$9:F695)*K_31+SUM(E$9:E695)*K_21+SUM(C$9:C695)-SUM(D$9:D695)*(K_12+K_13+K_10),0)</f>
        <v>0.27100843613447978</v>
      </c>
      <c r="E696" s="73">
        <f>IFERROR(SUM(D$9:D695)*K_12-SUM(E$9:E695)*K_21,0)</f>
        <v>0.66859745117119473</v>
      </c>
      <c r="F696" s="73">
        <f>IFERROR(SUM(D$9:D695)*K_13-SUM(F$9:F695)*K_31,0)</f>
        <v>1.9145603410242273</v>
      </c>
    </row>
    <row r="697" spans="2:6" x14ac:dyDescent="0.2">
      <c r="B697" s="2">
        <f t="shared" si="10"/>
        <v>688</v>
      </c>
      <c r="C697" s="2">
        <v>0</v>
      </c>
      <c r="D697" s="70">
        <f>IFERROR(SUM(F$9:F696)*K_31+SUM(E$9:E696)*K_21+SUM(C$9:C696)-SUM(D$9:D696)*(K_12+K_13+K_10),0)</f>
        <v>0.26829489187059608</v>
      </c>
      <c r="E697" s="73">
        <f>IFERROR(SUM(D$9:D696)*K_12-SUM(E$9:E696)*K_21,0)</f>
        <v>0.66064567087045134</v>
      </c>
      <c r="F697" s="73">
        <f>IFERROR(SUM(D$9:D696)*K_13-SUM(F$9:F696)*K_31,0)</f>
        <v>1.8981248219753226</v>
      </c>
    </row>
    <row r="698" spans="2:6" x14ac:dyDescent="0.2">
      <c r="B698" s="2">
        <f t="shared" si="10"/>
        <v>689</v>
      </c>
      <c r="C698" s="2">
        <v>0</v>
      </c>
      <c r="D698" s="70">
        <f>IFERROR(SUM(F$9:F697)*K_31+SUM(E$9:E697)*K_21+SUM(C$9:C697)-SUM(D$9:D697)*(K_12+K_13+K_10),0)</f>
        <v>0.26561071756464116</v>
      </c>
      <c r="E698" s="73">
        <f>IFERROR(SUM(D$9:D697)*K_12-SUM(E$9:E697)*K_21,0)</f>
        <v>0.65279865529045367</v>
      </c>
      <c r="F698" s="73">
        <f>IFERROR(SUM(D$9:D697)*K_13-SUM(F$9:F697)*K_31,0)</f>
        <v>1.881826522674281</v>
      </c>
    </row>
    <row r="699" spans="2:6" x14ac:dyDescent="0.2">
      <c r="B699" s="2">
        <f t="shared" si="10"/>
        <v>690</v>
      </c>
      <c r="C699" s="2">
        <v>0</v>
      </c>
      <c r="D699" s="70">
        <f>IFERROR(SUM(F$9:F698)*K_31+SUM(E$9:E698)*K_21+SUM(C$9:C698)-SUM(D$9:D698)*(K_12+K_13+K_10),0)</f>
        <v>0.26295556261379716</v>
      </c>
      <c r="E699" s="73">
        <f>IFERROR(SUM(D$9:D698)*K_12-SUM(E$9:E698)*K_21,0)</f>
        <v>0.64505489653595305</v>
      </c>
      <c r="F699" s="73">
        <f>IFERROR(SUM(D$9:D698)*K_13-SUM(F$9:F698)*K_31,0)</f>
        <v>1.8656643646231785</v>
      </c>
    </row>
    <row r="700" spans="2:6" x14ac:dyDescent="0.2">
      <c r="B700" s="2">
        <f t="shared" si="10"/>
        <v>691</v>
      </c>
      <c r="C700" s="2">
        <v>0</v>
      </c>
      <c r="D700" s="70">
        <f>IFERROR(SUM(F$9:F699)*K_31+SUM(E$9:E699)*K_21+SUM(C$9:C699)-SUM(D$9:D699)*(K_12+K_13+K_10),0)</f>
        <v>0.26032908105105435</v>
      </c>
      <c r="E700" s="73">
        <f>IFERROR(SUM(D$9:D699)*K_12-SUM(E$9:E699)*K_21,0)</f>
        <v>0.63741290985750254</v>
      </c>
      <c r="F700" s="73">
        <f>IFERROR(SUM(D$9:D699)*K_13-SUM(F$9:F699)*K_31,0)</f>
        <v>1.8496372766030831</v>
      </c>
    </row>
    <row r="701" spans="2:6" x14ac:dyDescent="0.2">
      <c r="B701" s="2">
        <f t="shared" si="10"/>
        <v>692</v>
      </c>
      <c r="C701" s="2">
        <v>0</v>
      </c>
      <c r="D701" s="70">
        <f>IFERROR(SUM(F$9:F700)*K_31+SUM(E$9:E700)*K_21+SUM(C$9:C700)-SUM(D$9:D700)*(K_12+K_13+K_10),0)</f>
        <v>0.25773093147745385</v>
      </c>
      <c r="E701" s="73">
        <f>IFERROR(SUM(D$9:D700)*K_12-SUM(E$9:E700)*K_21,0)</f>
        <v>0.62987123328137784</v>
      </c>
      <c r="F701" s="73">
        <f>IFERROR(SUM(D$9:D700)*K_13-SUM(F$9:F700)*K_31,0)</f>
        <v>1.833744194647565</v>
      </c>
    </row>
    <row r="702" spans="2:6" x14ac:dyDescent="0.2">
      <c r="B702" s="2">
        <f t="shared" si="10"/>
        <v>693</v>
      </c>
      <c r="C702" s="2">
        <v>0</v>
      </c>
      <c r="D702" s="70">
        <f>IFERROR(SUM(F$9:F701)*K_31+SUM(E$9:E701)*K_21+SUM(C$9:C701)-SUM(D$9:D701)*(K_12+K_13+K_10),0)</f>
        <v>0.25516077699751349</v>
      </c>
      <c r="E702" s="73">
        <f>IFERROR(SUM(D$9:D701)*K_12-SUM(E$9:E701)*K_21,0)</f>
        <v>0.62242842724531044</v>
      </c>
      <c r="F702" s="73">
        <f>IFERROR(SUM(D$9:D701)*K_13-SUM(F$9:F701)*K_31,0)</f>
        <v>1.81798406201586</v>
      </c>
    </row>
    <row r="703" spans="2:6" x14ac:dyDescent="0.2">
      <c r="B703" s="2">
        <f t="shared" si="10"/>
        <v>694</v>
      </c>
      <c r="C703" s="2">
        <v>0</v>
      </c>
      <c r="D703" s="70">
        <f>IFERROR(SUM(F$9:F702)*K_31+SUM(E$9:E702)*K_21+SUM(C$9:C702)-SUM(D$9:D702)*(K_12+K_13+K_10),0)</f>
        <v>0.25261828515294837</v>
      </c>
      <c r="E703" s="73">
        <f>IFERROR(SUM(D$9:D702)*K_12-SUM(E$9:E702)*K_21,0)</f>
        <v>0.61508307424033148</v>
      </c>
      <c r="F703" s="73">
        <f>IFERROR(SUM(D$9:D702)*K_13-SUM(F$9:F702)*K_31,0)</f>
        <v>1.8023558291656698</v>
      </c>
    </row>
    <row r="704" spans="2:6" x14ac:dyDescent="0.2">
      <c r="B704" s="2">
        <f t="shared" si="10"/>
        <v>695</v>
      </c>
      <c r="C704" s="2">
        <v>0</v>
      </c>
      <c r="D704" s="70">
        <f>IFERROR(SUM(F$9:F703)*K_31+SUM(E$9:E703)*K_21+SUM(C$9:C703)-SUM(D$9:D703)*(K_12+K_13+K_10),0)</f>
        <v>0.25010312785946098</v>
      </c>
      <c r="E704" s="73">
        <f>IFERROR(SUM(D$9:D703)*K_12-SUM(E$9:E703)*K_21,0)</f>
        <v>0.60783377845859832</v>
      </c>
      <c r="F704" s="73">
        <f>IFERROR(SUM(D$9:D703)*K_13-SUM(F$9:F703)*K_31,0)</f>
        <v>1.786858453725543</v>
      </c>
    </row>
    <row r="705" spans="2:6" x14ac:dyDescent="0.2">
      <c r="B705" s="2">
        <f t="shared" si="10"/>
        <v>696</v>
      </c>
      <c r="C705" s="2">
        <v>0</v>
      </c>
      <c r="D705" s="70">
        <f>IFERROR(SUM(F$9:F704)*K_31+SUM(E$9:E704)*K_21+SUM(C$9:C704)-SUM(D$9:D704)*(K_12+K_13+K_10),0)</f>
        <v>0.24761498134409976</v>
      </c>
      <c r="E705" s="73">
        <f>IFERROR(SUM(D$9:D704)*K_12-SUM(E$9:E704)*K_21,0)</f>
        <v>0.60067916544663547</v>
      </c>
      <c r="F705" s="73">
        <f>IFERROR(SUM(D$9:D704)*K_13-SUM(F$9:F704)*K_31,0)</f>
        <v>1.7714909004668868</v>
      </c>
    </row>
    <row r="706" spans="2:6" x14ac:dyDescent="0.2">
      <c r="B706" s="2">
        <f t="shared" si="10"/>
        <v>697</v>
      </c>
      <c r="C706" s="2">
        <v>0</v>
      </c>
      <c r="D706" s="70">
        <f>IFERROR(SUM(F$9:F705)*K_31+SUM(E$9:E705)*K_21+SUM(C$9:C705)-SUM(D$9:D705)*(K_12+K_13+K_10),0)</f>
        <v>0.24515352608307239</v>
      </c>
      <c r="E706" s="73">
        <f>IFERROR(SUM(D$9:D705)*K_12-SUM(E$9:E705)*K_21,0)</f>
        <v>0.59361788176458674</v>
      </c>
      <c r="F706" s="73">
        <f>IFERROR(SUM(D$9:D705)*K_13-SUM(F$9:F705)*K_31,0)</f>
        <v>1.7562521412756524</v>
      </c>
    </row>
    <row r="707" spans="2:6" x14ac:dyDescent="0.2">
      <c r="B707" s="2">
        <f t="shared" si="10"/>
        <v>698</v>
      </c>
      <c r="C707" s="2">
        <v>0</v>
      </c>
      <c r="D707" s="70">
        <f>IFERROR(SUM(F$9:F706)*K_31+SUM(E$9:E706)*K_21+SUM(C$9:C706)-SUM(D$9:D706)*(K_12+K_13+K_10),0)</f>
        <v>0.24271844674024123</v>
      </c>
      <c r="E707" s="73">
        <f>IFERROR(SUM(D$9:D706)*K_12-SUM(E$9:E706)*K_21,0)</f>
        <v>0.58664859465095276</v>
      </c>
      <c r="F707" s="73">
        <f>IFERROR(SUM(D$9:D706)*K_13-SUM(F$9:F706)*K_31,0)</f>
        <v>1.7411411551237279</v>
      </c>
    </row>
    <row r="708" spans="2:6" x14ac:dyDescent="0.2">
      <c r="B708" s="2">
        <f t="shared" si="10"/>
        <v>699</v>
      </c>
      <c r="C708" s="2">
        <v>0</v>
      </c>
      <c r="D708" s="70">
        <f>IFERROR(SUM(F$9:F707)*K_31+SUM(E$9:E707)*K_21+SUM(C$9:C707)-SUM(D$9:D707)*(K_12+K_13+K_10),0)</f>
        <v>0.24030943210823352</v>
      </c>
      <c r="E708" s="73">
        <f>IFERROR(SUM(D$9:D707)*K_12-SUM(E$9:E707)*K_21,0)</f>
        <v>0.579769991692757</v>
      </c>
      <c r="F708" s="73">
        <f>IFERROR(SUM(D$9:D707)*K_13-SUM(F$9:F707)*K_31,0)</f>
        <v>1.7261569280398987</v>
      </c>
    </row>
    <row r="709" spans="2:6" x14ac:dyDescent="0.2">
      <c r="B709" s="2">
        <f t="shared" si="10"/>
        <v>700</v>
      </c>
      <c r="C709" s="2">
        <v>0</v>
      </c>
      <c r="D709" s="70">
        <f>IFERROR(SUM(F$9:F708)*K_31+SUM(E$9:E708)*K_21+SUM(C$9:C708)-SUM(D$9:D708)*(K_12+K_13+K_10),0)</f>
        <v>0.23792617504841473</v>
      </c>
      <c r="E709" s="73">
        <f>IFERROR(SUM(D$9:D708)*K_12-SUM(E$9:E708)*K_21,0)</f>
        <v>0.57298078050105516</v>
      </c>
      <c r="F709" s="73">
        <f>IFERROR(SUM(D$9:D708)*K_13-SUM(F$9:F708)*K_31,0)</f>
        <v>1.7112984530805804</v>
      </c>
    </row>
    <row r="710" spans="2:6" x14ac:dyDescent="0.2">
      <c r="B710" s="2">
        <f t="shared" si="10"/>
        <v>701</v>
      </c>
      <c r="C710" s="2">
        <v>0</v>
      </c>
      <c r="D710" s="70">
        <f>IFERROR(SUM(F$9:F709)*K_31+SUM(E$9:E709)*K_21+SUM(C$9:C709)-SUM(D$9:D709)*(K_12+K_13+K_10),0)</f>
        <v>0.23556837243290829</v>
      </c>
      <c r="E710" s="73">
        <f>IFERROR(SUM(D$9:D709)*K_12-SUM(E$9:E709)*K_21,0)</f>
        <v>0.56627968839200093</v>
      </c>
      <c r="F710" s="73">
        <f>IFERROR(SUM(D$9:D709)*K_13-SUM(F$9:F709)*K_31,0)</f>
        <v>1.6965647303002598</v>
      </c>
    </row>
    <row r="711" spans="2:6" x14ac:dyDescent="0.2">
      <c r="B711" s="2">
        <f t="shared" si="10"/>
        <v>702</v>
      </c>
      <c r="C711" s="2">
        <v>0</v>
      </c>
      <c r="D711" s="70">
        <f>IFERROR(SUM(F$9:F710)*K_31+SUM(E$9:E710)*K_21+SUM(C$9:C710)-SUM(D$9:D710)*(K_12+K_13+K_10),0)</f>
        <v>0.23323572508752477</v>
      </c>
      <c r="E711" s="73">
        <f>IFERROR(SUM(D$9:D710)*K_12-SUM(E$9:E710)*K_21,0)</f>
        <v>0.55966546207282875</v>
      </c>
      <c r="F711" s="73">
        <f>IFERROR(SUM(D$9:D710)*K_13-SUM(F$9:F710)*K_31,0)</f>
        <v>1.6819547667215815</v>
      </c>
    </row>
    <row r="712" spans="2:6" x14ac:dyDescent="0.2">
      <c r="B712" s="2">
        <f t="shared" si="10"/>
        <v>703</v>
      </c>
      <c r="C712" s="2">
        <v>0</v>
      </c>
      <c r="D712" s="70">
        <f>IFERROR(SUM(F$9:F711)*K_31+SUM(E$9:E711)*K_21+SUM(C$9:C711)-SUM(D$9:D711)*(K_12+K_13+K_10),0)</f>
        <v>0.23092793773469111</v>
      </c>
      <c r="E712" s="73">
        <f>IFERROR(SUM(D$9:D711)*K_12-SUM(E$9:E711)*K_21,0)</f>
        <v>0.55313686733312295</v>
      </c>
      <c r="F712" s="73">
        <f>IFERROR(SUM(D$9:D711)*K_13-SUM(F$9:F711)*K_31,0)</f>
        <v>1.667467576305242</v>
      </c>
    </row>
    <row r="713" spans="2:6" x14ac:dyDescent="0.2">
      <c r="B713" s="2">
        <f t="shared" si="10"/>
        <v>704</v>
      </c>
      <c r="C713" s="2">
        <v>0</v>
      </c>
      <c r="D713" s="70">
        <f>IFERROR(SUM(F$9:F712)*K_31+SUM(E$9:E712)*K_21+SUM(C$9:C712)-SUM(D$9:D712)*(K_12+K_13+K_10),0)</f>
        <v>0.22864471893899463</v>
      </c>
      <c r="E713" s="73">
        <f>IFERROR(SUM(D$9:D712)*K_12-SUM(E$9:E712)*K_21,0)</f>
        <v>0.54669268874116028</v>
      </c>
      <c r="F713" s="73">
        <f>IFERROR(SUM(D$9:D712)*K_13-SUM(F$9:F712)*K_31,0)</f>
        <v>1.6531021799195429</v>
      </c>
    </row>
    <row r="714" spans="2:6" x14ac:dyDescent="0.2">
      <c r="B714" s="2">
        <f t="shared" si="10"/>
        <v>705</v>
      </c>
      <c r="C714" s="2">
        <v>0</v>
      </c>
      <c r="D714" s="70">
        <f>IFERROR(SUM(F$9:F713)*K_31+SUM(E$9:E713)*K_21+SUM(C$9:C713)-SUM(D$9:D713)*(K_12+K_13+K_10),0)</f>
        <v>0.22638578105090801</v>
      </c>
      <c r="E714" s="73">
        <f>IFERROR(SUM(D$9:D713)*K_12-SUM(E$9:E713)*K_21,0)</f>
        <v>0.54033172934512663</v>
      </c>
      <c r="F714" s="73">
        <f>IFERROR(SUM(D$9:D713)*K_13-SUM(F$9:F713)*K_31,0)</f>
        <v>1.6388576053097381</v>
      </c>
    </row>
    <row r="715" spans="2:6" x14ac:dyDescent="0.2">
      <c r="B715" s="2">
        <f t="shared" ref="B715:B778" si="11">B714+1</f>
        <v>706</v>
      </c>
      <c r="C715" s="2">
        <v>0</v>
      </c>
      <c r="D715" s="70">
        <f>IFERROR(SUM(F$9:F714)*K_31+SUM(E$9:E714)*K_21+SUM(C$9:C714)-SUM(D$9:D714)*(K_12+K_13+K_10),0)</f>
        <v>0.22415084015415232</v>
      </c>
      <c r="E715" s="73">
        <f>IFERROR(SUM(D$9:D714)*K_12-SUM(E$9:E714)*K_21,0)</f>
        <v>0.53405281037925079</v>
      </c>
      <c r="F715" s="73">
        <f>IFERROR(SUM(D$9:D714)*K_13-SUM(F$9:F714)*K_31,0)</f>
        <v>1.6247328870671538</v>
      </c>
    </row>
    <row r="716" spans="2:6" x14ac:dyDescent="0.2">
      <c r="B716" s="2">
        <f t="shared" si="11"/>
        <v>707</v>
      </c>
      <c r="C716" s="2">
        <v>0</v>
      </c>
      <c r="D716" s="70">
        <f>IFERROR(SUM(F$9:F715)*K_31+SUM(E$9:E715)*K_21+SUM(C$9:C715)-SUM(D$9:D715)*(K_12+K_13+K_10),0)</f>
        <v>0.22193961601237788</v>
      </c>
      <c r="E716" s="73">
        <f>IFERROR(SUM(D$9:D715)*K_12-SUM(E$9:E715)*K_21,0)</f>
        <v>0.52785477097475564</v>
      </c>
      <c r="F716" s="73">
        <f>IFERROR(SUM(D$9:D715)*K_13-SUM(F$9:F715)*K_31,0)</f>
        <v>1.6107270665980238</v>
      </c>
    </row>
    <row r="717" spans="2:6" x14ac:dyDescent="0.2">
      <c r="B717" s="2">
        <f t="shared" si="11"/>
        <v>708</v>
      </c>
      <c r="C717" s="2">
        <v>0</v>
      </c>
      <c r="D717" s="70">
        <f>IFERROR(SUM(F$9:F716)*K_31+SUM(E$9:E716)*K_21+SUM(C$9:C716)-SUM(D$9:D716)*(K_12+K_13+K_10),0)</f>
        <v>0.21975183201629989</v>
      </c>
      <c r="E717" s="73">
        <f>IFERROR(SUM(D$9:D716)*K_12-SUM(E$9:E716)*K_21,0)</f>
        <v>0.5217364678755132</v>
      </c>
      <c r="F717" s="73">
        <f>IFERROR(SUM(D$9:D716)*K_13-SUM(F$9:F716)*K_31,0)</f>
        <v>1.5968391920921761</v>
      </c>
    </row>
    <row r="718" spans="2:6" x14ac:dyDescent="0.2">
      <c r="B718" s="2">
        <f t="shared" si="11"/>
        <v>709</v>
      </c>
      <c r="C718" s="2">
        <v>0</v>
      </c>
      <c r="D718" s="70">
        <f>IFERROR(SUM(F$9:F717)*K_31+SUM(E$9:E717)*K_21+SUM(C$9:C717)-SUM(D$9:D717)*(K_12+K_13+K_10),0)</f>
        <v>0.217587215132653</v>
      </c>
      <c r="E718" s="73">
        <f>IFERROR(SUM(D$9:D717)*K_12-SUM(E$9:E717)*K_21,0)</f>
        <v>0.51569677515833234</v>
      </c>
      <c r="F718" s="73">
        <f>IFERROR(SUM(D$9:D717)*K_13-SUM(F$9:F717)*K_31,0)</f>
        <v>1.5830683184914207</v>
      </c>
    </row>
    <row r="719" spans="2:6" x14ac:dyDescent="0.2">
      <c r="B719" s="2">
        <f t="shared" si="11"/>
        <v>710</v>
      </c>
      <c r="C719" s="2">
        <v>0</v>
      </c>
      <c r="D719" s="70">
        <f>IFERROR(SUM(F$9:F718)*K_31+SUM(E$9:E718)*K_21+SUM(C$9:C718)-SUM(D$9:D718)*(K_12+K_13+K_10),0)</f>
        <v>0.21544549585348705</v>
      </c>
      <c r="E719" s="73">
        <f>IFERROR(SUM(D$9:D718)*K_12-SUM(E$9:E718)*K_21,0)</f>
        <v>0.50973458395782245</v>
      </c>
      <c r="F719" s="73">
        <f>IFERROR(SUM(D$9:D718)*K_13-SUM(F$9:F718)*K_31,0)</f>
        <v>1.5694135074578313</v>
      </c>
    </row>
    <row r="720" spans="2:6" x14ac:dyDescent="0.2">
      <c r="B720" s="2">
        <f t="shared" si="11"/>
        <v>711</v>
      </c>
      <c r="C720" s="2">
        <v>0</v>
      </c>
      <c r="D720" s="70">
        <f>IFERROR(SUM(F$9:F719)*K_31+SUM(E$9:E719)*K_21+SUM(C$9:C719)-SUM(D$9:D719)*(K_12+K_13+K_10),0)</f>
        <v>0.21332640814614479</v>
      </c>
      <c r="E720" s="73">
        <f>IFERROR(SUM(D$9:D719)*K_12-SUM(E$9:E719)*K_21,0)</f>
        <v>0.50384880219573347</v>
      </c>
      <c r="F720" s="73">
        <f>IFERROR(SUM(D$9:D719)*K_13-SUM(F$9:F719)*K_31,0)</f>
        <v>1.5558738273417845</v>
      </c>
    </row>
    <row r="721" spans="2:6" x14ac:dyDescent="0.2">
      <c r="B721" s="2">
        <f t="shared" si="11"/>
        <v>712</v>
      </c>
      <c r="C721" s="2">
        <v>0</v>
      </c>
      <c r="D721" s="70">
        <f>IFERROR(SUM(F$9:F720)*K_31+SUM(E$9:E720)*K_21+SUM(C$9:C720)-SUM(D$9:D720)*(K_12+K_13+K_10),0)</f>
        <v>0.21122968940449027</v>
      </c>
      <c r="E721" s="73">
        <f>IFERROR(SUM(D$9:D720)*K_12-SUM(E$9:E720)*K_21,0)</f>
        <v>0.49803835431474397</v>
      </c>
      <c r="F721" s="73">
        <f>IFERROR(SUM(D$9:D720)*K_13-SUM(F$9:F720)*K_31,0)</f>
        <v>1.5424483531498225</v>
      </c>
    </row>
    <row r="722" spans="2:6" x14ac:dyDescent="0.2">
      <c r="B722" s="2">
        <f t="shared" si="11"/>
        <v>713</v>
      </c>
      <c r="C722" s="2">
        <v>0</v>
      </c>
      <c r="D722" s="70">
        <f>IFERROR(SUM(F$9:F721)*K_31+SUM(E$9:E721)*K_21+SUM(C$9:C721)-SUM(D$9:D721)*(K_12+K_13+K_10),0)</f>
        <v>0.20915508039968245</v>
      </c>
      <c r="E722" s="73">
        <f>IFERROR(SUM(D$9:D721)*K_12-SUM(E$9:E721)*K_21,0)</f>
        <v>0.4923021810165551</v>
      </c>
      <c r="F722" s="73">
        <f>IFERROR(SUM(D$9:D721)*K_13-SUM(F$9:F721)*K_31,0)</f>
        <v>1.5291361665123731</v>
      </c>
    </row>
    <row r="723" spans="2:6" x14ac:dyDescent="0.2">
      <c r="B723" s="2">
        <f t="shared" si="11"/>
        <v>714</v>
      </c>
      <c r="C723" s="2">
        <v>0</v>
      </c>
      <c r="D723" s="70">
        <f>IFERROR(SUM(F$9:F722)*K_31+SUM(E$9:E722)*K_21+SUM(C$9:C722)-SUM(D$9:D722)*(K_12+K_13+K_10),0)</f>
        <v>0.20710232523322247</v>
      </c>
      <c r="E723" s="73">
        <f>IFERROR(SUM(D$9:D722)*K_12-SUM(E$9:E722)*K_21,0)</f>
        <v>0.48663923900421935</v>
      </c>
      <c r="F723" s="73">
        <f>IFERROR(SUM(D$9:D722)*K_13-SUM(F$9:F722)*K_31,0)</f>
        <v>1.5159363556512488</v>
      </c>
    </row>
    <row r="724" spans="2:6" x14ac:dyDescent="0.2">
      <c r="B724" s="2">
        <f t="shared" si="11"/>
        <v>715</v>
      </c>
      <c r="C724" s="2">
        <v>0</v>
      </c>
      <c r="D724" s="70">
        <f>IFERROR(SUM(F$9:F723)*K_31+SUM(E$9:E723)*K_21+SUM(C$9:C723)-SUM(D$9:D723)*(K_12+K_13+K_10),0)</f>
        <v>0.20507117128943264</v>
      </c>
      <c r="E724" s="73">
        <f>IFERROR(SUM(D$9:D723)*K_12-SUM(E$9:E723)*K_21,0)</f>
        <v>0.48104850072878946</v>
      </c>
      <c r="F724" s="73">
        <f>IFERROR(SUM(D$9:D723)*K_13-SUM(F$9:F723)*K_31,0)</f>
        <v>1.5028480153470625</v>
      </c>
    </row>
    <row r="725" spans="2:6" x14ac:dyDescent="0.2">
      <c r="B725" s="2">
        <f t="shared" si="11"/>
        <v>716</v>
      </c>
      <c r="C725" s="2">
        <v>0</v>
      </c>
      <c r="D725" s="70">
        <f>IFERROR(SUM(F$9:F724)*K_31+SUM(E$9:E724)*K_21+SUM(C$9:C724)-SUM(D$9:D724)*(K_12+K_13+K_10),0)</f>
        <v>0.20306136918998163</v>
      </c>
      <c r="E725" s="73">
        <f>IFERROR(SUM(D$9:D724)*K_12-SUM(E$9:E724)*K_21,0)</f>
        <v>0.47552895413998897</v>
      </c>
      <c r="F725" s="73">
        <f>IFERROR(SUM(D$9:D724)*K_13-SUM(F$9:F724)*K_31,0)</f>
        <v>1.4898702469064844</v>
      </c>
    </row>
    <row r="726" spans="2:6" x14ac:dyDescent="0.2">
      <c r="B726" s="2">
        <f t="shared" si="11"/>
        <v>717</v>
      </c>
      <c r="C726" s="2">
        <v>0</v>
      </c>
      <c r="D726" s="70">
        <f>IFERROR(SUM(F$9:F725)*K_31+SUM(E$9:E725)*K_21+SUM(C$9:C725)-SUM(D$9:D725)*(K_12+K_13+K_10),0)</f>
        <v>0.20107267274715923</v>
      </c>
      <c r="E726" s="73">
        <f>IFERROR(SUM(D$9:D725)*K_12-SUM(E$9:E725)*K_21,0)</f>
        <v>0.47007960244098967</v>
      </c>
      <c r="F726" s="73">
        <f>IFERROR(SUM(D$9:D725)*K_13-SUM(F$9:F725)*K_31,0)</f>
        <v>1.4770021581293165</v>
      </c>
    </row>
    <row r="727" spans="2:6" x14ac:dyDescent="0.2">
      <c r="B727" s="2">
        <f t="shared" si="11"/>
        <v>718</v>
      </c>
      <c r="C727" s="2">
        <v>0</v>
      </c>
      <c r="D727" s="70">
        <f>IFERROR(SUM(F$9:F726)*K_31+SUM(E$9:E726)*K_21+SUM(C$9:C726)-SUM(D$9:D726)*(K_12+K_13+K_10),0)</f>
        <v>0.19910483892022057</v>
      </c>
      <c r="E727" s="73">
        <f>IFERROR(SUM(D$9:D726)*K_12-SUM(E$9:E726)*K_21,0)</f>
        <v>0.46469946384712557</v>
      </c>
      <c r="F727" s="73">
        <f>IFERROR(SUM(D$9:D726)*K_13-SUM(F$9:F726)*K_31,0)</f>
        <v>1.4642428632755085</v>
      </c>
    </row>
    <row r="728" spans="2:6" x14ac:dyDescent="0.2">
      <c r="B728" s="2">
        <f t="shared" si="11"/>
        <v>719</v>
      </c>
      <c r="C728" s="2">
        <v>0</v>
      </c>
      <c r="D728" s="70">
        <f>IFERROR(SUM(F$9:F727)*K_31+SUM(E$9:E727)*K_21+SUM(C$9:C727)-SUM(D$9:D727)*(K_12+K_13+K_10),0)</f>
        <v>0.19715762777025247</v>
      </c>
      <c r="E728" s="73">
        <f>IFERROR(SUM(D$9:D727)*K_12-SUM(E$9:E727)*K_21,0)</f>
        <v>0.45938757134858577</v>
      </c>
      <c r="F728" s="73">
        <f>IFERROR(SUM(D$9:D727)*K_13-SUM(F$9:F727)*K_31,0)</f>
        <v>1.4515914830319545</v>
      </c>
    </row>
    <row r="729" spans="2:6" x14ac:dyDescent="0.2">
      <c r="B729" s="2">
        <f t="shared" si="11"/>
        <v>720</v>
      </c>
      <c r="C729" s="2">
        <v>0</v>
      </c>
      <c r="D729" s="70">
        <f>IFERROR(SUM(F$9:F728)*K_31+SUM(E$9:E728)*K_21+SUM(C$9:C728)-SUM(D$9:D728)*(K_12+K_13+K_10),0)</f>
        <v>0.19523080241742718</v>
      </c>
      <c r="E729" s="73">
        <f>IFERROR(SUM(D$9:D728)*K_12-SUM(E$9:E728)*K_21,0)</f>
        <v>0.45414297247700119</v>
      </c>
      <c r="F729" s="73">
        <f>IFERROR(SUM(D$9:D728)*K_13-SUM(F$9:F728)*K_31,0)</f>
        <v>1.439047144479332</v>
      </c>
    </row>
    <row r="730" spans="2:6" x14ac:dyDescent="0.2">
      <c r="B730" s="2">
        <f t="shared" si="11"/>
        <v>721</v>
      </c>
      <c r="C730" s="2">
        <v>0</v>
      </c>
      <c r="D730" s="70">
        <f>IFERROR(SUM(F$9:F729)*K_31+SUM(E$9:E729)*K_21+SUM(C$9:C729)-SUM(D$9:D729)*(K_12+K_13+K_10),0)</f>
        <v>0.19332412899746032</v>
      </c>
      <c r="E730" s="73">
        <f>IFERROR(SUM(D$9:D729)*K_12-SUM(E$9:E729)*K_21,0)</f>
        <v>0.44896472907582563</v>
      </c>
      <c r="F730" s="73">
        <f>IFERROR(SUM(D$9:D729)*K_13-SUM(F$9:F729)*K_31,0)</f>
        <v>1.4266089810587204</v>
      </c>
    </row>
    <row r="731" spans="2:6" x14ac:dyDescent="0.2">
      <c r="B731" s="2">
        <f t="shared" si="11"/>
        <v>722</v>
      </c>
      <c r="C731" s="2">
        <v>0</v>
      </c>
      <c r="D731" s="70">
        <f>IFERROR(SUM(F$9:F730)*K_31+SUM(E$9:E730)*K_21+SUM(C$9:C730)-SUM(D$9:D730)*(K_12+K_13+K_10),0)</f>
        <v>0.19143737662000149</v>
      </c>
      <c r="E731" s="73">
        <f>IFERROR(SUM(D$9:D730)*K_12-SUM(E$9:E730)*K_21,0)</f>
        <v>0.44385191707424099</v>
      </c>
      <c r="F731" s="73">
        <f>IFERROR(SUM(D$9:D730)*K_13-SUM(F$9:F730)*K_31,0)</f>
        <v>1.4142761325380988</v>
      </c>
    </row>
    <row r="732" spans="2:6" x14ac:dyDescent="0.2">
      <c r="B732" s="2">
        <f t="shared" si="11"/>
        <v>723</v>
      </c>
      <c r="C732" s="2">
        <v>0</v>
      </c>
      <c r="D732" s="70">
        <f>IFERROR(SUM(F$9:F731)*K_31+SUM(E$9:E731)*K_21+SUM(C$9:C731)-SUM(D$9:D731)*(K_12+K_13+K_10),0)</f>
        <v>0.1895703173261154</v>
      </c>
      <c r="E732" s="73">
        <f>IFERROR(SUM(D$9:D731)*K_12-SUM(E$9:E731)*K_21,0)</f>
        <v>0.43880362626516956</v>
      </c>
      <c r="F732" s="73">
        <f>IFERROR(SUM(D$9:D731)*K_13-SUM(F$9:F731)*K_31,0)</f>
        <v>1.4020477449789226</v>
      </c>
    </row>
    <row r="733" spans="2:6" x14ac:dyDescent="0.2">
      <c r="B733" s="2">
        <f t="shared" si="11"/>
        <v>724</v>
      </c>
      <c r="C733" s="2">
        <v>0</v>
      </c>
      <c r="D733" s="70">
        <f>IFERROR(SUM(F$9:F732)*K_31+SUM(E$9:E732)*K_21+SUM(C$9:C732)-SUM(D$9:D732)*(K_12+K_13+K_10),0)</f>
        <v>0.18772272604883256</v>
      </c>
      <c r="E733" s="73">
        <f>IFERROR(SUM(D$9:D732)*K_12-SUM(E$9:E732)*K_21,0)</f>
        <v>0.43381896008637</v>
      </c>
      <c r="F733" s="73">
        <f>IFERROR(SUM(D$9:D732)*K_13-SUM(F$9:F732)*K_31,0)</f>
        <v>1.3899229707023864</v>
      </c>
    </row>
    <row r="734" spans="2:6" x14ac:dyDescent="0.2">
      <c r="B734" s="2">
        <f t="shared" si="11"/>
        <v>725</v>
      </c>
      <c r="C734" s="2">
        <v>0</v>
      </c>
      <c r="D734" s="70">
        <f>IFERROR(SUM(F$9:F733)*K_31+SUM(E$9:E733)*K_21+SUM(C$9:C733)-SUM(D$9:D733)*(K_12+K_13+K_10),0)</f>
        <v>0.18589438057131247</v>
      </c>
      <c r="E734" s="73">
        <f>IFERROR(SUM(D$9:D733)*K_12-SUM(E$9:E733)*K_21,0)</f>
        <v>0.42889703540562607</v>
      </c>
      <c r="F734" s="73">
        <f>IFERROR(SUM(D$9:D733)*K_13-SUM(F$9:F733)*K_31,0)</f>
        <v>1.3779009682558581</v>
      </c>
    </row>
    <row r="735" spans="2:6" x14ac:dyDescent="0.2">
      <c r="B735" s="2">
        <f t="shared" si="11"/>
        <v>726</v>
      </c>
      <c r="C735" s="2">
        <v>0</v>
      </c>
      <c r="D735" s="70">
        <f>IFERROR(SUM(F$9:F734)*K_31+SUM(E$9:E734)*K_21+SUM(C$9:C734)-SUM(D$9:D734)*(K_12+K_13+K_10),0)</f>
        <v>0.1840850614877354</v>
      </c>
      <c r="E735" s="73">
        <f>IFERROR(SUM(D$9:D734)*K_12-SUM(E$9:E734)*K_21,0)</f>
        <v>0.42403698230894804</v>
      </c>
      <c r="F735" s="73">
        <f>IFERROR(SUM(D$9:D734)*K_13-SUM(F$9:F734)*K_31,0)</f>
        <v>1.3659809023790217</v>
      </c>
    </row>
    <row r="736" spans="2:6" x14ac:dyDescent="0.2">
      <c r="B736" s="2">
        <f t="shared" si="11"/>
        <v>727</v>
      </c>
      <c r="C736" s="2">
        <v>0</v>
      </c>
      <c r="D736" s="70">
        <f>IFERROR(SUM(F$9:F735)*K_31+SUM(E$9:E735)*K_21+SUM(C$9:C735)-SUM(D$9:D735)*(K_12+K_13+K_10),0)</f>
        <v>0.1822945521641941</v>
      </c>
      <c r="E736" s="73">
        <f>IFERROR(SUM(D$9:D735)*K_12-SUM(E$9:E735)*K_21,0)</f>
        <v>0.41923794389251157</v>
      </c>
      <c r="F736" s="73">
        <f>IFERROR(SUM(D$9:D735)*K_13-SUM(F$9:F735)*K_31,0)</f>
        <v>1.354161943970098</v>
      </c>
    </row>
    <row r="737" spans="2:6" x14ac:dyDescent="0.2">
      <c r="B737" s="2">
        <f t="shared" si="11"/>
        <v>728</v>
      </c>
      <c r="C737" s="2">
        <v>0</v>
      </c>
      <c r="D737" s="70">
        <f>IFERROR(SUM(F$9:F736)*K_31+SUM(E$9:E736)*K_21+SUM(C$9:C736)-SUM(D$9:D736)*(K_12+K_13+K_10),0)</f>
        <v>0.18052263870038132</v>
      </c>
      <c r="E737" s="73">
        <f>IFERROR(SUM(D$9:D736)*K_12-SUM(E$9:E736)*K_21,0)</f>
        <v>0.41449907605795033</v>
      </c>
      <c r="F737" s="73">
        <f>IFERROR(SUM(D$9:D736)*K_13-SUM(F$9:F736)*K_31,0)</f>
        <v>1.3424432700520441</v>
      </c>
    </row>
    <row r="738" spans="2:6" x14ac:dyDescent="0.2">
      <c r="B738" s="2">
        <f t="shared" si="11"/>
        <v>729</v>
      </c>
      <c r="C738" s="2">
        <v>0</v>
      </c>
      <c r="D738" s="70">
        <f>IFERROR(SUM(F$9:F737)*K_31+SUM(E$9:E737)*K_21+SUM(C$9:C737)-SUM(D$9:D737)*(K_12+K_13+K_10),0)</f>
        <v>0.17876910989104999</v>
      </c>
      <c r="E738" s="73">
        <f>IFERROR(SUM(D$9:D737)*K_12-SUM(E$9:E737)*K_21,0)</f>
        <v>0.4098195473108035</v>
      </c>
      <c r="F738" s="73">
        <f>IFERROR(SUM(D$9:D737)*K_13-SUM(F$9:F737)*K_31,0)</f>
        <v>1.3308240637385325</v>
      </c>
    </row>
    <row r="739" spans="2:6" x14ac:dyDescent="0.2">
      <c r="B739" s="2">
        <f t="shared" si="11"/>
        <v>730</v>
      </c>
      <c r="C739" s="2">
        <v>0</v>
      </c>
      <c r="D739" s="70">
        <f>IFERROR(SUM(F$9:F738)*K_31+SUM(E$9:E738)*K_21+SUM(C$9:C738)-SUM(D$9:D738)*(K_12+K_13+K_10),0)</f>
        <v>0.17703375718883763</v>
      </c>
      <c r="E739" s="73">
        <f>IFERROR(SUM(D$9:D738)*K_12-SUM(E$9:E738)*K_21,0)</f>
        <v>0.40519853856240218</v>
      </c>
      <c r="F739" s="73">
        <f>IFERROR(SUM(D$9:D738)*K_13-SUM(F$9:F738)*K_31,0)</f>
        <v>1.319303514200044</v>
      </c>
    </row>
    <row r="740" spans="2:6" x14ac:dyDescent="0.2">
      <c r="B740" s="2">
        <f t="shared" si="11"/>
        <v>731</v>
      </c>
      <c r="C740" s="2">
        <v>0</v>
      </c>
      <c r="D740" s="70">
        <f>IFERROR(SUM(F$9:F739)*K_31+SUM(E$9:E739)*K_21+SUM(C$9:C739)-SUM(D$9:D739)*(K_12+K_13+K_10),0)</f>
        <v>0.17531637466754546</v>
      </c>
      <c r="E740" s="73">
        <f>IFERROR(SUM(D$9:D739)*K_12-SUM(E$9:E739)*K_21,0)</f>
        <v>0.40063524293493913</v>
      </c>
      <c r="F740" s="73">
        <f>IFERROR(SUM(D$9:D739)*K_13-SUM(F$9:F739)*K_31,0)</f>
        <v>1.3078808166299325</v>
      </c>
    </row>
    <row r="741" spans="2:6" x14ac:dyDescent="0.2">
      <c r="B741" s="2">
        <f t="shared" si="11"/>
        <v>732</v>
      </c>
      <c r="C741" s="2">
        <v>0</v>
      </c>
      <c r="D741" s="70">
        <f>IFERROR(SUM(F$9:F740)*K_31+SUM(E$9:E740)*K_21+SUM(C$9:C740)-SUM(D$9:D740)*(K_12+K_13+K_10),0)</f>
        <v>0.17361675898564499</v>
      </c>
      <c r="E741" s="73">
        <f>IFERROR(SUM(D$9:D740)*K_12-SUM(E$9:E740)*K_21,0)</f>
        <v>0.39612886556959381</v>
      </c>
      <c r="F741" s="73">
        <f>IFERROR(SUM(D$9:D740)*K_13-SUM(F$9:F740)*K_31,0)</f>
        <v>1.2965551722103115</v>
      </c>
    </row>
    <row r="742" spans="2:6" x14ac:dyDescent="0.2">
      <c r="B742" s="2">
        <f t="shared" si="11"/>
        <v>733</v>
      </c>
      <c r="C742" s="2">
        <v>0</v>
      </c>
      <c r="D742" s="70">
        <f>IFERROR(SUM(F$9:F741)*K_31+SUM(E$9:E741)*K_21+SUM(C$9:C741)-SUM(D$9:D741)*(K_12+K_13+K_10),0)</f>
        <v>0.17193470935092137</v>
      </c>
      <c r="E742" s="73">
        <f>IFERROR(SUM(D$9:D741)*K_12-SUM(E$9:E741)*K_21,0)</f>
        <v>0.39167862343792592</v>
      </c>
      <c r="F742" s="73">
        <f>IFERROR(SUM(D$9:D741)*K_13-SUM(F$9:F741)*K_31,0)</f>
        <v>1.2853257880780689</v>
      </c>
    </row>
    <row r="743" spans="2:6" x14ac:dyDescent="0.2">
      <c r="B743" s="2">
        <f t="shared" si="11"/>
        <v>734</v>
      </c>
      <c r="C743" s="2">
        <v>0</v>
      </c>
      <c r="D743" s="70">
        <f>IFERROR(SUM(F$9:F742)*K_31+SUM(E$9:E742)*K_21+SUM(C$9:C742)-SUM(D$9:D742)*(K_12+K_13+K_10),0)</f>
        <v>0.1702700274848894</v>
      </c>
      <c r="E743" s="73">
        <f>IFERROR(SUM(D$9:D742)*K_12-SUM(E$9:E742)*K_21,0)</f>
        <v>0.38728374515619635</v>
      </c>
      <c r="F743" s="73">
        <f>IFERROR(SUM(D$9:D742)*K_13-SUM(F$9:F742)*K_31,0)</f>
        <v>1.2741918772908036</v>
      </c>
    </row>
    <row r="744" spans="2:6" x14ac:dyDescent="0.2">
      <c r="B744" s="2">
        <f t="shared" si="11"/>
        <v>735</v>
      </c>
      <c r="C744" s="2">
        <v>0</v>
      </c>
      <c r="D744" s="70">
        <f>IFERROR(SUM(F$9:F743)*K_31+SUM(E$9:E743)*K_21+SUM(C$9:C743)-SUM(D$9:D743)*(K_12+K_13+K_10),0)</f>
        <v>0.16862251758789171</v>
      </c>
      <c r="E744" s="73">
        <f>IFERROR(SUM(D$9:D743)*K_12-SUM(E$9:E743)*K_21,0)</f>
        <v>0.38294347080277191</v>
      </c>
      <c r="F744" s="73">
        <f>IFERROR(SUM(D$9:D743)*K_13-SUM(F$9:F743)*K_31,0)</f>
        <v>1.2631526587927411</v>
      </c>
    </row>
    <row r="745" spans="2:6" x14ac:dyDescent="0.2">
      <c r="B745" s="2">
        <f t="shared" si="11"/>
        <v>736</v>
      </c>
      <c r="C745" s="2">
        <v>0</v>
      </c>
      <c r="D745" s="70">
        <f>IFERROR(SUM(F$9:F744)*K_31+SUM(E$9:E744)*K_21+SUM(C$9:C744)-SUM(D$9:D744)*(K_12+K_13+K_10),0)</f>
        <v>0.16699198630544743</v>
      </c>
      <c r="E745" s="73">
        <f>IFERROR(SUM(D$9:D744)*K_12-SUM(E$9:E744)*K_21,0)</f>
        <v>0.37865705173847175</v>
      </c>
      <c r="F745" s="73">
        <f>IFERROR(SUM(D$9:D744)*K_13-SUM(F$9:F744)*K_31,0)</f>
        <v>1.2522073573806978</v>
      </c>
    </row>
    <row r="746" spans="2:6" x14ac:dyDescent="0.2">
      <c r="B746" s="2">
        <f t="shared" si="11"/>
        <v>737</v>
      </c>
      <c r="C746" s="2">
        <v>0</v>
      </c>
      <c r="D746" s="70">
        <f>IFERROR(SUM(F$9:F745)*K_31+SUM(E$9:E745)*K_21+SUM(C$9:C745)-SUM(D$9:D745)*(K_12+K_13+K_10),0)</f>
        <v>0.16537824269437351</v>
      </c>
      <c r="E746" s="73">
        <f>IFERROR(SUM(D$9:D745)*K_12-SUM(E$9:E745)*K_21,0)</f>
        <v>0.37442375042979847</v>
      </c>
      <c r="F746" s="73">
        <f>IFERROR(SUM(D$9:D745)*K_13-SUM(F$9:F745)*K_31,0)</f>
        <v>1.24135520366994</v>
      </c>
    </row>
    <row r="747" spans="2:6" x14ac:dyDescent="0.2">
      <c r="B747" s="2">
        <f t="shared" si="11"/>
        <v>738</v>
      </c>
      <c r="C747" s="2">
        <v>0</v>
      </c>
      <c r="D747" s="70">
        <f>IFERROR(SUM(F$9:F746)*K_31+SUM(E$9:E746)*K_21+SUM(C$9:C746)-SUM(D$9:D746)*(K_12+K_13+K_10),0)</f>
        <v>0.16378109818936082</v>
      </c>
      <c r="E747" s="73">
        <f>IFERROR(SUM(D$9:D746)*K_12-SUM(E$9:E746)*K_21,0)</f>
        <v>0.3702428402750968</v>
      </c>
      <c r="F747" s="73">
        <f>IFERROR(SUM(D$9:D746)*K_13-SUM(F$9:F746)*K_31,0)</f>
        <v>1.2305954340601843</v>
      </c>
    </row>
    <row r="748" spans="2:6" x14ac:dyDescent="0.2">
      <c r="B748" s="2">
        <f t="shared" si="11"/>
        <v>739</v>
      </c>
      <c r="C748" s="2">
        <v>0</v>
      </c>
      <c r="D748" s="70">
        <f>IFERROR(SUM(F$9:F747)*K_31+SUM(E$9:E747)*K_21+SUM(C$9:C747)-SUM(D$9:D747)*(K_12+K_13+K_10),0)</f>
        <v>0.16220036657080072</v>
      </c>
      <c r="E748" s="73">
        <f>IFERROR(SUM(D$9:D747)*K_12-SUM(E$9:E747)*K_21,0)</f>
        <v>0.36611360543338378</v>
      </c>
      <c r="F748" s="73">
        <f>IFERROR(SUM(D$9:D747)*K_13-SUM(F$9:F747)*K_31,0)</f>
        <v>1.2199272907014844</v>
      </c>
    </row>
    <row r="749" spans="2:6" x14ac:dyDescent="0.2">
      <c r="B749" s="2">
        <f t="shared" si="11"/>
        <v>740</v>
      </c>
      <c r="C749" s="2">
        <v>0</v>
      </c>
      <c r="D749" s="70">
        <f>IFERROR(SUM(F$9:F748)*K_31+SUM(E$9:E748)*K_21+SUM(C$9:C748)-SUM(D$9:D748)*(K_12+K_13+K_10),0)</f>
        <v>0.16063586393227069</v>
      </c>
      <c r="E749" s="73">
        <f>IFERROR(SUM(D$9:D748)*K_12-SUM(E$9:E748)*K_21,0)</f>
        <v>0.36203534065612075</v>
      </c>
      <c r="F749" s="73">
        <f>IFERROR(SUM(D$9:D748)*K_13-SUM(F$9:F748)*K_31,0)</f>
        <v>1.2093500214601676</v>
      </c>
    </row>
    <row r="750" spans="2:6" x14ac:dyDescent="0.2">
      <c r="B750" s="2">
        <f t="shared" si="11"/>
        <v>741</v>
      </c>
      <c r="C750" s="2">
        <v>0</v>
      </c>
      <c r="D750" s="70">
        <f>IFERROR(SUM(F$9:F749)*K_31+SUM(E$9:E749)*K_21+SUM(C$9:C749)-SUM(D$9:D749)*(K_12+K_13+K_10),0)</f>
        <v>0.15908740864892934</v>
      </c>
      <c r="E750" s="73">
        <f>IFERROR(SUM(D$9:D749)*K_12-SUM(E$9:E749)*K_21,0)</f>
        <v>0.35800735112165682</v>
      </c>
      <c r="F750" s="73">
        <f>IFERROR(SUM(D$9:D749)*K_13-SUM(F$9:F749)*K_31,0)</f>
        <v>1.198862879884885</v>
      </c>
    </row>
    <row r="751" spans="2:6" x14ac:dyDescent="0.2">
      <c r="B751" s="2">
        <f t="shared" si="11"/>
        <v>742</v>
      </c>
      <c r="C751" s="2">
        <v>0</v>
      </c>
      <c r="D751" s="70">
        <f>IFERROR(SUM(F$9:F750)*K_31+SUM(E$9:E750)*K_21+SUM(C$9:C750)-SUM(D$9:D750)*(K_12+K_13+K_10),0)</f>
        <v>0.15755482134579779</v>
      </c>
      <c r="E751" s="73">
        <f>IFERROR(SUM(D$9:D750)*K_12-SUM(E$9:E750)*K_21,0)</f>
        <v>0.35402895227218778</v>
      </c>
      <c r="F751" s="73">
        <f>IFERROR(SUM(D$9:D750)*K_13-SUM(F$9:F750)*K_31,0)</f>
        <v>1.1884651251725273</v>
      </c>
    </row>
    <row r="752" spans="2:6" x14ac:dyDescent="0.2">
      <c r="B752" s="2">
        <f t="shared" si="11"/>
        <v>743</v>
      </c>
      <c r="C752" s="2">
        <v>0</v>
      </c>
      <c r="D752" s="70">
        <f>IFERROR(SUM(F$9:F751)*K_31+SUM(E$9:E751)*K_21+SUM(C$9:C751)-SUM(D$9:D751)*(K_12+K_13+K_10),0)</f>
        <v>0.15603792486808743</v>
      </c>
      <c r="E752" s="73">
        <f>IFERROR(SUM(D$9:D751)*K_12-SUM(E$9:E751)*K_21,0)</f>
        <v>0.35009946965365657</v>
      </c>
      <c r="F752" s="73">
        <f>IFERROR(SUM(D$9:D751)*K_13-SUM(F$9:F751)*K_31,0)</f>
        <v>1.1781560221342673</v>
      </c>
    </row>
    <row r="753" spans="2:6" x14ac:dyDescent="0.2">
      <c r="B753" s="2">
        <f t="shared" si="11"/>
        <v>744</v>
      </c>
      <c r="C753" s="2">
        <v>0</v>
      </c>
      <c r="D753" s="70">
        <f>IFERROR(SUM(F$9:F752)*K_31+SUM(E$9:E752)*K_21+SUM(C$9:C752)-SUM(D$9:D752)*(K_12+K_13+K_10),0)</f>
        <v>0.15453654424959495</v>
      </c>
      <c r="E753" s="73">
        <f>IFERROR(SUM(D$9:D752)*K_12-SUM(E$9:E752)*K_21,0)</f>
        <v>0.34621823875794178</v>
      </c>
      <c r="F753" s="73">
        <f>IFERROR(SUM(D$9:D752)*K_13-SUM(F$9:F752)*K_31,0)</f>
        <v>1.1679348411615962</v>
      </c>
    </row>
    <row r="754" spans="2:6" x14ac:dyDescent="0.2">
      <c r="B754" s="2">
        <f t="shared" si="11"/>
        <v>745</v>
      </c>
      <c r="C754" s="2">
        <v>0</v>
      </c>
      <c r="D754" s="70">
        <f>IFERROR(SUM(F$9:F753)*K_31+SUM(E$9:E753)*K_21+SUM(C$9:C753)-SUM(D$9:D753)*(K_12+K_13+K_10),0)</f>
        <v>0.1530505066839396</v>
      </c>
      <c r="E754" s="73">
        <f>IFERROR(SUM(D$9:D753)*K_12-SUM(E$9:E753)*K_21,0)</f>
        <v>0.34238460486778877</v>
      </c>
      <c r="F754" s="73">
        <f>IFERROR(SUM(D$9:D753)*K_13-SUM(F$9:F753)*K_31,0)</f>
        <v>1.1578008581924806</v>
      </c>
    </row>
    <row r="755" spans="2:6" x14ac:dyDescent="0.2">
      <c r="B755" s="2">
        <f t="shared" si="11"/>
        <v>746</v>
      </c>
      <c r="C755" s="2">
        <v>0</v>
      </c>
      <c r="D755" s="70">
        <f>IFERROR(SUM(F$9:F754)*K_31+SUM(E$9:E754)*K_21+SUM(C$9:C754)-SUM(D$9:D754)*(K_12+K_13+K_10),0)</f>
        <v>0.15157964149432246</v>
      </c>
      <c r="E755" s="73">
        <f>IFERROR(SUM(D$9:D754)*K_12-SUM(E$9:E754)*K_21,0)</f>
        <v>0.33859792290409985</v>
      </c>
      <c r="F755" s="73">
        <f>IFERROR(SUM(D$9:D754)*K_13-SUM(F$9:F754)*K_31,0)</f>
        <v>1.1477533546773913</v>
      </c>
    </row>
    <row r="756" spans="2:6" x14ac:dyDescent="0.2">
      <c r="B756" s="2">
        <f t="shared" si="11"/>
        <v>747</v>
      </c>
      <c r="C756" s="2">
        <v>0</v>
      </c>
      <c r="D756" s="70">
        <f>IFERROR(SUM(F$9:F755)*K_31+SUM(E$9:E755)*K_21+SUM(C$9:C755)-SUM(D$9:D755)*(K_12+K_13+K_10),0)</f>
        <v>0.15012378010499106</v>
      </c>
      <c r="E756" s="73">
        <f>IFERROR(SUM(D$9:D755)*K_12-SUM(E$9:E755)*K_21,0)</f>
        <v>0.33485755727591027</v>
      </c>
      <c r="F756" s="73">
        <f>IFERROR(SUM(D$9:D755)*K_13-SUM(F$9:F755)*K_31,0)</f>
        <v>1.1377916175455596</v>
      </c>
    </row>
    <row r="757" spans="2:6" x14ac:dyDescent="0.2">
      <c r="B757" s="2">
        <f t="shared" si="11"/>
        <v>748</v>
      </c>
      <c r="C757" s="2">
        <v>0</v>
      </c>
      <c r="D757" s="70">
        <f>IFERROR(SUM(F$9:F756)*K_31+SUM(E$9:E756)*K_21+SUM(C$9:C756)-SUM(D$9:D756)*(K_12+K_13+K_10),0)</f>
        <v>0.14868275601224923</v>
      </c>
      <c r="E757" s="73">
        <f>IFERROR(SUM(D$9:D756)*K_12-SUM(E$9:E756)*K_21,0)</f>
        <v>0.33116288173246744</v>
      </c>
      <c r="F757" s="73">
        <f>IFERROR(SUM(D$9:D756)*K_13-SUM(F$9:F756)*K_31,0)</f>
        <v>1.1279149391711485</v>
      </c>
    </row>
    <row r="758" spans="2:6" x14ac:dyDescent="0.2">
      <c r="B758" s="2">
        <f t="shared" si="11"/>
        <v>749</v>
      </c>
      <c r="C758" s="2">
        <v>0</v>
      </c>
      <c r="D758" s="70">
        <f>IFERROR(SUM(F$9:F757)*K_31+SUM(E$9:E757)*K_21+SUM(C$9:C757)-SUM(D$9:D757)*(K_12+K_13+K_10),0)</f>
        <v>0.14725640475705859</v>
      </c>
      <c r="E758" s="73">
        <f>IFERROR(SUM(D$9:D757)*K_12-SUM(E$9:E757)*K_21,0)</f>
        <v>0.32751327921805284</v>
      </c>
      <c r="F758" s="73">
        <f>IFERROR(SUM(D$9:D757)*K_13-SUM(F$9:F757)*K_31,0)</f>
        <v>1.1181226173395586</v>
      </c>
    </row>
    <row r="759" spans="2:6" x14ac:dyDescent="0.2">
      <c r="B759" s="2">
        <f t="shared" si="11"/>
        <v>750</v>
      </c>
      <c r="C759" s="2">
        <v>0</v>
      </c>
      <c r="D759" s="70">
        <f>IFERROR(SUM(F$9:F758)*K_31+SUM(E$9:E758)*K_21+SUM(C$9:C758)-SUM(D$9:D758)*(K_12+K_13+K_10),0)</f>
        <v>0.14584456389638945</v>
      </c>
      <c r="E759" s="73">
        <f>IFERROR(SUM(D$9:D758)*K_12-SUM(E$9:E758)*K_21,0)</f>
        <v>0.3239081417288503</v>
      </c>
      <c r="F759" s="73">
        <f>IFERROR(SUM(D$9:D758)*K_13-SUM(F$9:F758)*K_31,0)</f>
        <v>1.1084139552137415</v>
      </c>
    </row>
    <row r="760" spans="2:6" x14ac:dyDescent="0.2">
      <c r="B760" s="2">
        <f t="shared" si="11"/>
        <v>751</v>
      </c>
      <c r="C760" s="2">
        <v>0</v>
      </c>
      <c r="D760" s="70">
        <f>IFERROR(SUM(F$9:F759)*K_31+SUM(E$9:E759)*K_21+SUM(C$9:C759)-SUM(D$9:D759)*(K_12+K_13+K_10),0)</f>
        <v>0.14444707297650439</v>
      </c>
      <c r="E760" s="73">
        <f>IFERROR(SUM(D$9:D759)*K_12-SUM(E$9:E759)*K_21,0)</f>
        <v>0.32034687017220165</v>
      </c>
      <c r="F760" s="73">
        <f>IFERROR(SUM(D$9:D759)*K_13-SUM(F$9:F759)*K_31,0)</f>
        <v>1.0987882613005624</v>
      </c>
    </row>
    <row r="761" spans="2:6" x14ac:dyDescent="0.2">
      <c r="B761" s="2">
        <f t="shared" si="11"/>
        <v>752</v>
      </c>
      <c r="C761" s="2">
        <v>0</v>
      </c>
      <c r="D761" s="70">
        <f>IFERROR(SUM(F$9:F760)*K_31+SUM(E$9:E760)*K_21+SUM(C$9:C760)-SUM(D$9:D760)*(K_12+K_13+K_10),0)</f>
        <v>0.1430637735061282</v>
      </c>
      <c r="E761" s="73">
        <f>IFERROR(SUM(D$9:D760)*K_12-SUM(E$9:E760)*K_21,0)</f>
        <v>0.31682887422827832</v>
      </c>
      <c r="F761" s="73">
        <f>IFERROR(SUM(D$9:D760)*K_13-SUM(F$9:F760)*K_31,0)</f>
        <v>1.0892448494173195</v>
      </c>
    </row>
    <row r="762" spans="2:6" x14ac:dyDescent="0.2">
      <c r="B762" s="2">
        <f t="shared" si="11"/>
        <v>753</v>
      </c>
      <c r="C762" s="2">
        <v>0</v>
      </c>
      <c r="D762" s="70">
        <f>IFERROR(SUM(F$9:F761)*K_31+SUM(E$9:E761)*K_21+SUM(C$9:C761)-SUM(D$9:D761)*(K_12+K_13+K_10),0)</f>
        <v>0.14169450892904933</v>
      </c>
      <c r="E762" s="73">
        <f>IFERROR(SUM(D$9:D761)*K_12-SUM(E$9:E761)*K_21,0)</f>
        <v>0.31335357221384186</v>
      </c>
      <c r="F762" s="73">
        <f>IFERROR(SUM(D$9:D761)*K_13-SUM(F$9:F761)*K_31,0)</f>
        <v>1.0797830386582135</v>
      </c>
    </row>
    <row r="763" spans="2:6" x14ac:dyDescent="0.2">
      <c r="B763" s="2">
        <f t="shared" si="11"/>
        <v>754</v>
      </c>
      <c r="C763" s="2">
        <v>0</v>
      </c>
      <c r="D763" s="70">
        <f>IFERROR(SUM(F$9:F762)*K_31+SUM(E$9:E762)*K_21+SUM(C$9:C762)-SUM(D$9:D762)*(K_12+K_13+K_10),0)</f>
        <v>0.1403391245991088</v>
      </c>
      <c r="E763" s="73">
        <f>IFERROR(SUM(D$9:D762)*K_12-SUM(E$9:E762)*K_21,0)</f>
        <v>0.30992039094815027</v>
      </c>
      <c r="F763" s="73">
        <f>IFERROR(SUM(D$9:D762)*K_13-SUM(F$9:F762)*K_31,0)</f>
        <v>1.0704021533609165</v>
      </c>
    </row>
    <row r="764" spans="2:6" x14ac:dyDescent="0.2">
      <c r="B764" s="2">
        <f t="shared" si="11"/>
        <v>755</v>
      </c>
      <c r="C764" s="2">
        <v>0</v>
      </c>
      <c r="D764" s="70">
        <f>IFERROR(SUM(F$9:F763)*K_31+SUM(E$9:E763)*K_21+SUM(C$9:C763)-SUM(D$9:D763)*(K_12+K_13+K_10),0)</f>
        <v>0.13899746775371113</v>
      </c>
      <c r="E764" s="73">
        <f>IFERROR(SUM(D$9:D763)*K_12-SUM(E$9:E763)*K_21,0)</f>
        <v>0.30652876562118081</v>
      </c>
      <c r="F764" s="73">
        <f>IFERROR(SUM(D$9:D763)*K_13-SUM(F$9:F763)*K_31,0)</f>
        <v>1.0611015230732974</v>
      </c>
    </row>
    <row r="765" spans="2:6" x14ac:dyDescent="0.2">
      <c r="B765" s="2">
        <f t="shared" si="11"/>
        <v>756</v>
      </c>
      <c r="C765" s="2">
        <v>0</v>
      </c>
      <c r="D765" s="70">
        <f>IFERROR(SUM(F$9:F764)*K_31+SUM(E$9:E764)*K_21+SUM(C$9:C764)-SUM(D$9:D764)*(K_12+K_13+K_10),0)</f>
        <v>0.13766938748892699</v>
      </c>
      <c r="E765" s="73">
        <f>IFERROR(SUM(D$9:D764)*K_12-SUM(E$9:E764)*K_21,0)</f>
        <v>0.30317813966385643</v>
      </c>
      <c r="F765" s="73">
        <f>IFERROR(SUM(D$9:D764)*K_13-SUM(F$9:F764)*K_31,0)</f>
        <v>1.0518804825201116</v>
      </c>
    </row>
    <row r="766" spans="2:6" x14ac:dyDescent="0.2">
      <c r="B766" s="2">
        <f t="shared" si="11"/>
        <v>757</v>
      </c>
      <c r="C766" s="2">
        <v>0</v>
      </c>
      <c r="D766" s="70">
        <f>IFERROR(SUM(F$9:F765)*K_31+SUM(E$9:E765)*K_21+SUM(C$9:C765)-SUM(D$9:D765)*(K_12+K_13+K_10),0)</f>
        <v>0.1363547347336862</v>
      </c>
      <c r="E766" s="73">
        <f>IFERROR(SUM(D$9:D765)*K_12-SUM(E$9:E765)*K_21,0)</f>
        <v>0.29986796462034704</v>
      </c>
      <c r="F766" s="73">
        <f>IFERROR(SUM(D$9:D765)*K_13-SUM(F$9:F765)*K_31,0)</f>
        <v>1.0427383715698042</v>
      </c>
    </row>
    <row r="767" spans="2:6" x14ac:dyDescent="0.2">
      <c r="B767" s="2">
        <f t="shared" si="11"/>
        <v>758</v>
      </c>
      <c r="C767" s="2">
        <v>0</v>
      </c>
      <c r="D767" s="70">
        <f>IFERROR(SUM(F$9:F766)*K_31+SUM(E$9:E766)*K_21+SUM(C$9:C766)-SUM(D$9:D766)*(K_12+K_13+K_10),0)</f>
        <v>0.1350533622265857</v>
      </c>
      <c r="E767" s="73">
        <f>IFERROR(SUM(D$9:D766)*K_12-SUM(E$9:E766)*K_21,0)</f>
        <v>0.2965977000226161</v>
      </c>
      <c r="F767" s="73">
        <f>IFERROR(SUM(D$9:D766)*K_13-SUM(F$9:F766)*K_31,0)</f>
        <v>1.0336745352014418</v>
      </c>
    </row>
    <row r="768" spans="2:6" x14ac:dyDescent="0.2">
      <c r="B768" s="2">
        <f t="shared" si="11"/>
        <v>759</v>
      </c>
      <c r="C768" s="2">
        <v>0</v>
      </c>
      <c r="D768" s="70">
        <f>IFERROR(SUM(F$9:F767)*K_31+SUM(E$9:E767)*K_21+SUM(C$9:C767)-SUM(D$9:D767)*(K_12+K_13+K_10),0)</f>
        <v>0.13376512448951416</v>
      </c>
      <c r="E768" s="73">
        <f>IFERROR(SUM(D$9:D767)*K_12-SUM(E$9:E767)*K_21,0)</f>
        <v>0.29336681326670089</v>
      </c>
      <c r="F768" s="73">
        <f>IFERROR(SUM(D$9:D767)*K_13-SUM(F$9:F767)*K_31,0)</f>
        <v>1.0246883234716933</v>
      </c>
    </row>
    <row r="769" spans="2:6" x14ac:dyDescent="0.2">
      <c r="B769" s="2">
        <f t="shared" si="11"/>
        <v>760</v>
      </c>
      <c r="C769" s="2">
        <v>0</v>
      </c>
      <c r="D769" s="70">
        <f>IFERROR(SUM(F$9:F768)*K_31+SUM(E$9:E768)*K_21+SUM(C$9:C768)-SUM(D$9:D768)*(K_12+K_13+K_10),0)</f>
        <v>0.13248987780582411</v>
      </c>
      <c r="E769" s="73">
        <f>IFERROR(SUM(D$9:D768)*K_12-SUM(E$9:E768)*K_21,0)</f>
        <v>0.29017477949115289</v>
      </c>
      <c r="F769" s="73">
        <f>IFERROR(SUM(D$9:D768)*K_13-SUM(F$9:F768)*K_31,0)</f>
        <v>1.0157790914818676</v>
      </c>
    </row>
    <row r="770" spans="2:6" x14ac:dyDescent="0.2">
      <c r="B770" s="2">
        <f t="shared" si="11"/>
        <v>761</v>
      </c>
      <c r="C770" s="2">
        <v>0</v>
      </c>
      <c r="D770" s="70">
        <f>IFERROR(SUM(F$9:F769)*K_31+SUM(E$9:E769)*K_21+SUM(C$9:C769)-SUM(D$9:D769)*(K_12+K_13+K_10),0)</f>
        <v>0.13122748019588926</v>
      </c>
      <c r="E770" s="73">
        <f>IFERROR(SUM(D$9:D769)*K_12-SUM(E$9:E769)*K_21,0)</f>
        <v>0.28702108145743921</v>
      </c>
      <c r="F770" s="73">
        <f>IFERROR(SUM(D$9:D769)*K_13-SUM(F$9:F769)*K_31,0)</f>
        <v>1.0069461993451085</v>
      </c>
    </row>
    <row r="771" spans="2:6" x14ac:dyDescent="0.2">
      <c r="B771" s="2">
        <f t="shared" si="11"/>
        <v>762</v>
      </c>
      <c r="C771" s="2">
        <v>0</v>
      </c>
      <c r="D771" s="70">
        <f>IFERROR(SUM(F$9:F770)*K_31+SUM(E$9:E770)*K_21+SUM(C$9:C770)-SUM(D$9:D770)*(K_12+K_13+K_10),0)</f>
        <v>0.12997779139300292</v>
      </c>
      <c r="E771" s="73">
        <f>IFERROR(SUM(D$9:D770)*K_12-SUM(E$9:E770)*K_21,0)</f>
        <v>0.28390520943221986</v>
      </c>
      <c r="F771" s="73">
        <f>IFERROR(SUM(D$9:D770)*K_13-SUM(F$9:F770)*K_31,0)</f>
        <v>0.99818901215361677</v>
      </c>
    </row>
    <row r="772" spans="2:6" x14ac:dyDescent="0.2">
      <c r="B772" s="2">
        <f t="shared" si="11"/>
        <v>763</v>
      </c>
      <c r="C772" s="2">
        <v>0</v>
      </c>
      <c r="D772" s="70">
        <f>IFERROR(SUM(F$9:F771)*K_31+SUM(E$9:E771)*K_21+SUM(C$9:C771)-SUM(D$9:D771)*(K_12+K_13+K_10),0)</f>
        <v>0.12874067282211854</v>
      </c>
      <c r="E772" s="73">
        <f>IFERROR(SUM(D$9:D771)*K_12-SUM(E$9:E771)*K_21,0)</f>
        <v>0.28082666107142984</v>
      </c>
      <c r="F772" s="73">
        <f>IFERROR(SUM(D$9:D771)*K_13-SUM(F$9:F771)*K_31,0)</f>
        <v>0.98950689994601504</v>
      </c>
    </row>
    <row r="773" spans="2:6" x14ac:dyDescent="0.2">
      <c r="B773" s="2">
        <f t="shared" si="11"/>
        <v>764</v>
      </c>
      <c r="C773" s="2">
        <v>0</v>
      </c>
      <c r="D773" s="70">
        <f>IFERROR(SUM(F$9:F772)*K_31+SUM(E$9:E772)*K_21+SUM(C$9:C772)-SUM(D$9:D772)*(K_12+K_13+K_10),0)</f>
        <v>0.12751598757608917</v>
      </c>
      <c r="E773" s="73">
        <f>IFERROR(SUM(D$9:D772)*K_12-SUM(E$9:E772)*K_21,0)</f>
        <v>0.27778494130643594</v>
      </c>
      <c r="F773" s="73">
        <f>IFERROR(SUM(D$9:D772)*K_13-SUM(F$9:F772)*K_31,0)</f>
        <v>0.98089923767477671</v>
      </c>
    </row>
    <row r="774" spans="2:6" x14ac:dyDescent="0.2">
      <c r="B774" s="2">
        <f t="shared" si="11"/>
        <v>765</v>
      </c>
      <c r="C774" s="2">
        <v>0</v>
      </c>
      <c r="D774" s="70">
        <f>IFERROR(SUM(F$9:F773)*K_31+SUM(E$9:E773)*K_21+SUM(C$9:C773)-SUM(D$9:D773)*(K_12+K_13+K_10),0)</f>
        <v>0.12630360039406696</v>
      </c>
      <c r="E774" s="73">
        <f>IFERROR(SUM(D$9:D773)*K_12-SUM(E$9:E773)*K_21,0)</f>
        <v>0.27477956223182787</v>
      </c>
      <c r="F774" s="73">
        <f>IFERROR(SUM(D$9:D773)*K_13-SUM(F$9:F773)*K_31,0)</f>
        <v>0.97236540517378245</v>
      </c>
    </row>
    <row r="775" spans="2:6" x14ac:dyDescent="0.2">
      <c r="B775" s="2">
        <f t="shared" si="11"/>
        <v>766</v>
      </c>
      <c r="C775" s="2">
        <v>0</v>
      </c>
      <c r="D775" s="70">
        <f>IFERROR(SUM(F$9:F774)*K_31+SUM(E$9:E774)*K_21+SUM(C$9:C774)-SUM(D$9:D774)*(K_12+K_13+K_10),0)</f>
        <v>0.12510337763933421</v>
      </c>
      <c r="E775" s="73">
        <f>IFERROR(SUM(D$9:D774)*K_12-SUM(E$9:E774)*K_21,0)</f>
        <v>0.27181004299507094</v>
      </c>
      <c r="F775" s="73">
        <f>IFERROR(SUM(D$9:D774)*K_13-SUM(F$9:F774)*K_31,0)</f>
        <v>0.96390478712598338</v>
      </c>
    </row>
    <row r="776" spans="2:6" x14ac:dyDescent="0.2">
      <c r="B776" s="2">
        <f t="shared" si="11"/>
        <v>767</v>
      </c>
      <c r="C776" s="2">
        <v>0</v>
      </c>
      <c r="D776" s="70">
        <f>IFERROR(SUM(F$9:F775)*K_31+SUM(E$9:E775)*K_21+SUM(C$9:C775)-SUM(D$9:D775)*(K_12+K_13+K_10),0)</f>
        <v>0.12391518727736184</v>
      </c>
      <c r="E776" s="73">
        <f>IFERROR(SUM(D$9:D775)*K_12-SUM(E$9:E775)*K_21,0)</f>
        <v>0.2688759096879636</v>
      </c>
      <c r="F776" s="73">
        <f>IFERROR(SUM(D$9:D775)*K_13-SUM(F$9:F775)*K_31,0)</f>
        <v>0.95551677303111404</v>
      </c>
    </row>
    <row r="777" spans="2:6" x14ac:dyDescent="0.2">
      <c r="B777" s="2">
        <f t="shared" si="11"/>
        <v>768</v>
      </c>
      <c r="C777" s="2">
        <v>0</v>
      </c>
      <c r="D777" s="70">
        <f>IFERROR(SUM(F$9:F776)*K_31+SUM(E$9:E776)*K_21+SUM(C$9:C776)-SUM(D$9:D776)*(K_12+K_13+K_10),0)</f>
        <v>0.12273889885534572</v>
      </c>
      <c r="E777" s="73">
        <f>IFERROR(SUM(D$9:D776)*K_12-SUM(E$9:E776)*K_21,0)</f>
        <v>0.26597669523974332</v>
      </c>
      <c r="F777" s="73">
        <f>IFERROR(SUM(D$9:D776)*K_13-SUM(F$9:F776)*K_31,0)</f>
        <v>0.94720075717357588</v>
      </c>
    </row>
    <row r="778" spans="2:6" x14ac:dyDescent="0.2">
      <c r="B778" s="2">
        <f t="shared" si="11"/>
        <v>769</v>
      </c>
      <c r="C778" s="2">
        <v>0</v>
      </c>
      <c r="D778" s="70">
        <f>IFERROR(SUM(F$9:F777)*K_31+SUM(E$9:E777)*K_21+SUM(C$9:C777)-SUM(D$9:D777)*(K_12+K_13+K_10),0)</f>
        <v>0.12157438348060623</v>
      </c>
      <c r="E778" s="73">
        <f>IFERROR(SUM(D$9:D777)*K_12-SUM(E$9:E777)*K_21,0)</f>
        <v>0.26311193931206844</v>
      </c>
      <c r="F778" s="73">
        <f>IFERROR(SUM(D$9:D777)*K_13-SUM(F$9:F777)*K_31,0)</f>
        <v>0.93895613859039884</v>
      </c>
    </row>
    <row r="779" spans="2:6" x14ac:dyDescent="0.2">
      <c r="B779" s="2">
        <f t="shared" ref="B779:B842" si="12">B778+1</f>
        <v>770</v>
      </c>
      <c r="C779" s="2">
        <v>0</v>
      </c>
      <c r="D779" s="70">
        <f>IFERROR(SUM(F$9:F778)*K_31+SUM(E$9:E778)*K_21+SUM(C$9:C778)-SUM(D$9:D778)*(K_12+K_13+K_10),0)</f>
        <v>0.12042151380023824</v>
      </c>
      <c r="E779" s="73">
        <f>IFERROR(SUM(D$9:D778)*K_12-SUM(E$9:E778)*K_21,0)</f>
        <v>0.26028118819543522</v>
      </c>
      <c r="F779" s="73">
        <f>IFERROR(SUM(D$9:D778)*K_13-SUM(F$9:F778)*K_31,0)</f>
        <v>0.93078232103929537</v>
      </c>
    </row>
    <row r="780" spans="2:6" x14ac:dyDescent="0.2">
      <c r="B780" s="2">
        <f t="shared" si="12"/>
        <v>771</v>
      </c>
      <c r="C780" s="2">
        <v>0</v>
      </c>
      <c r="D780" s="70">
        <f>IFERROR(SUM(F$9:F779)*K_31+SUM(E$9:E779)*K_21+SUM(C$9:C779)-SUM(D$9:D779)*(K_12+K_13+K_10),0)</f>
        <v>0.11928016398053387</v>
      </c>
      <c r="E780" s="73">
        <f>IFERROR(SUM(D$9:D779)*K_12-SUM(E$9:E779)*K_21,0)</f>
        <v>0.2574839947075418</v>
      </c>
      <c r="F780" s="73">
        <f>IFERROR(SUM(D$9:D779)*K_13-SUM(F$9:F779)*K_31,0)</f>
        <v>0.92267871296690629</v>
      </c>
    </row>
    <row r="781" spans="2:6" x14ac:dyDescent="0.2">
      <c r="B781" s="2">
        <f t="shared" si="12"/>
        <v>772</v>
      </c>
      <c r="C781" s="2">
        <v>0</v>
      </c>
      <c r="D781" s="70">
        <f>IFERROR(SUM(F$9:F780)*K_31+SUM(E$9:E780)*K_21+SUM(C$9:C780)-SUM(D$9:D780)*(K_12+K_13+K_10),0)</f>
        <v>0.11815020968685985</v>
      </c>
      <c r="E781" s="73">
        <f>IFERROR(SUM(D$9:D780)*K_12-SUM(E$9:E780)*K_21,0)</f>
        <v>0.25471991809301642</v>
      </c>
      <c r="F781" s="73">
        <f>IFERROR(SUM(D$9:D780)*K_13-SUM(F$9:F780)*K_31,0)</f>
        <v>0.91464472747703951</v>
      </c>
    </row>
    <row r="782" spans="2:6" x14ac:dyDescent="0.2">
      <c r="B782" s="2">
        <f t="shared" si="12"/>
        <v>773</v>
      </c>
      <c r="C782" s="2">
        <v>0</v>
      </c>
      <c r="D782" s="70">
        <f>IFERROR(SUM(F$9:F781)*K_31+SUM(E$9:E781)*K_21+SUM(C$9:C781)-SUM(D$9:D781)*(K_12+K_13+K_10),0)</f>
        <v>0.11703152806421713</v>
      </c>
      <c r="E782" s="73">
        <f>IFERROR(SUM(D$9:D781)*K_12-SUM(E$9:E781)*K_21,0)</f>
        <v>0.25198852392489357</v>
      </c>
      <c r="F782" s="73">
        <f>IFERROR(SUM(D$9:D781)*K_13-SUM(F$9:F781)*K_31,0)</f>
        <v>0.90667978229914326</v>
      </c>
    </row>
    <row r="783" spans="2:6" x14ac:dyDescent="0.2">
      <c r="B783" s="2">
        <f t="shared" si="12"/>
        <v>774</v>
      </c>
      <c r="C783" s="2">
        <v>0</v>
      </c>
      <c r="D783" s="70">
        <f>IFERROR(SUM(F$9:F782)*K_31+SUM(E$9:E782)*K_21+SUM(C$9:C782)-SUM(D$9:D782)*(K_12+K_13+K_10),0)</f>
        <v>0.11592399771734563</v>
      </c>
      <c r="E783" s="73">
        <f>IFERROR(SUM(D$9:D782)*K_12-SUM(E$9:E782)*K_21,0)</f>
        <v>0.24928938400768175</v>
      </c>
      <c r="F783" s="73">
        <f>IFERROR(SUM(D$9:D782)*K_13-SUM(F$9:F782)*K_31,0)</f>
        <v>0.8987832997568006</v>
      </c>
    </row>
    <row r="784" spans="2:6" x14ac:dyDescent="0.2">
      <c r="B784" s="2">
        <f t="shared" si="12"/>
        <v>775</v>
      </c>
      <c r="C784" s="2">
        <v>0</v>
      </c>
      <c r="D784" s="70">
        <f>IFERROR(SUM(F$9:F783)*K_31+SUM(E$9:E783)*K_21+SUM(C$9:C783)-SUM(D$9:D783)*(K_12+K_13+K_10),0)</f>
        <v>0.1148274986916249</v>
      </c>
      <c r="E784" s="73">
        <f>IFERROR(SUM(D$9:D783)*K_12-SUM(E$9:E783)*K_21,0)</f>
        <v>0.24662207628188071</v>
      </c>
      <c r="F784" s="73">
        <f>IFERROR(SUM(D$9:D783)*K_13-SUM(F$9:F783)*K_31,0)</f>
        <v>0.89095470673641586</v>
      </c>
    </row>
    <row r="785" spans="2:6" x14ac:dyDescent="0.2">
      <c r="B785" s="2">
        <f t="shared" si="12"/>
        <v>776</v>
      </c>
      <c r="C785" s="2">
        <v>0</v>
      </c>
      <c r="D785" s="70">
        <f>IFERROR(SUM(F$9:F784)*K_31+SUM(E$9:E784)*K_21+SUM(C$9:C784)-SUM(D$9:D784)*(K_12+K_13+K_10),0)</f>
        <v>0.1137419124547705</v>
      </c>
      <c r="E785" s="73">
        <f>IFERROR(SUM(D$9:D784)*K_12-SUM(E$9:E784)*K_21,0)</f>
        <v>0.24398618473007616</v>
      </c>
      <c r="F785" s="73">
        <f>IFERROR(SUM(D$9:D784)*K_13-SUM(F$9:F784)*K_31,0)</f>
        <v>0.883193434655972</v>
      </c>
    </row>
    <row r="786" spans="2:6" x14ac:dyDescent="0.2">
      <c r="B786" s="2">
        <f t="shared" si="12"/>
        <v>777</v>
      </c>
      <c r="C786" s="2">
        <v>0</v>
      </c>
      <c r="D786" s="70">
        <f>IFERROR(SUM(F$9:F785)*K_31+SUM(E$9:E785)*K_21+SUM(C$9:C785)-SUM(D$9:D785)*(K_12+K_13+K_10),0)</f>
        <v>0.11266712187671146</v>
      </c>
      <c r="E786" s="73">
        <f>IFERROR(SUM(D$9:D785)*K_12-SUM(E$9:E785)*K_21,0)</f>
        <v>0.24138129928458341</v>
      </c>
      <c r="F786" s="73">
        <f>IFERROR(SUM(D$9:D785)*K_13-SUM(F$9:F785)*K_31,0)</f>
        <v>0.87549891943395153</v>
      </c>
    </row>
    <row r="787" spans="2:6" x14ac:dyDescent="0.2">
      <c r="B787" s="2">
        <f t="shared" si="12"/>
        <v>778</v>
      </c>
      <c r="C787" s="2">
        <v>0</v>
      </c>
      <c r="D787" s="70">
        <f>IFERROR(SUM(F$9:F786)*K_31+SUM(E$9:E786)*K_21+SUM(C$9:C786)-SUM(D$9:D786)*(K_12+K_13+K_10),0)</f>
        <v>0.11160301121276461</v>
      </c>
      <c r="E787" s="73">
        <f>IFERROR(SUM(D$9:D786)*K_12-SUM(E$9:E786)*K_21,0)</f>
        <v>0.23880701573644103</v>
      </c>
      <c r="F787" s="73">
        <f>IFERROR(SUM(D$9:D786)*K_13-SUM(F$9:F786)*K_31,0)</f>
        <v>0.86787060145839234</v>
      </c>
    </row>
    <row r="788" spans="2:6" x14ac:dyDescent="0.2">
      <c r="B788" s="2">
        <f t="shared" si="12"/>
        <v>779</v>
      </c>
      <c r="C788" s="2">
        <v>0</v>
      </c>
      <c r="D788" s="70">
        <f>IFERROR(SUM(F$9:F787)*K_31+SUM(E$9:E787)*K_21+SUM(C$9:C787)-SUM(D$9:D787)*(K_12+K_13+K_10),0)</f>
        <v>0.11054946608442151</v>
      </c>
      <c r="E788" s="73">
        <f>IFERROR(SUM(D$9:D787)*K_12-SUM(E$9:E787)*K_21,0)</f>
        <v>0.23626293564595358</v>
      </c>
      <c r="F788" s="73">
        <f>IFERROR(SUM(D$9:D787)*K_13-SUM(F$9:F787)*K_31,0)</f>
        <v>0.86030792555593649</v>
      </c>
    </row>
    <row r="789" spans="2:6" x14ac:dyDescent="0.2">
      <c r="B789" s="2">
        <f t="shared" si="12"/>
        <v>780</v>
      </c>
      <c r="C789" s="2">
        <v>0</v>
      </c>
      <c r="D789" s="70">
        <f>IFERROR(SUM(F$9:F788)*K_31+SUM(E$9:E788)*K_21+SUM(C$9:C788)-SUM(D$9:D788)*(K_12+K_13+K_10),0)</f>
        <v>0.10950637346195435</v>
      </c>
      <c r="E789" s="73">
        <f>IFERROR(SUM(D$9:D788)*K_12-SUM(E$9:E788)*K_21,0)</f>
        <v>0.23374866625472634</v>
      </c>
      <c r="F789" s="73">
        <f>IFERROR(SUM(D$9:D788)*K_13-SUM(F$9:F788)*K_31,0)</f>
        <v>0.85281034096121289</v>
      </c>
    </row>
    <row r="790" spans="2:6" x14ac:dyDescent="0.2">
      <c r="B790" s="2">
        <f t="shared" si="12"/>
        <v>781</v>
      </c>
      <c r="C790" s="2">
        <v>0</v>
      </c>
      <c r="D790" s="70">
        <f>IFERROR(SUM(F$9:F789)*K_31+SUM(E$9:E789)*K_21+SUM(C$9:C789)-SUM(D$9:D789)*(K_12+K_13+K_10),0)</f>
        <v>0.10847362164668084</v>
      </c>
      <c r="E790" s="73">
        <f>IFERROR(SUM(D$9:D789)*K_12-SUM(E$9:E789)*K_21,0)</f>
        <v>0.23126382039887972</v>
      </c>
      <c r="F790" s="73">
        <f>IFERROR(SUM(D$9:D789)*K_13-SUM(F$9:F789)*K_31,0)</f>
        <v>0.84537730128622712</v>
      </c>
    </row>
    <row r="791" spans="2:6" x14ac:dyDescent="0.2">
      <c r="B791" s="2">
        <f t="shared" si="12"/>
        <v>782</v>
      </c>
      <c r="C791" s="2">
        <v>0</v>
      </c>
      <c r="D791" s="70">
        <f>IFERROR(SUM(F$9:F790)*K_31+SUM(E$9:E790)*K_21+SUM(C$9:C790)-SUM(D$9:D790)*(K_12+K_13+K_10),0)</f>
        <v>0.10745110025322901</v>
      </c>
      <c r="E791" s="73">
        <f>IFERROR(SUM(D$9:D790)*K_12-SUM(E$9:E790)*K_21,0)</f>
        <v>0.22880801642385507</v>
      </c>
      <c r="F791" s="73">
        <f>IFERROR(SUM(D$9:D790)*K_13-SUM(F$9:F790)*K_31,0)</f>
        <v>0.83800826448983656</v>
      </c>
    </row>
    <row r="792" spans="2:6" x14ac:dyDescent="0.2">
      <c r="B792" s="2">
        <f t="shared" si="12"/>
        <v>783</v>
      </c>
      <c r="C792" s="2">
        <v>0</v>
      </c>
      <c r="D792" s="70">
        <f>IFERROR(SUM(F$9:F791)*K_31+SUM(E$9:E791)*K_21+SUM(C$9:C791)-SUM(D$9:D791)*(K_12+K_13+K_10),0)</f>
        <v>0.10643870019362112</v>
      </c>
      <c r="E792" s="73">
        <f>IFERROR(SUM(D$9:D791)*K_12-SUM(E$9:E791)*K_21,0)</f>
        <v>0.22638087810044283</v>
      </c>
      <c r="F792" s="73">
        <f>IFERROR(SUM(D$9:D791)*K_13-SUM(F$9:F791)*K_31,0)</f>
        <v>0.83070269284747411</v>
      </c>
    </row>
    <row r="793" spans="2:6" x14ac:dyDescent="0.2">
      <c r="B793" s="2">
        <f t="shared" si="12"/>
        <v>784</v>
      </c>
      <c r="C793" s="2">
        <v>0</v>
      </c>
      <c r="D793" s="70">
        <f>IFERROR(SUM(F$9:F792)*K_31+SUM(E$9:E792)*K_21+SUM(C$9:C792)-SUM(D$9:D792)*(K_12+K_13+K_10),0)</f>
        <v>0.10543631365908368</v>
      </c>
      <c r="E793" s="73">
        <f>IFERROR(SUM(D$9:D792)*K_12-SUM(E$9:E792)*K_21,0)</f>
        <v>0.2239820345423027</v>
      </c>
      <c r="F793" s="73">
        <f>IFERROR(SUM(D$9:D792)*K_13-SUM(F$9:F792)*K_31,0)</f>
        <v>0.82346005292092883</v>
      </c>
    </row>
    <row r="794" spans="2:6" x14ac:dyDescent="0.2">
      <c r="B794" s="2">
        <f t="shared" si="12"/>
        <v>785</v>
      </c>
      <c r="C794" s="2">
        <v>0</v>
      </c>
      <c r="D794" s="70">
        <f>IFERROR(SUM(F$9:F793)*K_31+SUM(E$9:E793)*K_21+SUM(C$9:C793)-SUM(D$9:D793)*(K_12+K_13+K_10),0)</f>
        <v>0.10444383410344926</v>
      </c>
      <c r="E794" s="73">
        <f>IFERROR(SUM(D$9:D793)*K_12-SUM(E$9:E793)*K_21,0)</f>
        <v>0.22161112012463491</v>
      </c>
      <c r="F794" s="73">
        <f>IFERROR(SUM(D$9:D793)*K_13-SUM(F$9:F793)*K_31,0)</f>
        <v>0.8162798155283042</v>
      </c>
    </row>
    <row r="795" spans="2:6" x14ac:dyDescent="0.2">
      <c r="B795" s="2">
        <f t="shared" si="12"/>
        <v>786</v>
      </c>
      <c r="C795" s="2">
        <v>0</v>
      </c>
      <c r="D795" s="70">
        <f>IFERROR(SUM(F$9:F794)*K_31+SUM(E$9:E794)*K_21+SUM(C$9:C794)-SUM(D$9:D794)*(K_12+K_13+K_10),0)</f>
        <v>0.10346115622780871</v>
      </c>
      <c r="E795" s="73">
        <f>IFERROR(SUM(D$9:D794)*K_12-SUM(E$9:E794)*K_21,0)</f>
        <v>0.21926777440421574</v>
      </c>
      <c r="F795" s="73">
        <f>IFERROR(SUM(D$9:D794)*K_13-SUM(F$9:F794)*K_31,0)</f>
        <v>0.80916145571405451</v>
      </c>
    </row>
    <row r="796" spans="2:6" x14ac:dyDescent="0.2">
      <c r="B796" s="2">
        <f t="shared" si="12"/>
        <v>787</v>
      </c>
      <c r="C796" s="2">
        <v>0</v>
      </c>
      <c r="D796" s="70">
        <f>IFERROR(SUM(F$9:F795)*K_31+SUM(E$9:E795)*K_21+SUM(C$9:C795)-SUM(D$9:D795)*(K_12+K_13+K_10),0)</f>
        <v>0.10248817596334447</v>
      </c>
      <c r="E796" s="73">
        <f>IFERROR(SUM(D$9:D795)*K_12-SUM(E$9:E795)*K_21,0)</f>
        <v>0.21695164204069783</v>
      </c>
      <c r="F796" s="73">
        <f>IFERROR(SUM(D$9:D795)*K_13-SUM(F$9:F795)*K_31,0)</f>
        <v>0.80210445271919895</v>
      </c>
    </row>
    <row r="797" spans="2:6" x14ac:dyDescent="0.2">
      <c r="B797" s="2">
        <f t="shared" si="12"/>
        <v>788</v>
      </c>
      <c r="C797" s="2">
        <v>0</v>
      </c>
      <c r="D797" s="70">
        <f>IFERROR(SUM(F$9:F796)*K_31+SUM(E$9:E796)*K_21+SUM(C$9:C796)-SUM(D$9:D796)*(K_12+K_13+K_10),0)</f>
        <v>0.10152479045621021</v>
      </c>
      <c r="E797" s="73">
        <f>IFERROR(SUM(D$9:D796)*K_12-SUM(E$9:E796)*K_21,0)</f>
        <v>0.21466237271914679</v>
      </c>
      <c r="F797" s="73">
        <f>IFERROR(SUM(D$9:D796)*K_13-SUM(F$9:F796)*K_31,0)</f>
        <v>0.79510828995163507</v>
      </c>
    </row>
    <row r="798" spans="2:6" x14ac:dyDescent="0.2">
      <c r="B798" s="2">
        <f t="shared" si="12"/>
        <v>789</v>
      </c>
      <c r="C798" s="2">
        <v>0</v>
      </c>
      <c r="D798" s="70">
        <f>IFERROR(SUM(F$9:F797)*K_31+SUM(E$9:E797)*K_21+SUM(C$9:C797)-SUM(D$9:D797)*(K_12+K_13+K_10),0)</f>
        <v>0.10057089805070518</v>
      </c>
      <c r="E798" s="73">
        <f>IFERROR(SUM(D$9:D797)*K_12-SUM(E$9:E797)*K_21,0)</f>
        <v>0.21239962107388521</v>
      </c>
      <c r="F798" s="73">
        <f>IFERROR(SUM(D$9:D797)*K_13-SUM(F$9:F797)*K_31,0)</f>
        <v>0.78817245495667976</v>
      </c>
    </row>
    <row r="799" spans="2:6" x14ac:dyDescent="0.2">
      <c r="B799" s="2">
        <f t="shared" si="12"/>
        <v>790</v>
      </c>
      <c r="C799" s="2">
        <v>0</v>
      </c>
      <c r="D799" s="70">
        <f>IFERROR(SUM(F$9:F798)*K_31+SUM(E$9:E798)*K_21+SUM(C$9:C798)-SUM(D$9:D798)*(K_12+K_13+K_10),0)</f>
        <v>9.9626398275177053E-2</v>
      </c>
      <c r="E799" s="73">
        <f>IFERROR(SUM(D$9:D798)*K_12-SUM(E$9:E798)*K_21,0)</f>
        <v>0.21016304661341678</v>
      </c>
      <c r="F799" s="73">
        <f>IFERROR(SUM(D$9:D798)*K_13-SUM(F$9:F798)*K_31,0)</f>
        <v>0.78129643938761717</v>
      </c>
    </row>
    <row r="800" spans="2:6" x14ac:dyDescent="0.2">
      <c r="B800" s="2">
        <f t="shared" si="12"/>
        <v>791</v>
      </c>
      <c r="C800" s="2">
        <v>0</v>
      </c>
      <c r="D800" s="70">
        <f>IFERROR(SUM(F$9:F799)*K_31+SUM(E$9:E799)*K_21+SUM(C$9:C799)-SUM(D$9:D799)*(K_12+K_13+K_10),0)</f>
        <v>9.8691191825537317E-2</v>
      </c>
      <c r="E800" s="73">
        <f>IFERROR(SUM(D$9:D799)*K_12-SUM(E$9:E799)*K_21,0)</f>
        <v>0.20795231364665767</v>
      </c>
      <c r="F800" s="73">
        <f>IFERROR(SUM(D$9:D799)*K_13-SUM(F$9:F799)*K_31,0)</f>
        <v>0.77447973897648836</v>
      </c>
    </row>
    <row r="801" spans="2:6" x14ac:dyDescent="0.2">
      <c r="B801" s="2">
        <f t="shared" si="12"/>
        <v>792</v>
      </c>
      <c r="C801" s="2">
        <v>0</v>
      </c>
      <c r="D801" s="70">
        <f>IFERROR(SUM(F$9:F800)*K_31+SUM(E$9:E800)*K_21+SUM(C$9:C800)-SUM(D$9:D800)*(K_12+K_13+K_10),0)</f>
        <v>9.7765180550936748E-2</v>
      </c>
      <c r="E801" s="73">
        <f>IFERROR(SUM(D$9:D800)*K_12-SUM(E$9:E800)*K_21,0)</f>
        <v>0.20576709121023384</v>
      </c>
      <c r="F801" s="73">
        <f>IFERROR(SUM(D$9:D800)*K_13-SUM(F$9:F800)*K_31,0)</f>
        <v>0.76772185350497324</v>
      </c>
    </row>
    <row r="802" spans="2:6" x14ac:dyDescent="0.2">
      <c r="B802" s="2">
        <f t="shared" si="12"/>
        <v>793</v>
      </c>
      <c r="C802" s="2">
        <v>0</v>
      </c>
      <c r="D802" s="70">
        <f>IFERROR(SUM(F$9:F801)*K_31+SUM(E$9:E801)*K_21+SUM(C$9:C801)-SUM(D$9:D801)*(K_12+K_13+K_10),0)</f>
        <v>9.6848267438645053E-2</v>
      </c>
      <c r="E802" s="73">
        <f>IFERROR(SUM(D$9:D801)*K_12-SUM(E$9:E801)*K_21,0)</f>
        <v>0.20360705299704307</v>
      </c>
      <c r="F802" s="73">
        <f>IFERROR(SUM(D$9:D801)*K_13-SUM(F$9:F801)*K_31,0)</f>
        <v>0.76102228677542882</v>
      </c>
    </row>
    <row r="803" spans="2:6" x14ac:dyDescent="0.2">
      <c r="B803" s="2">
        <f t="shared" si="12"/>
        <v>794</v>
      </c>
      <c r="C803" s="2">
        <v>0</v>
      </c>
      <c r="D803" s="70">
        <f>IFERROR(SUM(F$9:F802)*K_31+SUM(E$9:E802)*K_21+SUM(C$9:C802)-SUM(D$9:D802)*(K_12+K_13+K_10),0)</f>
        <v>9.5940356599271581E-2</v>
      </c>
      <c r="E803" s="73">
        <f>IFERROR(SUM(D$9:D802)*K_12-SUM(E$9:E802)*K_21,0)</f>
        <v>0.20147187728589699</v>
      </c>
      <c r="F803" s="73">
        <f>IFERROR(SUM(D$9:D802)*K_13-SUM(F$9:F802)*K_31,0)</f>
        <v>0.75438054658206966</v>
      </c>
    </row>
    <row r="804" spans="2:6" x14ac:dyDescent="0.2">
      <c r="B804" s="2">
        <f t="shared" si="12"/>
        <v>795</v>
      </c>
      <c r="C804" s="2">
        <v>0</v>
      </c>
      <c r="D804" s="70">
        <f>IFERROR(SUM(F$9:F803)*K_31+SUM(E$9:E803)*K_21+SUM(C$9:C803)-SUM(D$9:D803)*(K_12+K_13+K_10),0)</f>
        <v>9.5041353252895533E-2</v>
      </c>
      <c r="E804" s="73">
        <f>IFERROR(SUM(D$9:D803)*K_12-SUM(E$9:E803)*K_21,0)</f>
        <v>0.19936124687215795</v>
      </c>
      <c r="F804" s="73">
        <f>IFERROR(SUM(D$9:D803)*K_13-SUM(F$9:F803)*K_31,0)</f>
        <v>0.74779614468224054</v>
      </c>
    </row>
    <row r="805" spans="2:6" x14ac:dyDescent="0.2">
      <c r="B805" s="2">
        <f t="shared" si="12"/>
        <v>796</v>
      </c>
      <c r="C805" s="2">
        <v>0</v>
      </c>
      <c r="D805" s="70">
        <f>IFERROR(SUM(F$9:F804)*K_31+SUM(E$9:E804)*K_21+SUM(C$9:C804)-SUM(D$9:D804)*(K_12+K_13+K_10),0)</f>
        <v>9.4151163714286668E-2</v>
      </c>
      <c r="E805" s="73">
        <f>IFERROR(SUM(D$9:D804)*K_12-SUM(E$9:E804)*K_21,0)</f>
        <v>0.19727484899976844</v>
      </c>
      <c r="F805" s="73">
        <f>IFERROR(SUM(D$9:D804)*K_13-SUM(F$9:F804)*K_31,0)</f>
        <v>0.7412685967679451</v>
      </c>
    </row>
    <row r="806" spans="2:6" x14ac:dyDescent="0.2">
      <c r="B806" s="2">
        <f t="shared" si="12"/>
        <v>797</v>
      </c>
      <c r="C806" s="2">
        <v>0</v>
      </c>
      <c r="D806" s="70">
        <f>IFERROR(SUM(F$9:F805)*K_31+SUM(E$9:E805)*K_21+SUM(C$9:C805)-SUM(D$9:D805)*(K_12+K_13+K_10),0)</f>
        <v>9.3269695379149198E-2</v>
      </c>
      <c r="E806" s="73">
        <f>IFERROR(SUM(D$9:D805)*K_12-SUM(E$9:E805)*K_21,0)</f>
        <v>0.19521237529407642</v>
      </c>
      <c r="F806" s="73">
        <f>IFERROR(SUM(D$9:D805)*K_13-SUM(F$9:F805)*K_31,0)</f>
        <v>0.73479742243741697</v>
      </c>
    </row>
    <row r="807" spans="2:6" x14ac:dyDescent="0.2">
      <c r="B807" s="2">
        <f t="shared" si="12"/>
        <v>798</v>
      </c>
      <c r="C807" s="2">
        <v>0</v>
      </c>
      <c r="D807" s="70">
        <f>IFERROR(SUM(F$9:F806)*K_31+SUM(E$9:E806)*K_21+SUM(C$9:C806)-SUM(D$9:D806)*(K_12+K_13+K_10),0)</f>
        <v>9.2396856710138309E-2</v>
      </c>
      <c r="E807" s="73">
        <f>IFERROR(SUM(D$9:D806)*K_12-SUM(E$9:E806)*K_21,0)</f>
        <v>0.19317352169575486</v>
      </c>
      <c r="F807" s="73">
        <f>IFERROR(SUM(D$9:D806)*K_13-SUM(F$9:F806)*K_31,0)</f>
        <v>0.72838214516681887</v>
      </c>
    </row>
    <row r="808" spans="2:6" x14ac:dyDescent="0.2">
      <c r="B808" s="2">
        <f t="shared" si="12"/>
        <v>799</v>
      </c>
      <c r="C808" s="2">
        <v>0</v>
      </c>
      <c r="D808" s="70">
        <f>IFERROR(SUM(F$9:F807)*K_31+SUM(E$9:E807)*K_21+SUM(C$9:C807)-SUM(D$9:D807)*(K_12+K_13+K_10),0)</f>
        <v>9.1532557223331423E-2</v>
      </c>
      <c r="E808" s="73">
        <f>IFERROR(SUM(D$9:D807)*K_12-SUM(E$9:E807)*K_21,0)</f>
        <v>0.19115798839604281</v>
      </c>
      <c r="F808" s="73">
        <f>IFERROR(SUM(D$9:D807)*K_13-SUM(F$9:F807)*K_31,0)</f>
        <v>0.72202229228226145</v>
      </c>
    </row>
    <row r="809" spans="2:6" x14ac:dyDescent="0.2">
      <c r="B809" s="2">
        <f t="shared" si="12"/>
        <v>800</v>
      </c>
      <c r="C809" s="2">
        <v>0</v>
      </c>
      <c r="D809" s="70">
        <f>IFERROR(SUM(F$9:F808)*K_31+SUM(E$9:E808)*K_21+SUM(C$9:C808)-SUM(D$9:D808)*(K_12+K_13+K_10),0)</f>
        <v>9.067670747504053E-2</v>
      </c>
      <c r="E809" s="73">
        <f>IFERROR(SUM(D$9:D808)*K_12-SUM(E$9:E808)*K_21,0)</f>
        <v>0.18916547977258347</v>
      </c>
      <c r="F809" s="73">
        <f>IFERROR(SUM(D$9:D808)*K_13-SUM(F$9:F808)*K_31,0)</f>
        <v>0.71571739493167286</v>
      </c>
    </row>
    <row r="810" spans="2:6" x14ac:dyDescent="0.2">
      <c r="B810" s="2">
        <f t="shared" si="12"/>
        <v>801</v>
      </c>
      <c r="C810" s="2">
        <v>0</v>
      </c>
      <c r="D810" s="70">
        <f>IFERROR(SUM(F$9:F809)*K_31+SUM(E$9:E809)*K_21+SUM(C$9:C809)-SUM(D$9:D809)*(K_12+K_13+K_10),0)</f>
        <v>8.9829219048056075E-2</v>
      </c>
      <c r="E810" s="73">
        <f>IFERROR(SUM(D$9:D809)*K_12-SUM(E$9:E809)*K_21,0)</f>
        <v>0.18719570432662636</v>
      </c>
      <c r="F810" s="73">
        <f>IFERROR(SUM(D$9:D809)*K_13-SUM(F$9:F809)*K_31,0)</f>
        <v>0.70946698805710895</v>
      </c>
    </row>
    <row r="811" spans="2:6" x14ac:dyDescent="0.2">
      <c r="B811" s="2">
        <f t="shared" si="12"/>
        <v>802</v>
      </c>
      <c r="C811" s="2">
        <v>0</v>
      </c>
      <c r="D811" s="70">
        <f>IFERROR(SUM(F$9:F810)*K_31+SUM(E$9:E810)*K_21+SUM(C$9:C810)-SUM(D$9:D810)*(K_12+K_13+K_10),0)</f>
        <v>8.8990004539027723E-2</v>
      </c>
      <c r="E811" s="73">
        <f>IFERROR(SUM(D$9:D810)*K_12-SUM(E$9:E810)*K_21,0)</f>
        <v>0.1852483746210396</v>
      </c>
      <c r="F811" s="73">
        <f>IFERROR(SUM(D$9:D810)*K_13-SUM(F$9:F810)*K_31,0)</f>
        <v>0.70327061036700655</v>
      </c>
    </row>
    <row r="812" spans="2:6" x14ac:dyDescent="0.2">
      <c r="B812" s="2">
        <f t="shared" si="12"/>
        <v>803</v>
      </c>
      <c r="C812" s="2">
        <v>0</v>
      </c>
      <c r="D812" s="70">
        <f>IFERROR(SUM(F$9:F811)*K_31+SUM(E$9:E811)*K_21+SUM(C$9:C811)-SUM(D$9:D811)*(K_12+K_13+K_10),0)</f>
        <v>8.8158977545049311E-2</v>
      </c>
      <c r="E812" s="73">
        <f>IFERROR(SUM(D$9:D811)*K_12-SUM(E$9:E811)*K_21,0)</f>
        <v>0.18332320721940221</v>
      </c>
      <c r="F812" s="73">
        <f>IFERROR(SUM(D$9:D811)*K_13-SUM(F$9:F811)*K_31,0)</f>
        <v>0.69712780430872101</v>
      </c>
    </row>
    <row r="813" spans="2:6" x14ac:dyDescent="0.2">
      <c r="B813" s="2">
        <f t="shared" si="12"/>
        <v>804</v>
      </c>
      <c r="C813" s="2">
        <v>0</v>
      </c>
      <c r="D813" s="70">
        <f>IFERROR(SUM(F$9:F812)*K_31+SUM(E$9:E812)*K_21+SUM(C$9:C812)-SUM(D$9:D812)*(K_12+K_13+K_10),0)</f>
        <v>8.7336052651608043E-2</v>
      </c>
      <c r="E813" s="73">
        <f>IFERROR(SUM(D$9:D812)*K_12-SUM(E$9:E812)*K_21,0)</f>
        <v>0.18141992262590634</v>
      </c>
      <c r="F813" s="73">
        <f>IFERROR(SUM(D$9:D812)*K_13-SUM(F$9:F812)*K_31,0)</f>
        <v>0.691038116041085</v>
      </c>
    </row>
    <row r="814" spans="2:6" x14ac:dyDescent="0.2">
      <c r="B814" s="2">
        <f t="shared" si="12"/>
        <v>805</v>
      </c>
      <c r="C814" s="2">
        <v>0</v>
      </c>
      <c r="D814" s="70">
        <f>IFERROR(SUM(F$9:F813)*K_31+SUM(E$9:E813)*K_21+SUM(C$9:C813)-SUM(D$9:D813)*(K_12+K_13+K_10),0)</f>
        <v>8.6521145419851564E-2</v>
      </c>
      <c r="E814" s="73">
        <f>IFERROR(SUM(D$9:D813)*K_12-SUM(E$9:E813)*K_21,0)</f>
        <v>0.17953824522642492</v>
      </c>
      <c r="F814" s="73">
        <f>IFERROR(SUM(D$9:D813)*K_13-SUM(F$9:F813)*K_31,0)</f>
        <v>0.68500109540718768</v>
      </c>
    </row>
    <row r="815" spans="2:6" x14ac:dyDescent="0.2">
      <c r="B815" s="2">
        <f t="shared" si="12"/>
        <v>806</v>
      </c>
      <c r="C815" s="2">
        <v>0</v>
      </c>
      <c r="D815" s="70">
        <f>IFERROR(SUM(F$9:F814)*K_31+SUM(E$9:E814)*K_21+SUM(C$9:C814)-SUM(D$9:D814)*(K_12+K_13+K_10),0)</f>
        <v>8.5714172373855035E-2</v>
      </c>
      <c r="E815" s="73">
        <f>IFERROR(SUM(D$9:D814)*K_12-SUM(E$9:E814)*K_21,0)</f>
        <v>0.17767790323030397</v>
      </c>
      <c r="F815" s="73">
        <f>IFERROR(SUM(D$9:D814)*K_13-SUM(F$9:F814)*K_31,0)</f>
        <v>0.67901629590731005</v>
      </c>
    </row>
    <row r="816" spans="2:6" x14ac:dyDescent="0.2">
      <c r="B816" s="2">
        <f t="shared" si="12"/>
        <v>807</v>
      </c>
      <c r="C816" s="2">
        <v>0</v>
      </c>
      <c r="D816" s="70">
        <f>IFERROR(SUM(F$9:F815)*K_31+SUM(E$9:E815)*K_21+SUM(C$9:C815)-SUM(D$9:D815)*(K_12+K_13+K_10),0)</f>
        <v>8.4915050988911389E-2</v>
      </c>
      <c r="E816" s="73">
        <f>IFERROR(SUM(D$9:D815)*K_12-SUM(E$9:E815)*K_21,0)</f>
        <v>0.17583862861316391</v>
      </c>
      <c r="F816" s="73">
        <f>IFERROR(SUM(D$9:D815)*K_13-SUM(F$9:F815)*K_31,0)</f>
        <v>0.67308327467198126</v>
      </c>
    </row>
    <row r="817" spans="2:6" x14ac:dyDescent="0.2">
      <c r="B817" s="2">
        <f t="shared" si="12"/>
        <v>808</v>
      </c>
      <c r="C817" s="2">
        <v>0</v>
      </c>
      <c r="D817" s="70">
        <f>IFERROR(SUM(F$9:F816)*K_31+SUM(E$9:E816)*K_21+SUM(C$9:C816)-SUM(D$9:D816)*(K_12+K_13+K_10),0)</f>
        <v>8.4123699679366837E-2</v>
      </c>
      <c r="E817" s="73">
        <f>IFERROR(SUM(D$9:D816)*K_12-SUM(E$9:E816)*K_21,0)</f>
        <v>0.17402015706069562</v>
      </c>
      <c r="F817" s="73">
        <f>IFERROR(SUM(D$9:D816)*K_13-SUM(F$9:F816)*K_31,0)</f>
        <v>0.66720159243515553</v>
      </c>
    </row>
    <row r="818" spans="2:6" x14ac:dyDescent="0.2">
      <c r="B818" s="2">
        <f t="shared" si="12"/>
        <v>809</v>
      </c>
      <c r="C818" s="2">
        <v>0</v>
      </c>
      <c r="D818" s="70">
        <f>IFERROR(SUM(F$9:F817)*K_31+SUM(E$9:E817)*K_21+SUM(C$9:C817)-SUM(D$9:D817)*(K_12+K_13+K_10),0)</f>
        <v>8.3340037786570065E-2</v>
      </c>
      <c r="E818" s="73">
        <f>IFERROR(SUM(D$9:D817)*K_12-SUM(E$9:E817)*K_21,0)</f>
        <v>0.17222222791306763</v>
      </c>
      <c r="F818" s="73">
        <f>IFERROR(SUM(D$9:D817)*K_13-SUM(F$9:F817)*K_31,0)</f>
        <v>0.66137081350760241</v>
      </c>
    </row>
    <row r="819" spans="2:6" x14ac:dyDescent="0.2">
      <c r="B819" s="2">
        <f t="shared" si="12"/>
        <v>810</v>
      </c>
      <c r="C819" s="2">
        <v>0</v>
      </c>
      <c r="D819" s="70">
        <f>IFERROR(SUM(F$9:F818)*K_31+SUM(E$9:E818)*K_21+SUM(C$9:C818)-SUM(D$9:D818)*(K_12+K_13+K_10),0)</f>
        <v>8.2563985567617237E-2</v>
      </c>
      <c r="E819" s="73">
        <f>IFERROR(SUM(D$9:D818)*K_12-SUM(E$9:E818)*K_21,0)</f>
        <v>0.17044458411052688</v>
      </c>
      <c r="F819" s="73">
        <f>IFERROR(SUM(D$9:D818)*K_13-SUM(F$9:F818)*K_31,0)</f>
        <v>0.65559050575039635</v>
      </c>
    </row>
    <row r="820" spans="2:6" x14ac:dyDescent="0.2">
      <c r="B820" s="2">
        <f t="shared" si="12"/>
        <v>811</v>
      </c>
      <c r="C820" s="2">
        <v>0</v>
      </c>
      <c r="D820" s="70">
        <f>IFERROR(SUM(F$9:F819)*K_31+SUM(E$9:E819)*K_21+SUM(C$9:C819)-SUM(D$9:D819)*(K_12+K_13+K_10),0)</f>
        <v>8.1795464183528566E-2</v>
      </c>
      <c r="E820" s="73">
        <f>IFERROR(SUM(D$9:D819)*K_12-SUM(E$9:E819)*K_21,0)</f>
        <v>0.16868697213968176</v>
      </c>
      <c r="F820" s="73">
        <f>IFERROR(SUM(D$9:D819)*K_13-SUM(F$9:F819)*K_31,0)</f>
        <v>0.64986024054856983</v>
      </c>
    </row>
    <row r="821" spans="2:6" x14ac:dyDescent="0.2">
      <c r="B821" s="2">
        <f t="shared" si="12"/>
        <v>812</v>
      </c>
      <c r="C821" s="2">
        <v>0</v>
      </c>
      <c r="D821" s="70">
        <f>IFERROR(SUM(F$9:F820)*K_31+SUM(E$9:E820)*K_21+SUM(C$9:C820)-SUM(D$9:D820)*(K_12+K_13+K_10),0)</f>
        <v>8.103439568799331E-2</v>
      </c>
      <c r="E821" s="73">
        <f>IFERROR(SUM(D$9:D820)*K_12-SUM(E$9:E820)*K_21,0)</f>
        <v>0.16694914198053823</v>
      </c>
      <c r="F821" s="73">
        <f>IFERROR(SUM(D$9:D820)*K_13-SUM(F$9:F820)*K_31,0)</f>
        <v>0.64417959278491566</v>
      </c>
    </row>
    <row r="822" spans="2:6" x14ac:dyDescent="0.2">
      <c r="B822" s="2">
        <f t="shared" si="12"/>
        <v>813</v>
      </c>
      <c r="C822" s="2">
        <v>0</v>
      </c>
      <c r="D822" s="70">
        <f>IFERROR(SUM(F$9:F821)*K_31+SUM(E$9:E821)*K_21+SUM(C$9:C821)-SUM(D$9:D821)*(K_12+K_13+K_10),0)</f>
        <v>8.0280703016001098E-2</v>
      </c>
      <c r="E822" s="73">
        <f>IFERROR(SUM(D$9:D821)*K_12-SUM(E$9:E821)*K_21,0)</f>
        <v>0.16523084705470126</v>
      </c>
      <c r="F822" s="73">
        <f>IFERROR(SUM(D$9:D821)*K_13-SUM(F$9:F821)*K_31,0)</f>
        <v>0.63854814081395261</v>
      </c>
    </row>
    <row r="823" spans="2:6" x14ac:dyDescent="0.2">
      <c r="B823" s="2">
        <f t="shared" si="12"/>
        <v>814</v>
      </c>
      <c r="C823" s="2">
        <v>0</v>
      </c>
      <c r="D823" s="70">
        <f>IFERROR(SUM(F$9:F822)*K_31+SUM(E$9:E822)*K_21+SUM(C$9:C822)-SUM(D$9:D822)*(K_12+K_13+K_10),0)</f>
        <v>7.9534309973269046E-2</v>
      </c>
      <c r="E823" s="73">
        <f>IFERROR(SUM(D$9:D822)*K_12-SUM(E$9:E822)*K_21,0)</f>
        <v>0.16353184417391731</v>
      </c>
      <c r="F823" s="73">
        <f>IFERROR(SUM(D$9:D822)*K_13-SUM(F$9:F822)*K_31,0)</f>
        <v>0.6329654664359694</v>
      </c>
    </row>
    <row r="824" spans="2:6" x14ac:dyDescent="0.2">
      <c r="B824" s="2">
        <f t="shared" si="12"/>
        <v>815</v>
      </c>
      <c r="C824" s="2">
        <v>0</v>
      </c>
      <c r="D824" s="70">
        <f>IFERROR(SUM(F$9:F823)*K_31+SUM(E$9:E823)*K_21+SUM(C$9:C823)-SUM(D$9:D823)*(K_12+K_13+K_10),0)</f>
        <v>7.879514122441833E-2</v>
      </c>
      <c r="E824" s="73">
        <f>IFERROR(SUM(D$9:D823)*K_12-SUM(E$9:E823)*K_21,0)</f>
        <v>0.16185189348991003</v>
      </c>
      <c r="F824" s="73">
        <f>IFERROR(SUM(D$9:D823)*K_13-SUM(F$9:F823)*K_31,0)</f>
        <v>0.6274311548713456</v>
      </c>
    </row>
    <row r="825" spans="2:6" x14ac:dyDescent="0.2">
      <c r="B825" s="2">
        <f t="shared" si="12"/>
        <v>816</v>
      </c>
      <c r="C825" s="2">
        <v>0</v>
      </c>
      <c r="D825" s="70">
        <f>IFERROR(SUM(F$9:F824)*K_31+SUM(E$9:E824)*K_21+SUM(C$9:C824)-SUM(D$9:D824)*(K_12+K_13+K_10),0)</f>
        <v>7.8063122283765551E-2</v>
      </c>
      <c r="E825" s="73">
        <f>IFERROR(SUM(D$9:D824)*K_12-SUM(E$9:E824)*K_21,0)</f>
        <v>0.16019075844461383</v>
      </c>
      <c r="F825" s="73">
        <f>IFERROR(SUM(D$9:D824)*K_13-SUM(F$9:F824)*K_31,0)</f>
        <v>0.62194479473487974</v>
      </c>
    </row>
    <row r="826" spans="2:6" x14ac:dyDescent="0.2">
      <c r="B826" s="2">
        <f t="shared" si="12"/>
        <v>817</v>
      </c>
      <c r="C826" s="2">
        <v>0</v>
      </c>
      <c r="D826" s="70">
        <f>IFERROR(SUM(F$9:F825)*K_31+SUM(E$9:E825)*K_21+SUM(C$9:C825)-SUM(D$9:D825)*(K_12+K_13+K_10),0)</f>
        <v>7.7338179503044557E-2</v>
      </c>
      <c r="E826" s="73">
        <f>IFERROR(SUM(D$9:D825)*K_12-SUM(E$9:E825)*K_21,0)</f>
        <v>0.15854820572138806</v>
      </c>
      <c r="F826" s="73">
        <f>IFERROR(SUM(D$9:D825)*K_13-SUM(F$9:F825)*K_31,0)</f>
        <v>0.61650597801037321</v>
      </c>
    </row>
    <row r="827" spans="2:6" x14ac:dyDescent="0.2">
      <c r="B827" s="2">
        <f t="shared" si="12"/>
        <v>818</v>
      </c>
      <c r="C827" s="2">
        <v>0</v>
      </c>
      <c r="D827" s="70">
        <f>IFERROR(SUM(F$9:F826)*K_31+SUM(E$9:E826)*K_21+SUM(C$9:C826)-SUM(D$9:D826)*(K_12+K_13+K_10),0)</f>
        <v>7.6620240062197809E-2</v>
      </c>
      <c r="E827" s="73">
        <f>IFERROR(SUM(D$9:D826)*K_12-SUM(E$9:E826)*K_21,0)</f>
        <v>0.15692400519702687</v>
      </c>
      <c r="F827" s="73">
        <f>IFERROR(SUM(D$9:D826)*K_13-SUM(F$9:F826)*K_31,0)</f>
        <v>0.61111430002529943</v>
      </c>
    </row>
    <row r="828" spans="2:6" x14ac:dyDescent="0.2">
      <c r="B828" s="2">
        <f t="shared" si="12"/>
        <v>819</v>
      </c>
      <c r="C828" s="2">
        <v>0</v>
      </c>
      <c r="D828" s="70">
        <f>IFERROR(SUM(F$9:F827)*K_31+SUM(E$9:E827)*K_21+SUM(C$9:C827)-SUM(D$9:D827)*(K_12+K_13+K_10),0)</f>
        <v>7.5909231958235068E-2</v>
      </c>
      <c r="E828" s="73">
        <f>IFERROR(SUM(D$9:D827)*K_12-SUM(E$9:E827)*K_21,0)</f>
        <v>0.15531792989433768</v>
      </c>
      <c r="F828" s="73">
        <f>IFERROR(SUM(D$9:D827)*K_13-SUM(F$9:F827)*K_31,0)</f>
        <v>0.60576935942566479</v>
      </c>
    </row>
    <row r="829" spans="2:6" x14ac:dyDescent="0.2">
      <c r="B829" s="2">
        <f t="shared" si="12"/>
        <v>820</v>
      </c>
      <c r="C829" s="2">
        <v>0</v>
      </c>
      <c r="D829" s="70">
        <f>IFERROR(SUM(F$9:F828)*K_31+SUM(E$9:E828)*K_21+SUM(C$9:C828)-SUM(D$9:D828)*(K_12+K_13+K_10),0)</f>
        <v>7.5205083995797395E-2</v>
      </c>
      <c r="E829" s="73">
        <f>IFERROR(SUM(D$9:D828)*K_12-SUM(E$9:E828)*K_21,0)</f>
        <v>0.15372975593561478</v>
      </c>
      <c r="F829" s="73">
        <f>IFERROR(SUM(D$9:D828)*K_13-SUM(F$9:F828)*K_31,0)</f>
        <v>0.60047075815099049</v>
      </c>
    </row>
    <row r="830" spans="2:6" x14ac:dyDescent="0.2">
      <c r="B830" s="2">
        <f t="shared" si="12"/>
        <v>821</v>
      </c>
      <c r="C830" s="2">
        <v>0</v>
      </c>
      <c r="D830" s="70">
        <f>IFERROR(SUM(F$9:F829)*K_31+SUM(E$9:E829)*K_21+SUM(C$9:C829)-SUM(D$9:D829)*(K_12+K_13+K_10),0)</f>
        <v>7.4507725776697953E-2</v>
      </c>
      <c r="E830" s="73">
        <f>IFERROR(SUM(D$9:D829)*K_12-SUM(E$9:E829)*K_21,0)</f>
        <v>0.15215926249682354</v>
      </c>
      <c r="F830" s="73">
        <f>IFERROR(SUM(D$9:D829)*K_13-SUM(F$9:F829)*K_31,0)</f>
        <v>0.59521810140944353</v>
      </c>
    </row>
    <row r="831" spans="2:6" x14ac:dyDescent="0.2">
      <c r="B831" s="2">
        <f t="shared" si="12"/>
        <v>822</v>
      </c>
      <c r="C831" s="2">
        <v>0</v>
      </c>
      <c r="D831" s="70">
        <f>IFERROR(SUM(F$9:F830)*K_31+SUM(E$9:E830)*K_21+SUM(C$9:C830)-SUM(D$9:D830)*(K_12+K_13+K_10),0)</f>
        <v>7.3817087689690197E-2</v>
      </c>
      <c r="E831" s="73">
        <f>IFERROR(SUM(D$9:D830)*K_12-SUM(E$9:E830)*K_21,0)</f>
        <v>0.15060623176243837</v>
      </c>
      <c r="F831" s="73">
        <f>IFERROR(SUM(D$9:D830)*K_13-SUM(F$9:F830)*K_31,0)</f>
        <v>0.59001099765313114</v>
      </c>
    </row>
    <row r="832" spans="2:6" x14ac:dyDescent="0.2">
      <c r="B832" s="2">
        <f t="shared" si="12"/>
        <v>823</v>
      </c>
      <c r="C832" s="2">
        <v>0</v>
      </c>
      <c r="D832" s="70">
        <f>IFERROR(SUM(F$9:F831)*K_31+SUM(E$9:E831)*K_21+SUM(C$9:C831)-SUM(D$9:D831)*(K_12+K_13+K_10),0)</f>
        <v>7.3133100901827675E-2</v>
      </c>
      <c r="E832" s="73">
        <f>IFERROR(SUM(D$9:D831)*K_12-SUM(E$9:E831)*K_21,0)</f>
        <v>0.14907044888097687</v>
      </c>
      <c r="F832" s="73">
        <f>IFERROR(SUM(D$9:D831)*K_13-SUM(F$9:F831)*K_31,0)</f>
        <v>0.58484905855349467</v>
      </c>
    </row>
    <row r="833" spans="2:6" x14ac:dyDescent="0.2">
      <c r="B833" s="2">
        <f t="shared" si="12"/>
        <v>824</v>
      </c>
      <c r="C833" s="2">
        <v>0</v>
      </c>
      <c r="D833" s="70">
        <f>IFERROR(SUM(F$9:F832)*K_31+SUM(E$9:E832)*K_21+SUM(C$9:C832)-SUM(D$9:D832)*(K_12+K_13+K_10),0)</f>
        <v>7.2455697347663772E-2</v>
      </c>
      <c r="E833" s="73">
        <f>IFERROR(SUM(D$9:D832)*K_12-SUM(E$9:E832)*K_21,0)</f>
        <v>0.14755170192140099</v>
      </c>
      <c r="F833" s="73">
        <f>IFERROR(SUM(D$9:D832)*K_13-SUM(F$9:F832)*K_31,0)</f>
        <v>0.57973189897697353</v>
      </c>
    </row>
    <row r="834" spans="2:6" x14ac:dyDescent="0.2">
      <c r="B834" s="2">
        <f t="shared" si="12"/>
        <v>825</v>
      </c>
      <c r="C834" s="2">
        <v>0</v>
      </c>
      <c r="D834" s="70">
        <f>IFERROR(SUM(F$9:F833)*K_31+SUM(E$9:E833)*K_21+SUM(C$9:C833)-SUM(D$9:D833)*(K_12+K_13+K_10),0)</f>
        <v>7.1784809720725207E-2</v>
      </c>
      <c r="E834" s="73">
        <f>IFERROR(SUM(D$9:D833)*K_12-SUM(E$9:E833)*K_21,0)</f>
        <v>0.14604978182991601</v>
      </c>
      <c r="F834" s="73">
        <f>IFERROR(SUM(D$9:D833)*K_13-SUM(F$9:F833)*K_31,0)</f>
        <v>0.57465913696067616</v>
      </c>
    </row>
    <row r="835" spans="2:6" x14ac:dyDescent="0.2">
      <c r="B835" s="2">
        <f t="shared" si="12"/>
        <v>826</v>
      </c>
      <c r="C835" s="2">
        <v>0</v>
      </c>
      <c r="D835" s="70">
        <f>IFERROR(SUM(F$9:F834)*K_31+SUM(E$9:E834)*K_21+SUM(C$9:C834)-SUM(D$9:D834)*(K_12+K_13+K_10),0)</f>
        <v>7.1120371463166521E-2</v>
      </c>
      <c r="E835" s="73">
        <f>IFERROR(SUM(D$9:D834)*K_12-SUM(E$9:E834)*K_21,0)</f>
        <v>0.14456448238773589</v>
      </c>
      <c r="F835" s="73">
        <f>IFERROR(SUM(D$9:D834)*K_13-SUM(F$9:F834)*K_31,0)</f>
        <v>0.56963039368828561</v>
      </c>
    </row>
    <row r="836" spans="2:6" x14ac:dyDescent="0.2">
      <c r="B836" s="2">
        <f t="shared" si="12"/>
        <v>827</v>
      </c>
      <c r="C836" s="2">
        <v>0</v>
      </c>
      <c r="D836" s="70">
        <f>IFERROR(SUM(F$9:F835)*K_31+SUM(E$9:E835)*K_21+SUM(C$9:C835)-SUM(D$9:D835)*(K_12+K_13+K_10),0)</f>
        <v>7.0462316757584631E-2</v>
      </c>
      <c r="E836" s="73">
        <f>IFERROR(SUM(D$9:D835)*K_12-SUM(E$9:E835)*K_21,0)</f>
        <v>0.1430956001692465</v>
      </c>
      <c r="F836" s="73">
        <f>IFERROR(SUM(D$9:D835)*K_13-SUM(F$9:F835)*K_31,0)</f>
        <v>0.56464529346603598</v>
      </c>
    </row>
    <row r="837" spans="2:6" x14ac:dyDescent="0.2">
      <c r="B837" s="2">
        <f t="shared" si="12"/>
        <v>828</v>
      </c>
      <c r="C837" s="2">
        <v>0</v>
      </c>
      <c r="D837" s="70">
        <f>IFERROR(SUM(F$9:F836)*K_31+SUM(E$9:E836)*K_21+SUM(C$9:C836)-SUM(D$9:D836)*(K_12+K_13+K_10),0)</f>
        <v>6.9810580517128074E-2</v>
      </c>
      <c r="E837" s="73">
        <f>IFERROR(SUM(D$9:D836)*K_12-SUM(E$9:E836)*K_21,0)</f>
        <v>0.1416429345010215</v>
      </c>
      <c r="F837" s="73">
        <f>IFERROR(SUM(D$9:D836)*K_13-SUM(F$9:F836)*K_31,0)</f>
        <v>0.55970346369895196</v>
      </c>
    </row>
    <row r="838" spans="2:6" x14ac:dyDescent="0.2">
      <c r="B838" s="2">
        <f t="shared" si="12"/>
        <v>829</v>
      </c>
      <c r="C838" s="2">
        <v>0</v>
      </c>
      <c r="D838" s="70">
        <f>IFERROR(SUM(F$9:F837)*K_31+SUM(E$9:E837)*K_21+SUM(C$9:C837)-SUM(D$9:D837)*(K_12+K_13+K_10),0)</f>
        <v>6.9165098376970491E-2</v>
      </c>
      <c r="E838" s="73">
        <f>IFERROR(SUM(D$9:D837)*K_12-SUM(E$9:E837)*K_21,0)</f>
        <v>0.14020628742132146</v>
      </c>
      <c r="F838" s="73">
        <f>IFERROR(SUM(D$9:D837)*K_13-SUM(F$9:F837)*K_31,0)</f>
        <v>0.55480453486713088</v>
      </c>
    </row>
    <row r="839" spans="2:6" x14ac:dyDescent="0.2">
      <c r="B839" s="2">
        <f t="shared" si="12"/>
        <v>830</v>
      </c>
      <c r="C839" s="2">
        <v>0</v>
      </c>
      <c r="D839" s="70">
        <f>IFERROR(SUM(F$9:F838)*K_31+SUM(E$9:E838)*K_21+SUM(C$9:C838)-SUM(D$9:D838)*(K_12+K_13+K_10),0)</f>
        <v>6.8525806685101998E-2</v>
      </c>
      <c r="E839" s="73">
        <f>IFERROR(SUM(D$9:D838)*K_12-SUM(E$9:E838)*K_21,0)</f>
        <v>0.13878546364044553</v>
      </c>
      <c r="F839" s="73">
        <f>IFERROR(SUM(D$9:D838)*K_13-SUM(F$9:F838)*K_31,0)</f>
        <v>0.54994814050223795</v>
      </c>
    </row>
    <row r="840" spans="2:6" x14ac:dyDescent="0.2">
      <c r="B840" s="2">
        <f t="shared" si="12"/>
        <v>831</v>
      </c>
      <c r="C840" s="2">
        <v>0</v>
      </c>
      <c r="D840" s="70">
        <f>IFERROR(SUM(F$9:F839)*K_31+SUM(E$9:E839)*K_21+SUM(C$9:C839)-SUM(D$9:D839)*(K_12+K_13+K_10),0)</f>
        <v>6.7892642493802668E-2</v>
      </c>
      <c r="E840" s="73">
        <f>IFERROR(SUM(D$9:D839)*K_12-SUM(E$9:E839)*K_21,0)</f>
        <v>0.13738027050133894</v>
      </c>
      <c r="F840" s="73">
        <f>IFERROR(SUM(D$9:D839)*K_13-SUM(F$9:F839)*K_31,0)</f>
        <v>0.54513391716406545</v>
      </c>
    </row>
    <row r="841" spans="2:6" x14ac:dyDescent="0.2">
      <c r="B841" s="2">
        <f t="shared" si="12"/>
        <v>832</v>
      </c>
      <c r="C841" s="2">
        <v>0</v>
      </c>
      <c r="D841" s="70">
        <f>IFERROR(SUM(F$9:F840)*K_31+SUM(E$9:E840)*K_21+SUM(C$9:C840)-SUM(D$9:D840)*(K_12+K_13+K_10),0)</f>
        <v>6.7265543551229712E-2</v>
      </c>
      <c r="E841" s="73">
        <f>IFERROR(SUM(D$9:D840)*K_12-SUM(E$9:E840)*K_21,0)</f>
        <v>0.13599051794118111</v>
      </c>
      <c r="F841" s="73">
        <f>IFERROR(SUM(D$9:D840)*K_13-SUM(F$9:F840)*K_31,0)</f>
        <v>0.54036150441736197</v>
      </c>
    </row>
    <row r="842" spans="2:6" x14ac:dyDescent="0.2">
      <c r="B842" s="2">
        <f t="shared" si="12"/>
        <v>833</v>
      </c>
      <c r="C842" s="2">
        <v>0</v>
      </c>
      <c r="D842" s="70">
        <f>IFERROR(SUM(F$9:F841)*K_31+SUM(E$9:E841)*K_21+SUM(C$9:C841)-SUM(D$9:D841)*(K_12+K_13+K_10),0)</f>
        <v>6.6644448292663583E-2</v>
      </c>
      <c r="E842" s="73">
        <f>IFERROR(SUM(D$9:D841)*K_12-SUM(E$9:E841)*K_21,0)</f>
        <v>0.13461601845337157</v>
      </c>
      <c r="F842" s="73">
        <f>IFERROR(SUM(D$9:D841)*K_13-SUM(F$9:F841)*K_31,0)</f>
        <v>0.5356305448086971</v>
      </c>
    </row>
    <row r="843" spans="2:6" x14ac:dyDescent="0.2">
      <c r="B843" s="2">
        <f t="shared" ref="B843:B906" si="13">B842+1</f>
        <v>834</v>
      </c>
      <c r="C843" s="2">
        <v>0</v>
      </c>
      <c r="D843" s="70">
        <f>IFERROR(SUM(F$9:F842)*K_31+SUM(E$9:E842)*K_21+SUM(C$9:C842)-SUM(D$9:D842)*(K_12+K_13+K_10),0)</f>
        <v>6.6029295831754098E-2</v>
      </c>
      <c r="E843" s="73">
        <f>IFERROR(SUM(D$9:D842)*K_12-SUM(E$9:E842)*K_21,0)</f>
        <v>0.13325658705016963</v>
      </c>
      <c r="F843" s="73">
        <f>IFERROR(SUM(D$9:D842)*K_13-SUM(F$9:F842)*K_31,0)</f>
        <v>0.53094068384354642</v>
      </c>
    </row>
    <row r="844" spans="2:6" x14ac:dyDescent="0.2">
      <c r="B844" s="2">
        <f t="shared" si="13"/>
        <v>835</v>
      </c>
      <c r="C844" s="2">
        <v>0</v>
      </c>
      <c r="D844" s="70">
        <f>IFERROR(SUM(F$9:F843)*K_31+SUM(E$9:E843)*K_21+SUM(C$9:C843)-SUM(D$9:D843)*(K_12+K_13+K_10),0)</f>
        <v>6.5420025952903416E-2</v>
      </c>
      <c r="E844" s="73">
        <f>IFERROR(SUM(D$9:D843)*K_12-SUM(E$9:E843)*K_21,0)</f>
        <v>0.13191204122581723</v>
      </c>
      <c r="F844" s="73">
        <f>IFERROR(SUM(D$9:D843)*K_13-SUM(F$9:F843)*K_31,0)</f>
        <v>0.5262915699634334</v>
      </c>
    </row>
    <row r="845" spans="2:6" x14ac:dyDescent="0.2">
      <c r="B845" s="2">
        <f t="shared" si="13"/>
        <v>836</v>
      </c>
      <c r="C845" s="2">
        <v>0</v>
      </c>
      <c r="D845" s="70">
        <f>IFERROR(SUM(F$9:F844)*K_31+SUM(E$9:E844)*K_21+SUM(C$9:C844)-SUM(D$9:D844)*(K_12+K_13+K_10),0)</f>
        <v>6.4816579103194272E-2</v>
      </c>
      <c r="E845" s="73">
        <f>IFERROR(SUM(D$9:D844)*K_12-SUM(E$9:E844)*K_21,0)</f>
        <v>0.13058220092038653</v>
      </c>
      <c r="F845" s="73">
        <f>IFERROR(SUM(D$9:D844)*K_13-SUM(F$9:F844)*K_31,0)</f>
        <v>0.52168285452333407</v>
      </c>
    </row>
    <row r="846" spans="2:6" x14ac:dyDescent="0.2">
      <c r="B846" s="2">
        <f t="shared" si="13"/>
        <v>837</v>
      </c>
      <c r="C846" s="2">
        <v>0</v>
      </c>
      <c r="D846" s="70">
        <f>IFERROR(SUM(F$9:F845)*K_31+SUM(E$9:E845)*K_21+SUM(C$9:C845)-SUM(D$9:D845)*(K_12+K_13+K_10),0)</f>
        <v>6.4218896383522406E-2</v>
      </c>
      <c r="E846" s="73">
        <f>IFERROR(SUM(D$9:D845)*K_12-SUM(E$9:E845)*K_21,0)</f>
        <v>0.12926688848403955</v>
      </c>
      <c r="F846" s="73">
        <f>IFERROR(SUM(D$9:D845)*K_13-SUM(F$9:F845)*K_31,0)</f>
        <v>0.51711419176913154</v>
      </c>
    </row>
    <row r="847" spans="2:6" x14ac:dyDescent="0.2">
      <c r="B847" s="2">
        <f t="shared" si="13"/>
        <v>838</v>
      </c>
      <c r="C847" s="2">
        <v>0</v>
      </c>
      <c r="D847" s="70">
        <f>IFERROR(SUM(F$9:F846)*K_31+SUM(E$9:E846)*K_21+SUM(C$9:C846)-SUM(D$9:D846)*(K_12+K_13+K_10),0)</f>
        <v>6.3626919540865856E-2</v>
      </c>
      <c r="E847" s="73">
        <f>IFERROR(SUM(D$9:D846)*K_12-SUM(E$9:E846)*K_21,0)</f>
        <v>0.12796592864202694</v>
      </c>
      <c r="F847" s="73">
        <f>IFERROR(SUM(D$9:D846)*K_13-SUM(F$9:F846)*K_31,0)</f>
        <v>0.51258523881527651</v>
      </c>
    </row>
    <row r="848" spans="2:6" x14ac:dyDescent="0.2">
      <c r="B848" s="2">
        <f t="shared" si="13"/>
        <v>839</v>
      </c>
      <c r="C848" s="2">
        <v>0</v>
      </c>
      <c r="D848" s="70">
        <f>IFERROR(SUM(F$9:F847)*K_31+SUM(E$9:E847)*K_21+SUM(C$9:C847)-SUM(D$9:D847)*(K_12+K_13+K_10),0)</f>
        <v>6.3040590961577436E-2</v>
      </c>
      <c r="E848" s="73">
        <f>IFERROR(SUM(D$9:D847)*K_12-SUM(E$9:E847)*K_21,0)</f>
        <v>0.12667914845999917</v>
      </c>
      <c r="F848" s="73">
        <f>IFERROR(SUM(D$9:D847)*K_13-SUM(F$9:F847)*K_31,0)</f>
        <v>0.50809565562253312</v>
      </c>
    </row>
    <row r="849" spans="2:6" x14ac:dyDescent="0.2">
      <c r="B849" s="2">
        <f t="shared" si="13"/>
        <v>840</v>
      </c>
      <c r="C849" s="2">
        <v>0</v>
      </c>
      <c r="D849" s="70">
        <f>IFERROR(SUM(F$9:F848)*K_31+SUM(E$9:E848)*K_21+SUM(C$9:C848)-SUM(D$9:D848)*(K_12+K_13+K_10),0)</f>
        <v>6.2459853661948728E-2</v>
      </c>
      <c r="E849" s="73">
        <f>IFERROR(SUM(D$9:D848)*K_12-SUM(E$9:E848)*K_21,0)</f>
        <v>0.12540637731002846</v>
      </c>
      <c r="F849" s="73">
        <f>IFERROR(SUM(D$9:D848)*K_13-SUM(F$9:F848)*K_31,0)</f>
        <v>0.50364510497593074</v>
      </c>
    </row>
    <row r="850" spans="2:6" x14ac:dyDescent="0.2">
      <c r="B850" s="2">
        <f t="shared" si="13"/>
        <v>841</v>
      </c>
      <c r="C850" s="2">
        <v>0</v>
      </c>
      <c r="D850" s="70">
        <f>IFERROR(SUM(F$9:F849)*K_31+SUM(E$9:E849)*K_21+SUM(C$9:C849)-SUM(D$9:D849)*(K_12+K_13+K_10),0)</f>
        <v>6.1884651281843617E-2</v>
      </c>
      <c r="E850" s="73">
        <f>IFERROR(SUM(D$9:D849)*K_12-SUM(E$9:E849)*K_21,0)</f>
        <v>0.12414744683707113</v>
      </c>
      <c r="F850" s="73">
        <f>IFERROR(SUM(D$9:D849)*K_13-SUM(F$9:F849)*K_31,0)</f>
        <v>0.49923325246280115</v>
      </c>
    </row>
    <row r="851" spans="2:6" x14ac:dyDescent="0.2">
      <c r="B851" s="2">
        <f t="shared" si="13"/>
        <v>842</v>
      </c>
      <c r="C851" s="2">
        <v>0</v>
      </c>
      <c r="D851" s="70">
        <f>IFERROR(SUM(F$9:F850)*K_31+SUM(E$9:E850)*K_21+SUM(C$9:C850)-SUM(D$9:D850)*(K_12+K_13+K_10),0)</f>
        <v>6.1314928076626529E-2</v>
      </c>
      <c r="E851" s="73">
        <f>IFERROR(SUM(D$9:D850)*K_12-SUM(E$9:E850)*K_21,0)</f>
        <v>0.12290219092595578</v>
      </c>
      <c r="F851" s="73">
        <f>IFERROR(SUM(D$9:D850)*K_13-SUM(F$9:F850)*K_31,0)</f>
        <v>0.49485976645099328</v>
      </c>
    </row>
    <row r="852" spans="2:6" x14ac:dyDescent="0.2">
      <c r="B852" s="2">
        <f t="shared" si="13"/>
        <v>843</v>
      </c>
      <c r="C852" s="2">
        <v>0</v>
      </c>
      <c r="D852" s="70">
        <f>IFERROR(SUM(F$9:F851)*K_31+SUM(E$9:E851)*K_21+SUM(C$9:C851)-SUM(D$9:D851)*(K_12+K_13+K_10),0)</f>
        <v>6.0750628909659099E-2</v>
      </c>
      <c r="E852" s="73">
        <f>IFERROR(SUM(D$9:D851)*K_12-SUM(E$9:E851)*K_21,0)</f>
        <v>0.12167044566898255</v>
      </c>
      <c r="F852" s="73">
        <f>IFERROR(SUM(D$9:D851)*K_13-SUM(F$9:F851)*K_31,0)</f>
        <v>0.49052431806725139</v>
      </c>
    </row>
    <row r="853" spans="2:6" x14ac:dyDescent="0.2">
      <c r="B853" s="2">
        <f t="shared" si="13"/>
        <v>844</v>
      </c>
      <c r="C853" s="2">
        <v>0</v>
      </c>
      <c r="D853" s="70">
        <f>IFERROR(SUM(F$9:F852)*K_31+SUM(E$9:E852)*K_21+SUM(C$9:C852)-SUM(D$9:D852)*(K_12+K_13+K_10),0)</f>
        <v>6.0191699245365271E-2</v>
      </c>
      <c r="E853" s="73">
        <f>IFERROR(SUM(D$9:D852)*K_12-SUM(E$9:E852)*K_21,0)</f>
        <v>0.12045204933379239</v>
      </c>
      <c r="F853" s="73">
        <f>IFERROR(SUM(D$9:D852)*K_13-SUM(F$9:F852)*K_31,0)</f>
        <v>0.48622658117567852</v>
      </c>
    </row>
    <row r="854" spans="2:6" x14ac:dyDescent="0.2">
      <c r="B854" s="2">
        <f t="shared" si="13"/>
        <v>845</v>
      </c>
      <c r="C854" s="2">
        <v>0</v>
      </c>
      <c r="D854" s="70">
        <f>IFERROR(SUM(F$9:F853)*K_31+SUM(E$9:E853)*K_21+SUM(C$9:C853)-SUM(D$9:D853)*(K_12+K_13+K_10),0)</f>
        <v>5.9638085141841657E-2</v>
      </c>
      <c r="E854" s="73">
        <f>IFERROR(SUM(D$9:D853)*K_12-SUM(E$9:E853)*K_21,0)</f>
        <v>0.11924684233203209</v>
      </c>
      <c r="F854" s="73">
        <f>IFERROR(SUM(D$9:D853)*K_13-SUM(F$9:F853)*K_31,0)</f>
        <v>0.48196623235638469</v>
      </c>
    </row>
    <row r="855" spans="2:6" x14ac:dyDescent="0.2">
      <c r="B855" s="2">
        <f t="shared" si="13"/>
        <v>846</v>
      </c>
      <c r="C855" s="2">
        <v>0</v>
      </c>
      <c r="D855" s="70">
        <f>IFERROR(SUM(F$9:F854)*K_31+SUM(E$9:E854)*K_21+SUM(C$9:C854)-SUM(D$9:D854)*(K_12+K_13+K_10),0)</f>
        <v>5.9089733243695264E-2</v>
      </c>
      <c r="E855" s="73">
        <f>IFERROR(SUM(D$9:D854)*K_12-SUM(E$9:E854)*K_21,0)</f>
        <v>0.11805466718823254</v>
      </c>
      <c r="F855" s="73">
        <f>IFERROR(SUM(D$9:D854)*K_13-SUM(F$9:F854)*K_31,0)</f>
        <v>0.47774295088424168</v>
      </c>
    </row>
    <row r="856" spans="2:6" x14ac:dyDescent="0.2">
      <c r="B856" s="2">
        <f t="shared" si="13"/>
        <v>847</v>
      </c>
      <c r="C856" s="2">
        <v>0</v>
      </c>
      <c r="D856" s="70">
        <f>IFERROR(SUM(F$9:F855)*K_31+SUM(E$9:E855)*K_21+SUM(C$9:C855)-SUM(D$9:D855)*(K_12+K_13+K_10),0)</f>
        <v>5.8546590774540164E-2</v>
      </c>
      <c r="E856" s="73">
        <f>IFERROR(SUM(D$9:D855)*K_12-SUM(E$9:E855)*K_21,0)</f>
        <v>0.11687536850932645</v>
      </c>
      <c r="F856" s="73">
        <f>IFERROR(SUM(D$9:D855)*K_13-SUM(F$9:F855)*K_31,0)</f>
        <v>0.47355641870783671</v>
      </c>
    </row>
    <row r="857" spans="2:6" x14ac:dyDescent="0.2">
      <c r="B857" s="2">
        <f t="shared" si="13"/>
        <v>848</v>
      </c>
      <c r="C857" s="2">
        <v>0</v>
      </c>
      <c r="D857" s="70">
        <f>IFERROR(SUM(F$9:F856)*K_31+SUM(E$9:E856)*K_21+SUM(C$9:C856)-SUM(D$9:D856)*(K_12+K_13+K_10),0)</f>
        <v>5.8008605531085777E-2</v>
      </c>
      <c r="E857" s="73">
        <f>IFERROR(SUM(D$9:D856)*K_12-SUM(E$9:E856)*K_21,0)</f>
        <v>0.11570879295463499</v>
      </c>
      <c r="F857" s="73">
        <f>IFERROR(SUM(D$9:D856)*K_13-SUM(F$9:F856)*K_31,0)</f>
        <v>0.46940632042851149</v>
      </c>
    </row>
    <row r="858" spans="2:6" x14ac:dyDescent="0.2">
      <c r="B858" s="2">
        <f t="shared" si="13"/>
        <v>849</v>
      </c>
      <c r="C858" s="2">
        <v>0</v>
      </c>
      <c r="D858" s="70">
        <f>IFERROR(SUM(F$9:F857)*K_31+SUM(E$9:E857)*K_21+SUM(C$9:C857)-SUM(D$9:D857)*(K_12+K_13+K_10),0)</f>
        <v>5.7475725875519856E-2</v>
      </c>
      <c r="E858" s="73">
        <f>IFERROR(SUM(D$9:D857)*K_12-SUM(E$9:E857)*K_21,0)</f>
        <v>0.11455478920613871</v>
      </c>
      <c r="F858" s="73">
        <f>IFERROR(SUM(D$9:D857)*K_13-SUM(F$9:F857)*K_31,0)</f>
        <v>0.46529234327952196</v>
      </c>
    </row>
    <row r="859" spans="2:6" x14ac:dyDescent="0.2">
      <c r="B859" s="2">
        <f t="shared" si="13"/>
        <v>850</v>
      </c>
      <c r="C859" s="2">
        <v>0</v>
      </c>
      <c r="D859" s="70">
        <f>IFERROR(SUM(F$9:F858)*K_31+SUM(E$9:E858)*K_21+SUM(C$9:C858)-SUM(D$9:D858)*(K_12+K_13+K_10),0)</f>
        <v>5.6947900728573586E-2</v>
      </c>
      <c r="E859" s="73">
        <f>IFERROR(SUM(D$9:D858)*K_12-SUM(E$9:E858)*K_21,0)</f>
        <v>0.11341320793953003</v>
      </c>
      <c r="F859" s="73">
        <f>IFERROR(SUM(D$9:D858)*K_13-SUM(F$9:F858)*K_31,0)</f>
        <v>0.4612141771054894</v>
      </c>
    </row>
    <row r="860" spans="2:6" x14ac:dyDescent="0.2">
      <c r="B860" s="2">
        <f t="shared" si="13"/>
        <v>851</v>
      </c>
      <c r="C860" s="2">
        <v>0</v>
      </c>
      <c r="D860" s="70">
        <f>IFERROR(SUM(F$9:F859)*K_31+SUM(E$9:E859)*K_21+SUM(C$9:C859)-SUM(D$9:D859)*(K_12+K_13+K_10),0)</f>
        <v>5.6425079563723557E-2</v>
      </c>
      <c r="E860" s="73">
        <f>IFERROR(SUM(D$9:D859)*K_12-SUM(E$9:E859)*K_21,0)</f>
        <v>0.11228390179530834</v>
      </c>
      <c r="F860" s="73">
        <f>IFERROR(SUM(D$9:D859)*K_13-SUM(F$9:F859)*K_31,0)</f>
        <v>0.45717151434171655</v>
      </c>
    </row>
    <row r="861" spans="2:6" x14ac:dyDescent="0.2">
      <c r="B861" s="2">
        <f t="shared" si="13"/>
        <v>852</v>
      </c>
      <c r="C861" s="2">
        <v>0</v>
      </c>
      <c r="D861" s="70">
        <f>IFERROR(SUM(F$9:F860)*K_31+SUM(E$9:E860)*K_21+SUM(C$9:C860)-SUM(D$9:D860)*(K_12+K_13+K_10),0)</f>
        <v>5.590721239980212E-2</v>
      </c>
      <c r="E861" s="73">
        <f>IFERROR(SUM(D$9:D860)*K_12-SUM(E$9:E860)*K_21,0)</f>
        <v>0.11116672535067096</v>
      </c>
      <c r="F861" s="73">
        <f>IFERROR(SUM(D$9:D860)*K_13-SUM(F$9:F860)*K_31,0)</f>
        <v>0.45316404999393001</v>
      </c>
    </row>
    <row r="862" spans="2:6" x14ac:dyDescent="0.2">
      <c r="B862" s="2">
        <f t="shared" si="13"/>
        <v>853</v>
      </c>
      <c r="C862" s="2">
        <v>0</v>
      </c>
      <c r="D862" s="70">
        <f>IFERROR(SUM(F$9:F861)*K_31+SUM(E$9:E861)*K_21+SUM(C$9:C861)-SUM(D$9:D861)*(K_12+K_13+K_10),0)</f>
        <v>5.5394249794858297E-2</v>
      </c>
      <c r="E862" s="73">
        <f>IFERROR(SUM(D$9:D861)*K_12-SUM(E$9:E861)*K_21,0)</f>
        <v>0.11006153509164562</v>
      </c>
      <c r="F862" s="73">
        <f>IFERROR(SUM(D$9:D861)*K_13-SUM(F$9:F861)*K_31,0)</f>
        <v>0.44919148161798717</v>
      </c>
    </row>
    <row r="863" spans="2:6" x14ac:dyDescent="0.2">
      <c r="B863" s="2">
        <f t="shared" si="13"/>
        <v>854</v>
      </c>
      <c r="C863" s="2">
        <v>0</v>
      </c>
      <c r="D863" s="70">
        <f>IFERROR(SUM(F$9:F862)*K_31+SUM(E$9:E862)*K_21+SUM(C$9:C862)-SUM(D$9:D862)*(K_12+K_13+K_10),0)</f>
        <v>5.4886142839563945E-2</v>
      </c>
      <c r="E863" s="73">
        <f>IFERROR(SUM(D$9:D862)*K_12-SUM(E$9:E862)*K_21,0)</f>
        <v>0.10896818938570618</v>
      </c>
      <c r="F863" s="73">
        <f>IFERROR(SUM(D$9:D862)*K_13-SUM(F$9:F862)*K_31,0)</f>
        <v>0.44525350929976071</v>
      </c>
    </row>
    <row r="864" spans="2:6" x14ac:dyDescent="0.2">
      <c r="B864" s="2">
        <f t="shared" si="13"/>
        <v>855</v>
      </c>
      <c r="C864" s="2">
        <v>0</v>
      </c>
      <c r="D864" s="70">
        <f>IFERROR(SUM(F$9:F863)*K_31+SUM(E$9:E863)*K_21+SUM(C$9:C863)-SUM(D$9:D863)*(K_12+K_13+K_10),0)</f>
        <v>5.4382843151074667E-2</v>
      </c>
      <c r="E864" s="73">
        <f>IFERROR(SUM(D$9:D863)*K_12-SUM(E$9:E863)*K_21,0)</f>
        <v>0.10788654845478618</v>
      </c>
      <c r="F864" s="73">
        <f>IFERROR(SUM(D$9:D863)*K_13-SUM(F$9:F863)*K_31,0)</f>
        <v>0.44134983563515107</v>
      </c>
    </row>
    <row r="865" spans="2:6" x14ac:dyDescent="0.2">
      <c r="B865" s="2">
        <f t="shared" si="13"/>
        <v>856</v>
      </c>
      <c r="C865" s="2">
        <v>0</v>
      </c>
      <c r="D865" s="70">
        <f>IFERROR(SUM(F$9:F864)*K_31+SUM(E$9:E864)*K_21+SUM(C$9:C864)-SUM(D$9:D864)*(K_12+K_13+K_10),0)</f>
        <v>5.3884302866890721E-2</v>
      </c>
      <c r="E865" s="73">
        <f>IFERROR(SUM(D$9:D864)*K_12-SUM(E$9:E864)*K_21,0)</f>
        <v>0.10681647434870456</v>
      </c>
      <c r="F865" s="73">
        <f>IFERROR(SUM(D$9:D864)*K_13-SUM(F$9:F864)*K_31,0)</f>
        <v>0.43748016571031201</v>
      </c>
    </row>
    <row r="866" spans="2:6" x14ac:dyDescent="0.2">
      <c r="B866" s="2">
        <f t="shared" si="13"/>
        <v>857</v>
      </c>
      <c r="C866" s="2">
        <v>0</v>
      </c>
      <c r="D866" s="70">
        <f>IFERROR(SUM(F$9:F865)*K_31+SUM(E$9:E865)*K_21+SUM(C$9:C865)-SUM(D$9:D865)*(K_12+K_13+K_10),0)</f>
        <v>5.3390474638263186E-2</v>
      </c>
      <c r="E866" s="73">
        <f>IFERROR(SUM(D$9:D865)*K_12-SUM(E$9:E865)*K_21,0)</f>
        <v>0.10575783091908875</v>
      </c>
      <c r="F866" s="73">
        <f>IFERROR(SUM(D$9:D865)*K_13-SUM(F$9:F865)*K_31,0)</f>
        <v>0.43364420708187623</v>
      </c>
    </row>
    <row r="867" spans="2:6" x14ac:dyDescent="0.2">
      <c r="B867" s="2">
        <f t="shared" si="13"/>
        <v>858</v>
      </c>
      <c r="C867" s="2">
        <v>0</v>
      </c>
      <c r="D867" s="70">
        <f>IFERROR(SUM(F$9:F866)*K_31+SUM(E$9:E866)*K_21+SUM(C$9:C866)-SUM(D$9:D866)*(K_12+K_13+K_10),0)</f>
        <v>5.2901311624509617E-2</v>
      </c>
      <c r="E867" s="73">
        <f>IFERROR(SUM(D$9:D866)*K_12-SUM(E$9:E866)*K_21,0)</f>
        <v>0.10471048379346826</v>
      </c>
      <c r="F867" s="73">
        <f>IFERROR(SUM(D$9:D866)*K_13-SUM(F$9:F866)*K_31,0)</f>
        <v>0.42984166975744387</v>
      </c>
    </row>
    <row r="868" spans="2:6" x14ac:dyDescent="0.2">
      <c r="B868" s="2">
        <f t="shared" si="13"/>
        <v>859</v>
      </c>
      <c r="C868" s="2">
        <v>0</v>
      </c>
      <c r="D868" s="70">
        <f>IFERROR(SUM(F$9:F867)*K_31+SUM(E$9:E867)*K_21+SUM(C$9:C867)-SUM(D$9:D867)*(K_12+K_13+K_10),0)</f>
        <v>5.2416767486761273E-2</v>
      </c>
      <c r="E868" s="73">
        <f>IFERROR(SUM(D$9:D867)*K_12-SUM(E$9:E867)*K_21,0)</f>
        <v>0.10367430035007885</v>
      </c>
      <c r="F868" s="73">
        <f>IFERROR(SUM(D$9:D867)*K_13-SUM(F$9:F867)*K_31,0)</f>
        <v>0.4260722661761136</v>
      </c>
    </row>
    <row r="869" spans="2:6" x14ac:dyDescent="0.2">
      <c r="B869" s="2">
        <f t="shared" si="13"/>
        <v>860</v>
      </c>
      <c r="C869" s="2">
        <v>0</v>
      </c>
      <c r="D869" s="70">
        <f>IFERROR(SUM(F$9:F868)*K_31+SUM(E$9:E868)*K_21+SUM(C$9:C868)-SUM(D$9:D868)*(K_12+K_13+K_10),0)</f>
        <v>5.1936796382278771E-2</v>
      </c>
      <c r="E869" s="73">
        <f>IFERROR(SUM(D$9:D868)*K_12-SUM(E$9:E868)*K_21,0)</f>
        <v>0.10264914969282302</v>
      </c>
      <c r="F869" s="73">
        <f>IFERROR(SUM(D$9:D868)*K_13-SUM(F$9:F868)*K_31,0)</f>
        <v>0.42233571118921986</v>
      </c>
    </row>
    <row r="870" spans="2:6" x14ac:dyDescent="0.2">
      <c r="B870" s="2">
        <f t="shared" si="13"/>
        <v>861</v>
      </c>
      <c r="C870" s="2">
        <v>0</v>
      </c>
      <c r="D870" s="70">
        <f>IFERROR(SUM(F$9:F869)*K_31+SUM(E$9:E869)*K_21+SUM(C$9:C869)-SUM(D$9:D869)*(K_12+K_13+K_10),0)</f>
        <v>5.1461352958313E-2</v>
      </c>
      <c r="E870" s="73">
        <f>IFERROR(SUM(D$9:D869)*K_12-SUM(E$9:E869)*K_21,0)</f>
        <v>0.10163490262661412</v>
      </c>
      <c r="F870" s="73">
        <f>IFERROR(SUM(D$9:D869)*K_13-SUM(F$9:F869)*K_31,0)</f>
        <v>0.41863172204114818</v>
      </c>
    </row>
    <row r="871" spans="2:6" x14ac:dyDescent="0.2">
      <c r="B871" s="2">
        <f t="shared" si="13"/>
        <v>862</v>
      </c>
      <c r="C871" s="2">
        <v>0</v>
      </c>
      <c r="D871" s="70">
        <f>IFERROR(SUM(F$9:F870)*K_31+SUM(E$9:E870)*K_21+SUM(C$9:C870)-SUM(D$9:D870)*(K_12+K_13+K_10),0)</f>
        <v>5.0990392346534463E-2</v>
      </c>
      <c r="E871" s="73">
        <f>IFERROR(SUM(D$9:D870)*K_12-SUM(E$9:E870)*K_21,0)</f>
        <v>0.10063143163324639</v>
      </c>
      <c r="F871" s="73">
        <f>IFERROR(SUM(D$9:D870)*K_13-SUM(F$9:F870)*K_31,0)</f>
        <v>0.41496001835032104</v>
      </c>
    </row>
    <row r="872" spans="2:6" x14ac:dyDescent="0.2">
      <c r="B872" s="2">
        <f t="shared" si="13"/>
        <v>863</v>
      </c>
      <c r="C872" s="2">
        <v>0</v>
      </c>
      <c r="D872" s="70">
        <f>IFERROR(SUM(F$9:F871)*K_31+SUM(E$9:E871)*K_21+SUM(C$9:C871)-SUM(D$9:D871)*(K_12+K_13+K_10),0)</f>
        <v>5.0523870157803685E-2</v>
      </c>
      <c r="E872" s="73">
        <f>IFERROR(SUM(D$9:D871)*K_12-SUM(E$9:E871)*K_21,0)</f>
        <v>9.963861084750647E-2</v>
      </c>
      <c r="F872" s="73">
        <f>IFERROR(SUM(D$9:D871)*K_13-SUM(F$9:F871)*K_31,0)</f>
        <v>0.41132032209029035</v>
      </c>
    </row>
    <row r="873" spans="2:6" x14ac:dyDescent="0.2">
      <c r="B873" s="2">
        <f t="shared" si="13"/>
        <v>864</v>
      </c>
      <c r="C873" s="2">
        <v>0</v>
      </c>
      <c r="D873" s="70">
        <f>IFERROR(SUM(F$9:F872)*K_31+SUM(E$9:E872)*K_21+SUM(C$9:C872)-SUM(D$9:D872)*(K_12+K_13+K_10),0)</f>
        <v>5.0061742475008941E-2</v>
      </c>
      <c r="E873" s="73">
        <f>IFERROR(SUM(D$9:D872)*K_12-SUM(E$9:E872)*K_21,0)</f>
        <v>9.8656316033725489E-2</v>
      </c>
      <c r="F873" s="73">
        <f>IFERROR(SUM(D$9:D872)*K_13-SUM(F$9:F872)*K_31,0)</f>
        <v>0.40771235757096491</v>
      </c>
    </row>
    <row r="874" spans="2:6" x14ac:dyDescent="0.2">
      <c r="B874" s="2">
        <f t="shared" si="13"/>
        <v>865</v>
      </c>
      <c r="C874" s="2">
        <v>0</v>
      </c>
      <c r="D874" s="70">
        <f>IFERROR(SUM(F$9:F873)*K_31+SUM(E$9:E873)*K_21+SUM(C$9:C873)-SUM(D$9:D873)*(K_12+K_13+K_10),0)</f>
        <v>4.9603965849655651E-2</v>
      </c>
      <c r="E874" s="73">
        <f>IFERROR(SUM(D$9:D873)*K_12-SUM(E$9:E873)*K_21,0)</f>
        <v>9.7684424562530126E-2</v>
      </c>
      <c r="F874" s="73">
        <f>IFERROR(SUM(D$9:D873)*K_13-SUM(F$9:F873)*K_31,0)</f>
        <v>0.4041358514200013</v>
      </c>
    </row>
    <row r="875" spans="2:6" x14ac:dyDescent="0.2">
      <c r="B875" s="2">
        <f t="shared" si="13"/>
        <v>866</v>
      </c>
      <c r="C875" s="2">
        <v>0</v>
      </c>
      <c r="D875" s="70">
        <f>IFERROR(SUM(F$9:F874)*K_31+SUM(E$9:E874)*K_21+SUM(C$9:C874)-SUM(D$9:D874)*(K_12+K_13+K_10),0)</f>
        <v>4.915049729470411E-2</v>
      </c>
      <c r="E875" s="73">
        <f>IFERROR(SUM(D$9:D874)*K_12-SUM(E$9:E874)*K_21,0)</f>
        <v>9.6722815388275762E-2</v>
      </c>
      <c r="F875" s="73">
        <f>IFERROR(SUM(D$9:D874)*K_13-SUM(F$9:F874)*K_31,0)</f>
        <v>0.40059053256430133</v>
      </c>
    </row>
    <row r="876" spans="2:6" x14ac:dyDescent="0.2">
      <c r="B876" s="2">
        <f t="shared" si="13"/>
        <v>867</v>
      </c>
      <c r="C876" s="2">
        <v>0</v>
      </c>
      <c r="D876" s="70">
        <f>IFERROR(SUM(F$9:F875)*K_31+SUM(E$9:E875)*K_21+SUM(C$9:C875)-SUM(D$9:D875)*(K_12+K_13+K_10),0)</f>
        <v>4.8701294279908325E-2</v>
      </c>
      <c r="E876" s="73">
        <f>IFERROR(SUM(D$9:D875)*K_12-SUM(E$9:E875)*K_21,0)</f>
        <v>9.5771369026380171E-2</v>
      </c>
      <c r="F876" s="73">
        <f>IFERROR(SUM(D$9:D875)*K_13-SUM(F$9:F875)*K_31,0)</f>
        <v>0.39707613221160187</v>
      </c>
    </row>
    <row r="877" spans="2:6" x14ac:dyDescent="0.2">
      <c r="B877" s="2">
        <f t="shared" si="13"/>
        <v>868</v>
      </c>
      <c r="C877" s="2">
        <v>0</v>
      </c>
      <c r="D877" s="70">
        <f>IFERROR(SUM(F$9:F876)*K_31+SUM(E$9:E876)*K_21+SUM(C$9:C876)-SUM(D$9:D876)*(K_12+K_13+K_10),0)</f>
        <v>4.8256314726131677E-2</v>
      </c>
      <c r="E877" s="73">
        <f>IFERROR(SUM(D$9:D876)*K_12-SUM(E$9:E876)*K_21,0)</f>
        <v>9.4829967531453008E-2</v>
      </c>
      <c r="F877" s="73">
        <f>IFERROR(SUM(D$9:D876)*K_13-SUM(F$9:F876)*K_31,0)</f>
        <v>0.39359238383228501</v>
      </c>
    </row>
    <row r="878" spans="2:6" x14ac:dyDescent="0.2">
      <c r="B878" s="2">
        <f t="shared" si="13"/>
        <v>869</v>
      </c>
      <c r="C878" s="2">
        <v>0</v>
      </c>
      <c r="D878" s="70">
        <f>IFERROR(SUM(F$9:F877)*K_31+SUM(E$9:E877)*K_21+SUM(C$9:C877)-SUM(D$9:D877)*(K_12+K_13+K_10),0)</f>
        <v>4.7815517000799446E-2</v>
      </c>
      <c r="E878" s="73">
        <f>IFERROR(SUM(D$9:D877)*K_12-SUM(E$9:E877)*K_21,0)</f>
        <v>9.3898494475340044E-2</v>
      </c>
      <c r="F878" s="73">
        <f>IFERROR(SUM(D$9:D877)*K_13-SUM(F$9:F877)*K_31,0)</f>
        <v>0.39013902314121651</v>
      </c>
    </row>
    <row r="879" spans="2:6" x14ac:dyDescent="0.2">
      <c r="B879" s="2">
        <f t="shared" si="13"/>
        <v>870</v>
      </c>
      <c r="C879" s="2">
        <v>0</v>
      </c>
      <c r="D879" s="70">
        <f>IFERROR(SUM(F$9:F878)*K_31+SUM(E$9:E878)*K_21+SUM(C$9:C878)-SUM(D$9:D878)*(K_12+K_13+K_10),0)</f>
        <v>4.7378859911418658E-2</v>
      </c>
      <c r="E879" s="73">
        <f>IFERROR(SUM(D$9:D878)*K_12-SUM(E$9:E878)*K_21,0)</f>
        <v>9.2976834925877938E-2</v>
      </c>
      <c r="F879" s="73">
        <f>IFERROR(SUM(D$9:D878)*K_13-SUM(F$9:F878)*K_31,0)</f>
        <v>0.38671578807981888</v>
      </c>
    </row>
    <row r="880" spans="2:6" x14ac:dyDescent="0.2">
      <c r="B880" s="2">
        <f t="shared" si="13"/>
        <v>871</v>
      </c>
      <c r="C880" s="2">
        <v>0</v>
      </c>
      <c r="D880" s="70">
        <f>IFERROR(SUM(F$9:F879)*K_31+SUM(E$9:E879)*K_21+SUM(C$9:C879)-SUM(D$9:D879)*(K_12+K_13+K_10),0)</f>
        <v>4.694630270239486E-2</v>
      </c>
      <c r="E880" s="73">
        <f>IFERROR(SUM(D$9:D879)*K_12-SUM(E$9:E879)*K_21,0)</f>
        <v>9.2064875425563741E-2</v>
      </c>
      <c r="F880" s="73">
        <f>IFERROR(SUM(D$9:D879)*K_13-SUM(F$9:F879)*K_31,0)</f>
        <v>0.38332241879813722</v>
      </c>
    </row>
    <row r="881" spans="2:6" x14ac:dyDescent="0.2">
      <c r="B881" s="2">
        <f t="shared" si="13"/>
        <v>872</v>
      </c>
      <c r="C881" s="2">
        <v>0</v>
      </c>
      <c r="D881" s="70">
        <f>IFERROR(SUM(F$9:F880)*K_31+SUM(E$9:E880)*K_21+SUM(C$9:C880)-SUM(D$9:D880)*(K_12+K_13+K_10),0)</f>
        <v>4.6517805047642469E-2</v>
      </c>
      <c r="E881" s="73">
        <f>IFERROR(SUM(D$9:D880)*K_12-SUM(E$9:E880)*K_21,0)</f>
        <v>9.1162503971091269E-2</v>
      </c>
      <c r="F881" s="73">
        <f>IFERROR(SUM(D$9:D880)*K_13-SUM(F$9:F880)*K_31,0)</f>
        <v>0.37995865763716807</v>
      </c>
    </row>
    <row r="882" spans="2:6" x14ac:dyDescent="0.2">
      <c r="B882" s="2">
        <f t="shared" si="13"/>
        <v>873</v>
      </c>
      <c r="C882" s="2">
        <v>0</v>
      </c>
      <c r="D882" s="70">
        <f>IFERROR(SUM(F$9:F881)*K_31+SUM(E$9:E881)*K_21+SUM(C$9:C881)-SUM(D$9:D881)*(K_12+K_13+K_10),0)</f>
        <v>4.6093327047060484E-2</v>
      </c>
      <c r="E882" s="73">
        <f>IFERROR(SUM(D$9:D881)*K_12-SUM(E$9:E881)*K_21,0)</f>
        <v>9.0269609992645883E-2</v>
      </c>
      <c r="F882" s="73">
        <f>IFERROR(SUM(D$9:D881)*K_13-SUM(F$9:F881)*K_31,0)</f>
        <v>0.37662424911128056</v>
      </c>
    </row>
    <row r="883" spans="2:6" x14ac:dyDescent="0.2">
      <c r="B883" s="2">
        <f t="shared" si="13"/>
        <v>874</v>
      </c>
      <c r="C883" s="2">
        <v>0</v>
      </c>
      <c r="D883" s="70">
        <f>IFERROR(SUM(F$9:F882)*K_31+SUM(E$9:E882)*K_21+SUM(C$9:C882)-SUM(D$9:D882)*(K_12+K_13+K_10),0)</f>
        <v>4.5672829221985012E-2</v>
      </c>
      <c r="E883" s="73">
        <f>IFERROR(SUM(D$9:D882)*K_12-SUM(E$9:E882)*K_21,0)</f>
        <v>8.938608433372508E-2</v>
      </c>
      <c r="F883" s="73">
        <f>IFERROR(SUM(D$9:D882)*K_13-SUM(F$9:F882)*K_31,0)</f>
        <v>0.37331893989063758</v>
      </c>
    </row>
    <row r="884" spans="2:6" x14ac:dyDescent="0.2">
      <c r="B884" s="2">
        <f t="shared" si="13"/>
        <v>875</v>
      </c>
      <c r="C884" s="2">
        <v>0</v>
      </c>
      <c r="D884" s="70">
        <f>IFERROR(SUM(F$9:F883)*K_31+SUM(E$9:E883)*K_21+SUM(C$9:C883)-SUM(D$9:D883)*(K_12+K_13+K_10),0)</f>
        <v>4.5256272508709117E-2</v>
      </c>
      <c r="E884" s="73">
        <f>IFERROR(SUM(D$9:D883)*K_12-SUM(E$9:E883)*K_21,0)</f>
        <v>8.8511819231499089E-2</v>
      </c>
      <c r="F884" s="73">
        <f>IFERROR(SUM(D$9:D883)*K_13-SUM(F$9:F883)*K_31,0)</f>
        <v>0.37004247878395091</v>
      </c>
    </row>
    <row r="885" spans="2:6" x14ac:dyDescent="0.2">
      <c r="B885" s="2">
        <f t="shared" si="13"/>
        <v>876</v>
      </c>
      <c r="C885" s="2">
        <v>0</v>
      </c>
      <c r="D885" s="70">
        <f>IFERROR(SUM(F$9:F884)*K_31+SUM(E$9:E884)*K_21+SUM(C$9:C884)-SUM(D$9:D884)*(K_12+K_13+K_10),0)</f>
        <v>4.4843618255072215E-2</v>
      </c>
      <c r="E885" s="73">
        <f>IFERROR(SUM(D$9:D884)*K_12-SUM(E$9:E884)*K_21,0)</f>
        <v>8.7646708297029363E-2</v>
      </c>
      <c r="F885" s="73">
        <f>IFERROR(SUM(D$9:D884)*K_13-SUM(F$9:F884)*K_31,0)</f>
        <v>0.36679461672120084</v>
      </c>
    </row>
    <row r="886" spans="2:6" x14ac:dyDescent="0.2">
      <c r="B886" s="2">
        <f t="shared" si="13"/>
        <v>877</v>
      </c>
      <c r="C886" s="2">
        <v>0</v>
      </c>
      <c r="D886" s="70">
        <f>IFERROR(SUM(F$9:F885)*K_31+SUM(E$9:E885)*K_21+SUM(C$9:C885)-SUM(D$9:D885)*(K_12+K_13+K_10),0)</f>
        <v>4.4434828215116795E-2</v>
      </c>
      <c r="E886" s="73">
        <f>IFERROR(SUM(D$9:D885)*K_12-SUM(E$9:E885)*K_21,0)</f>
        <v>8.679064649619761E-2</v>
      </c>
      <c r="F886" s="73">
        <f>IFERROR(SUM(D$9:D885)*K_13-SUM(F$9:F885)*K_31,0)</f>
        <v>0.36357510673653337</v>
      </c>
    </row>
    <row r="887" spans="2:6" x14ac:dyDescent="0.2">
      <c r="B887" s="2">
        <f t="shared" si="13"/>
        <v>878</v>
      </c>
      <c r="C887" s="2">
        <v>0</v>
      </c>
      <c r="D887" s="70">
        <f>IFERROR(SUM(F$9:F886)*K_31+SUM(E$9:E886)*K_21+SUM(C$9:C886)-SUM(D$9:D886)*(K_12+K_13+K_10),0)</f>
        <v>4.4029864544427255E-2</v>
      </c>
      <c r="E887" s="73">
        <f>IFERROR(SUM(D$9:D886)*K_12-SUM(E$9:E886)*K_21,0)</f>
        <v>8.5943530130563772E-2</v>
      </c>
      <c r="F887" s="73">
        <f>IFERROR(SUM(D$9:D886)*K_13-SUM(F$9:F886)*K_31,0)</f>
        <v>0.36038370395132091</v>
      </c>
    </row>
    <row r="888" spans="2:6" x14ac:dyDescent="0.2">
      <c r="B888" s="2">
        <f t="shared" si="13"/>
        <v>879</v>
      </c>
      <c r="C888" s="2">
        <v>0</v>
      </c>
      <c r="D888" s="70">
        <f>IFERROR(SUM(F$9:F887)*K_31+SUM(E$9:E887)*K_21+SUM(C$9:C887)-SUM(D$9:D887)*(K_12+K_13+K_10),0)</f>
        <v>4.3628689795696118E-2</v>
      </c>
      <c r="E888" s="73">
        <f>IFERROR(SUM(D$9:D887)*K_12-SUM(E$9:E887)*K_21,0)</f>
        <v>8.5105256818835073E-2</v>
      </c>
      <c r="F888" s="73">
        <f>IFERROR(SUM(D$9:D887)*K_13-SUM(F$9:F887)*K_31,0)</f>
        <v>0.35722016555725133</v>
      </c>
    </row>
    <row r="889" spans="2:6" x14ac:dyDescent="0.2">
      <c r="B889" s="2">
        <f t="shared" si="13"/>
        <v>880</v>
      </c>
      <c r="C889" s="2">
        <v>0</v>
      </c>
      <c r="D889" s="70">
        <f>IFERROR(SUM(F$9:F888)*K_31+SUM(E$9:E888)*K_21+SUM(C$9:C888)-SUM(D$9:D888)*(K_12+K_13+K_10),0)</f>
        <v>4.3231266914290245E-2</v>
      </c>
      <c r="E889" s="73">
        <f>IFERROR(SUM(D$9:D888)*K_12-SUM(E$9:E888)*K_21,0)</f>
        <v>8.4275725478377694E-2</v>
      </c>
      <c r="F889" s="73">
        <f>IFERROR(SUM(D$9:D888)*K_13-SUM(F$9:F888)*K_31,0)</f>
        <v>0.35408425079964445</v>
      </c>
    </row>
    <row r="890" spans="2:6" x14ac:dyDescent="0.2">
      <c r="B890" s="2">
        <f t="shared" si="13"/>
        <v>881</v>
      </c>
      <c r="C890" s="2">
        <v>0</v>
      </c>
      <c r="D890" s="70">
        <f>IFERROR(SUM(F$9:F889)*K_31+SUM(E$9:E889)*K_21+SUM(C$9:C889)-SUM(D$9:D889)*(K_12+K_13+K_10),0)</f>
        <v>4.2837559233021238E-2</v>
      </c>
      <c r="E890" s="73">
        <f>IFERROR(SUM(D$9:D889)*K_12-SUM(E$9:E889)*K_21,0)</f>
        <v>8.3454836307097935E-2</v>
      </c>
      <c r="F890" s="73">
        <f>IFERROR(SUM(D$9:D889)*K_13-SUM(F$9:F889)*K_31,0)</f>
        <v>0.35097572096078977</v>
      </c>
    </row>
    <row r="891" spans="2:6" x14ac:dyDescent="0.2">
      <c r="B891" s="2">
        <f t="shared" si="13"/>
        <v>882</v>
      </c>
      <c r="C891" s="2">
        <v>0</v>
      </c>
      <c r="D891" s="70">
        <f>IFERROR(SUM(F$9:F890)*K_31+SUM(E$9:E890)*K_21+SUM(C$9:C890)-SUM(D$9:D890)*(K_12+K_13+K_10),0)</f>
        <v>4.2447530468393779E-2</v>
      </c>
      <c r="E891" s="73">
        <f>IFERROR(SUM(D$9:D890)*K_12-SUM(E$9:E890)*K_21,0)</f>
        <v>8.264249076560759E-2</v>
      </c>
      <c r="F891" s="73">
        <f>IFERROR(SUM(D$9:D890)*K_13-SUM(F$9:F890)*K_31,0)</f>
        <v>0.34789433934351166</v>
      </c>
    </row>
    <row r="892" spans="2:6" x14ac:dyDescent="0.2">
      <c r="B892" s="2">
        <f t="shared" si="13"/>
        <v>883</v>
      </c>
      <c r="C892" s="2">
        <v>0</v>
      </c>
      <c r="D892" s="70">
        <f>IFERROR(SUM(F$9:F891)*K_31+SUM(E$9:E891)*K_21+SUM(C$9:C891)-SUM(D$9:D891)*(K_12+K_13+K_10),0)</f>
        <v>4.2061144716285526E-2</v>
      </c>
      <c r="E892" s="73">
        <f>IFERROR(SUM(D$9:D891)*K_12-SUM(E$9:E891)*K_21,0)</f>
        <v>8.1838591559659335E-2</v>
      </c>
      <c r="F892" s="73">
        <f>IFERROR(SUM(D$9:D891)*K_13-SUM(F$9:F891)*K_31,0)</f>
        <v>0.34483987125474869</v>
      </c>
    </row>
    <row r="893" spans="2:6" x14ac:dyDescent="0.2">
      <c r="B893" s="2">
        <f t="shared" si="13"/>
        <v>884</v>
      </c>
      <c r="C893" s="2">
        <v>0</v>
      </c>
      <c r="D893" s="70">
        <f>IFERROR(SUM(F$9:F892)*K_31+SUM(E$9:E892)*K_21+SUM(C$9:C892)-SUM(D$9:D892)*(K_12+K_13+K_10),0)</f>
        <v>4.1678366446944892E-2</v>
      </c>
      <c r="E893" s="73">
        <f>IFERROR(SUM(D$9:D892)*K_12-SUM(E$9:E892)*K_21,0)</f>
        <v>8.1043042622781059E-2</v>
      </c>
      <c r="F893" s="73">
        <f>IFERROR(SUM(D$9:D892)*K_13-SUM(F$9:F892)*K_31,0)</f>
        <v>0.34181208398936747</v>
      </c>
    </row>
    <row r="894" spans="2:6" x14ac:dyDescent="0.2">
      <c r="B894" s="2">
        <f t="shared" si="13"/>
        <v>885</v>
      </c>
      <c r="C894" s="2">
        <v>0</v>
      </c>
      <c r="D894" s="70">
        <f>IFERROR(SUM(F$9:F893)*K_31+SUM(E$9:E893)*K_21+SUM(C$9:C893)-SUM(D$9:D893)*(K_12+K_13+K_10),0)</f>
        <v>4.1299160501125698E-2</v>
      </c>
      <c r="E894" s="73">
        <f>IFERROR(SUM(D$9:D893)*K_12-SUM(E$9:E893)*K_21,0)</f>
        <v>8.0255749099265472E-2</v>
      </c>
      <c r="F894" s="73">
        <f>IFERROR(SUM(D$9:D893)*K_13-SUM(F$9:F893)*K_31,0)</f>
        <v>0.33881074681394097</v>
      </c>
    </row>
    <row r="895" spans="2:6" x14ac:dyDescent="0.2">
      <c r="B895" s="2">
        <f t="shared" si="13"/>
        <v>886</v>
      </c>
      <c r="C895" s="2">
        <v>0</v>
      </c>
      <c r="D895" s="70">
        <f>IFERROR(SUM(F$9:F894)*K_31+SUM(E$9:E894)*K_21+SUM(C$9:C894)-SUM(D$9:D894)*(K_12+K_13+K_10),0)</f>
        <v>4.0923492086221813E-2</v>
      </c>
      <c r="E895" s="73">
        <f>IFERROR(SUM(D$9:D894)*K_12-SUM(E$9:E894)*K_21,0)</f>
        <v>7.9476617327287613E-2</v>
      </c>
      <c r="F895" s="73">
        <f>IFERROR(SUM(D$9:D894)*K_13-SUM(F$9:F894)*K_31,0)</f>
        <v>0.33583563095081814</v>
      </c>
    </row>
    <row r="896" spans="2:6" x14ac:dyDescent="0.2">
      <c r="B896" s="2">
        <f t="shared" si="13"/>
        <v>887</v>
      </c>
      <c r="C896" s="2">
        <v>0</v>
      </c>
      <c r="D896" s="70">
        <f>IFERROR(SUM(F$9:F895)*K_31+SUM(E$9:E895)*K_21+SUM(C$9:C895)-SUM(D$9:D895)*(K_12+K_13+K_10),0)</f>
        <v>4.0551326771151253E-2</v>
      </c>
      <c r="E896" s="73">
        <f>IFERROR(SUM(D$9:D895)*K_12-SUM(E$9:E895)*K_21,0)</f>
        <v>7.8705554822462886E-2</v>
      </c>
      <c r="F896" s="73">
        <f>IFERROR(SUM(D$9:D895)*K_13-SUM(F$9:F895)*K_31,0)</f>
        <v>0.33288650956216514</v>
      </c>
    </row>
    <row r="897" spans="2:6" x14ac:dyDescent="0.2">
      <c r="B897" s="2">
        <f t="shared" si="13"/>
        <v>888</v>
      </c>
      <c r="C897" s="2">
        <v>0</v>
      </c>
      <c r="D897" s="70">
        <f>IFERROR(SUM(F$9:F896)*K_31+SUM(E$9:E896)*K_21+SUM(C$9:C896)-SUM(D$9:D896)*(K_12+K_13+K_10),0)</f>
        <v>4.0182630482831883E-2</v>
      </c>
      <c r="E897" s="73">
        <f>IFERROR(SUM(D$9:D896)*K_12-SUM(E$9:E896)*K_21,0)</f>
        <v>7.7942470261433527E-2</v>
      </c>
      <c r="F897" s="73">
        <f>IFERROR(SUM(D$9:D896)*K_13-SUM(F$9:F896)*K_31,0)</f>
        <v>0.32996315773426232</v>
      </c>
    </row>
    <row r="898" spans="2:6" x14ac:dyDescent="0.2">
      <c r="B898" s="2">
        <f t="shared" si="13"/>
        <v>889</v>
      </c>
      <c r="C898" s="2">
        <v>0</v>
      </c>
      <c r="D898" s="70">
        <f>IFERROR(SUM(F$9:F897)*K_31+SUM(E$9:E897)*K_21+SUM(C$9:C897)-SUM(D$9:D897)*(K_12+K_13+K_10),0)</f>
        <v>3.9817369502657129E-2</v>
      </c>
      <c r="E898" s="73">
        <f>IFERROR(SUM(D$9:D897)*K_12-SUM(E$9:E897)*K_21,0)</f>
        <v>7.718727346588139E-2</v>
      </c>
      <c r="F898" s="73">
        <f>IFERROR(SUM(D$9:D897)*K_13-SUM(F$9:F897)*K_31,0)</f>
        <v>0.3270653524617515</v>
      </c>
    </row>
    <row r="899" spans="2:6" x14ac:dyDescent="0.2">
      <c r="B899" s="2">
        <f t="shared" si="13"/>
        <v>890</v>
      </c>
      <c r="C899" s="2">
        <v>0</v>
      </c>
      <c r="D899" s="70">
        <f>IFERROR(SUM(F$9:F898)*K_31+SUM(E$9:E898)*K_21+SUM(C$9:C898)-SUM(D$9:D898)*(K_12+K_13+K_10),0)</f>
        <v>3.9455510461039012E-2</v>
      </c>
      <c r="E899" s="73">
        <f>IFERROR(SUM(D$9:D898)*K_12-SUM(E$9:E898)*K_21,0)</f>
        <v>7.6439875386625999E-2</v>
      </c>
      <c r="F899" s="73">
        <f>IFERROR(SUM(D$9:D898)*K_13-SUM(F$9:F898)*K_31,0)</f>
        <v>0.32419287263216745</v>
      </c>
    </row>
    <row r="900" spans="2:6" x14ac:dyDescent="0.2">
      <c r="B900" s="2">
        <f t="shared" si="13"/>
        <v>891</v>
      </c>
      <c r="C900" s="2">
        <v>0</v>
      </c>
      <c r="D900" s="70">
        <f>IFERROR(SUM(F$9:F899)*K_31+SUM(E$9:E899)*K_21+SUM(C$9:C899)-SUM(D$9:D899)*(K_12+K_13+K_10),0)</f>
        <v>3.9097020335248089E-2</v>
      </c>
      <c r="E900" s="73">
        <f>IFERROR(SUM(D$9:D899)*K_12-SUM(E$9:E899)*K_21,0)</f>
        <v>7.5700188088120512E-2</v>
      </c>
      <c r="F900" s="73">
        <f>IFERROR(SUM(D$9:D899)*K_13-SUM(F$9:F899)*K_31,0)</f>
        <v>0.32134549901045517</v>
      </c>
    </row>
    <row r="901" spans="2:6" x14ac:dyDescent="0.2">
      <c r="B901" s="2">
        <f t="shared" si="13"/>
        <v>892</v>
      </c>
      <c r="C901" s="2">
        <v>0</v>
      </c>
      <c r="D901" s="70">
        <f>IFERROR(SUM(F$9:F900)*K_31+SUM(E$9:E900)*K_21+SUM(C$9:C900)-SUM(D$9:D900)*(K_12+K_13+K_10),0)</f>
        <v>3.8741866443501749E-2</v>
      </c>
      <c r="E901" s="73">
        <f>IFERROR(SUM(D$9:D900)*K_12-SUM(E$9:E900)*K_21,0)</f>
        <v>7.4968124733061359E-2</v>
      </c>
      <c r="F901" s="73">
        <f>IFERROR(SUM(D$9:D900)*K_13-SUM(F$9:F900)*K_31,0)</f>
        <v>0.31852301422371454</v>
      </c>
    </row>
    <row r="902" spans="2:6" x14ac:dyDescent="0.2">
      <c r="B902" s="2">
        <f t="shared" si="13"/>
        <v>893</v>
      </c>
      <c r="C902" s="2">
        <v>0</v>
      </c>
      <c r="D902" s="70">
        <f>IFERROR(SUM(F$9:F901)*K_31+SUM(E$9:E901)*K_21+SUM(C$9:C901)-SUM(D$9:D901)*(K_12+K_13+K_10),0)</f>
        <v>3.8390016442804153E-2</v>
      </c>
      <c r="E902" s="73">
        <f>IFERROR(SUM(D$9:D901)*K_12-SUM(E$9:E901)*K_21,0)</f>
        <v>7.4243599567253682E-2</v>
      </c>
      <c r="F902" s="73">
        <f>IFERROR(SUM(D$9:D901)*K_13-SUM(F$9:F901)*K_31,0)</f>
        <v>0.31572520274590943</v>
      </c>
    </row>
    <row r="903" spans="2:6" x14ac:dyDescent="0.2">
      <c r="B903" s="2">
        <f t="shared" si="13"/>
        <v>894</v>
      </c>
      <c r="C903" s="2">
        <v>0</v>
      </c>
      <c r="D903" s="70">
        <f>IFERROR(SUM(F$9:F902)*K_31+SUM(E$9:E902)*K_21+SUM(C$9:C902)-SUM(D$9:D902)*(K_12+K_13+K_10),0)</f>
        <v>3.8041438324057708E-2</v>
      </c>
      <c r="E903" s="73">
        <f>IFERROR(SUM(D$9:D902)*K_12-SUM(E$9:E902)*K_21,0)</f>
        <v>7.3526527904760997E-2</v>
      </c>
      <c r="F903" s="73">
        <f>IFERROR(SUM(D$9:D902)*K_13-SUM(F$9:F902)*K_31,0)</f>
        <v>0.31295185088287525</v>
      </c>
    </row>
    <row r="904" spans="2:6" x14ac:dyDescent="0.2">
      <c r="B904" s="2">
        <f t="shared" si="13"/>
        <v>895</v>
      </c>
      <c r="C904" s="2">
        <v>0</v>
      </c>
      <c r="D904" s="70">
        <f>IFERROR(SUM(F$9:F903)*K_31+SUM(E$9:E903)*K_21+SUM(C$9:C903)-SUM(D$9:D903)*(K_12+K_13+K_10),0)</f>
        <v>3.7696100408879829E-2</v>
      </c>
      <c r="E904" s="73">
        <f>IFERROR(SUM(D$9:D903)*K_12-SUM(E$9:E903)*K_21,0)</f>
        <v>7.281682611315432E-2</v>
      </c>
      <c r="F904" s="73">
        <f>IFERROR(SUM(D$9:D903)*K_13-SUM(F$9:F903)*K_31,0)</f>
        <v>0.31020274675728388</v>
      </c>
    </row>
    <row r="905" spans="2:6" x14ac:dyDescent="0.2">
      <c r="B905" s="2">
        <f t="shared" si="13"/>
        <v>896</v>
      </c>
      <c r="C905" s="2">
        <v>0</v>
      </c>
      <c r="D905" s="70">
        <f>IFERROR(SUM(F$9:F904)*K_31+SUM(E$9:E904)*K_21+SUM(C$9:C904)-SUM(D$9:D904)*(K_12+K_13+K_10),0)</f>
        <v>3.7353971345510217E-2</v>
      </c>
      <c r="E905" s="73">
        <f>IFERROR(SUM(D$9:D904)*K_12-SUM(E$9:E904)*K_21,0)</f>
        <v>7.2114411599073946E-2</v>
      </c>
      <c r="F905" s="73">
        <f>IFERROR(SUM(D$9:D904)*K_13-SUM(F$9:F904)*K_31,0)</f>
        <v>0.3074776802937933</v>
      </c>
    </row>
    <row r="906" spans="2:6" x14ac:dyDescent="0.2">
      <c r="B906" s="2">
        <f t="shared" si="13"/>
        <v>897</v>
      </c>
      <c r="C906" s="2">
        <v>0</v>
      </c>
      <c r="D906" s="70">
        <f>IFERROR(SUM(F$9:F905)*K_31+SUM(E$9:E905)*K_21+SUM(C$9:C905)-SUM(D$9:D905)*(K_12+K_13+K_10),0)</f>
        <v>3.7015020105627627E-2</v>
      </c>
      <c r="E906" s="73">
        <f>IFERROR(SUM(D$9:D905)*K_12-SUM(E$9:E905)*K_21,0)</f>
        <v>7.1419202794004377E-2</v>
      </c>
      <c r="F906" s="73">
        <f>IFERROR(SUM(D$9:D905)*K_13-SUM(F$9:F905)*K_31,0)</f>
        <v>0.30477644320431097</v>
      </c>
    </row>
    <row r="907" spans="2:6" x14ac:dyDescent="0.2">
      <c r="B907" s="2">
        <f t="shared" ref="B907:B970" si="14">B906+1</f>
        <v>898</v>
      </c>
      <c r="C907" s="2">
        <v>0</v>
      </c>
      <c r="D907" s="70">
        <f>IFERROR(SUM(F$9:F906)*K_31+SUM(E$9:E906)*K_21+SUM(C$9:C906)-SUM(D$9:D906)*(K_12+K_13+K_10),0)</f>
        <v>3.6679215979575019E-2</v>
      </c>
      <c r="E907" s="73">
        <f>IFERROR(SUM(D$9:D906)*K_12-SUM(E$9:E906)*K_21,0)</f>
        <v>7.0731119140248211E-2</v>
      </c>
      <c r="F907" s="73">
        <f>IFERROR(SUM(D$9:D906)*K_13-SUM(F$9:F906)*K_31,0)</f>
        <v>0.30209882897332818</v>
      </c>
    </row>
    <row r="908" spans="2:6" x14ac:dyDescent="0.2">
      <c r="B908" s="2">
        <f t="shared" si="14"/>
        <v>899</v>
      </c>
      <c r="C908" s="2">
        <v>0</v>
      </c>
      <c r="D908" s="70">
        <f>IFERROR(SUM(F$9:F907)*K_31+SUM(E$9:E907)*K_21+SUM(C$9:C907)-SUM(D$9:D907)*(K_12+K_13+K_10),0)</f>
        <v>3.6346528574881631E-2</v>
      </c>
      <c r="E908" s="73">
        <f>IFERROR(SUM(D$9:D907)*K_12-SUM(E$9:E907)*K_21,0)</f>
        <v>7.0050081077042137E-2</v>
      </c>
      <c r="F908" s="73">
        <f>IFERROR(SUM(D$9:D907)*K_13-SUM(F$9:F907)*K_31,0)</f>
        <v>0.29944463284338951</v>
      </c>
    </row>
    <row r="909" spans="2:6" x14ac:dyDescent="0.2">
      <c r="B909" s="2">
        <f t="shared" si="14"/>
        <v>900</v>
      </c>
      <c r="C909" s="2">
        <v>0</v>
      </c>
      <c r="D909" s="70">
        <f>IFERROR(SUM(F$9:F908)*K_31+SUM(E$9:E908)*K_21+SUM(C$9:C908)-SUM(D$9:D908)*(K_12+K_13+K_10),0)</f>
        <v>3.6016927810237576E-2</v>
      </c>
      <c r="E909" s="73">
        <f>IFERROR(SUM(D$9:D908)*K_12-SUM(E$9:E908)*K_21,0)</f>
        <v>6.9376010026985568E-2</v>
      </c>
      <c r="F909" s="73">
        <f>IFERROR(SUM(D$9:D908)*K_13-SUM(F$9:F908)*K_31,0)</f>
        <v>0.29681365180070429</v>
      </c>
    </row>
    <row r="910" spans="2:6" x14ac:dyDescent="0.2">
      <c r="B910" s="2">
        <f t="shared" si="14"/>
        <v>901</v>
      </c>
      <c r="C910" s="2">
        <v>0</v>
      </c>
      <c r="D910" s="70">
        <f>IFERROR(SUM(F$9:F909)*K_31+SUM(E$9:E909)*K_21+SUM(C$9:C909)-SUM(D$9:D909)*(K_12+K_13+K_10),0)</f>
        <v>3.5690383913447477E-2</v>
      </c>
      <c r="E910" s="73">
        <f>IFERROR(SUM(D$9:D909)*K_12-SUM(E$9:E909)*K_21,0)</f>
        <v>6.870882838266823E-2</v>
      </c>
      <c r="F910" s="73">
        <f>IFERROR(SUM(D$9:D909)*K_13-SUM(F$9:F909)*K_31,0)</f>
        <v>0.29420568456079366</v>
      </c>
    </row>
    <row r="911" spans="2:6" x14ac:dyDescent="0.2">
      <c r="B911" s="2">
        <f t="shared" si="14"/>
        <v>902</v>
      </c>
      <c r="C911" s="2">
        <v>0</v>
      </c>
      <c r="D911" s="70">
        <f>IFERROR(SUM(F$9:F910)*K_31+SUM(E$9:E910)*K_21+SUM(C$9:C910)-SUM(D$9:D910)*(K_12+K_13+K_10),0)</f>
        <v>3.5366867417792491E-2</v>
      </c>
      <c r="E911" s="73">
        <f>IFERROR(SUM(D$9:D910)*K_12-SUM(E$9:E910)*K_21,0)</f>
        <v>6.8048459493283531E-2</v>
      </c>
      <c r="F911" s="73">
        <f>IFERROR(SUM(D$9:D910)*K_13-SUM(F$9:F910)*K_31,0)</f>
        <v>0.29162053155432943</v>
      </c>
    </row>
    <row r="912" spans="2:6" x14ac:dyDescent="0.2">
      <c r="B912" s="2">
        <f t="shared" si="14"/>
        <v>903</v>
      </c>
      <c r="C912" s="2">
        <v>0</v>
      </c>
      <c r="D912" s="70">
        <f>IFERROR(SUM(F$9:F911)*K_31+SUM(E$9:E911)*K_21+SUM(C$9:C911)-SUM(D$9:D911)*(K_12+K_13+K_10),0)</f>
        <v>3.5046349158960766E-2</v>
      </c>
      <c r="E912" s="73">
        <f>IFERROR(SUM(D$9:D911)*K_12-SUM(E$9:E911)*K_21,0)</f>
        <v>6.7394827651767741E-2</v>
      </c>
      <c r="F912" s="73">
        <f>IFERROR(SUM(D$9:D911)*K_13-SUM(F$9:F911)*K_31,0)</f>
        <v>0.2890579949129588</v>
      </c>
    </row>
    <row r="913" spans="2:6" x14ac:dyDescent="0.2">
      <c r="B913" s="2">
        <f t="shared" si="14"/>
        <v>904</v>
      </c>
      <c r="C913" s="2">
        <v>0</v>
      </c>
      <c r="D913" s="70">
        <f>IFERROR(SUM(F$9:F912)*K_31+SUM(E$9:E912)*K_21+SUM(C$9:C912)-SUM(D$9:D912)*(K_12+K_13+K_10),0)</f>
        <v>3.472880027049996E-2</v>
      </c>
      <c r="E913" s="73">
        <f>IFERROR(SUM(D$9:D912)*K_12-SUM(E$9:E912)*K_21,0)</f>
        <v>6.6747858081910749E-2</v>
      </c>
      <c r="F913" s="73">
        <f>IFERROR(SUM(D$9:D912)*K_13-SUM(F$9:F912)*K_31,0)</f>
        <v>0.28651787845542742</v>
      </c>
    </row>
    <row r="914" spans="2:6" x14ac:dyDescent="0.2">
      <c r="B914" s="2">
        <f t="shared" si="14"/>
        <v>905</v>
      </c>
      <c r="C914" s="2">
        <v>0</v>
      </c>
      <c r="D914" s="70">
        <f>IFERROR(SUM(F$9:F913)*K_31+SUM(E$9:E913)*K_21+SUM(C$9:C913)-SUM(D$9:D913)*(K_12+K_13+K_10),0)</f>
        <v>3.4414192181543513E-2</v>
      </c>
      <c r="E914" s="73">
        <f>IFERROR(SUM(D$9:D913)*K_12-SUM(E$9:E913)*K_21,0)</f>
        <v>6.6107476925679975E-2</v>
      </c>
      <c r="F914" s="73">
        <f>IFERROR(SUM(D$9:D913)*K_13-SUM(F$9:F913)*K_31,0)</f>
        <v>0.2839999876735817</v>
      </c>
    </row>
    <row r="915" spans="2:6" x14ac:dyDescent="0.2">
      <c r="B915" s="2">
        <f t="shared" si="14"/>
        <v>906</v>
      </c>
      <c r="C915" s="2">
        <v>0</v>
      </c>
      <c r="D915" s="70">
        <f>IFERROR(SUM(F$9:F914)*K_31+SUM(E$9:E914)*K_21+SUM(C$9:C914)-SUM(D$9:D914)*(K_12+K_13+K_10),0)</f>
        <v>3.4102496613172661E-2</v>
      </c>
      <c r="E915" s="73">
        <f>IFERROR(SUM(D$9:D914)*K_12-SUM(E$9:E914)*K_21,0)</f>
        <v>6.5473611230785878E-2</v>
      </c>
      <c r="F915" s="73">
        <f>IFERROR(SUM(D$9:D914)*K_13-SUM(F$9:F914)*K_31,0)</f>
        <v>0.28150412971866245</v>
      </c>
    </row>
    <row r="916" spans="2:6" x14ac:dyDescent="0.2">
      <c r="B916" s="2">
        <f t="shared" si="14"/>
        <v>907</v>
      </c>
      <c r="C916" s="2">
        <v>0</v>
      </c>
      <c r="D916" s="70">
        <f>IFERROR(SUM(F$9:F915)*K_31+SUM(E$9:E915)*K_21+SUM(C$9:C915)-SUM(D$9:D915)*(K_12+K_13+K_10),0)</f>
        <v>3.3793685575346899E-2</v>
      </c>
      <c r="E916" s="73">
        <f>IFERROR(SUM(D$9:D915)*K_12-SUM(E$9:E915)*K_21,0)</f>
        <v>6.4846188938417981E-2</v>
      </c>
      <c r="F916" s="73">
        <f>IFERROR(SUM(D$9:D915)*K_13-SUM(F$9:F915)*K_31,0)</f>
        <v>0.27903011338759853</v>
      </c>
    </row>
    <row r="917" spans="2:6" x14ac:dyDescent="0.2">
      <c r="B917" s="2">
        <f t="shared" si="14"/>
        <v>908</v>
      </c>
      <c r="C917" s="2">
        <v>0</v>
      </c>
      <c r="D917" s="70">
        <f>IFERROR(SUM(F$9:F916)*K_31+SUM(E$9:E916)*K_21+SUM(C$9:C916)-SUM(D$9:D916)*(K_12+K_13+K_10),0)</f>
        <v>3.3487731363152307E-2</v>
      </c>
      <c r="E917" s="73">
        <f>IFERROR(SUM(D$9:D916)*K_12-SUM(E$9:E916)*K_21,0)</f>
        <v>6.4225138871165655E-2</v>
      </c>
      <c r="F917" s="73">
        <f>IFERROR(SUM(D$9:D916)*K_13-SUM(F$9:F916)*K_31,0)</f>
        <v>0.27657774910947808</v>
      </c>
    </row>
    <row r="918" spans="2:6" x14ac:dyDescent="0.2">
      <c r="B918" s="2">
        <f t="shared" si="14"/>
        <v>909</v>
      </c>
      <c r="C918" s="2">
        <v>0</v>
      </c>
      <c r="D918" s="70">
        <f>IFERROR(SUM(F$9:F917)*K_31+SUM(E$9:E917)*K_21+SUM(C$9:C917)-SUM(D$9:D917)*(K_12+K_13+K_10),0)</f>
        <v>3.3184606554300444E-2</v>
      </c>
      <c r="E918" s="73">
        <f>IFERROR(SUM(D$9:D917)*K_12-SUM(E$9:E917)*K_21,0)</f>
        <v>6.3610390721024146E-2</v>
      </c>
      <c r="F918" s="73">
        <f>IFERROR(SUM(D$9:D917)*K_13-SUM(F$9:F917)*K_31,0)</f>
        <v>0.2741468489320269</v>
      </c>
    </row>
    <row r="919" spans="2:6" x14ac:dyDescent="0.2">
      <c r="B919" s="2">
        <f t="shared" si="14"/>
        <v>910</v>
      </c>
      <c r="C919" s="2">
        <v>0</v>
      </c>
      <c r="D919" s="70">
        <f>IFERROR(SUM(F$9:F918)*K_31+SUM(E$9:E918)*K_21+SUM(C$9:C918)-SUM(D$9:D918)*(K_12+K_13+K_10),0)</f>
        <v>3.2884284006058806E-2</v>
      </c>
      <c r="E919" s="73">
        <f>IFERROR(SUM(D$9:D918)*K_12-SUM(E$9:E918)*K_21,0)</f>
        <v>6.3001875037699051E-2</v>
      </c>
      <c r="F919" s="73">
        <f>IFERROR(SUM(D$9:D918)*K_13-SUM(F$9:F918)*K_31,0)</f>
        <v>0.27173722650825027</v>
      </c>
    </row>
    <row r="920" spans="2:6" x14ac:dyDescent="0.2">
      <c r="B920" s="2">
        <f t="shared" si="14"/>
        <v>911</v>
      </c>
      <c r="C920" s="2">
        <v>0</v>
      </c>
      <c r="D920" s="70">
        <f>IFERROR(SUM(F$9:F919)*K_31+SUM(E$9:E919)*K_21+SUM(C$9:C919)-SUM(D$9:D919)*(K_12+K_13+K_10),0)</f>
        <v>3.2586736851044407E-2</v>
      </c>
      <c r="E920" s="73">
        <f>IFERROR(SUM(D$9:D919)*K_12-SUM(E$9:E919)*K_21,0)</f>
        <v>6.2399523217067099E-2</v>
      </c>
      <c r="F920" s="73">
        <f>IFERROR(SUM(D$9:D919)*K_13-SUM(F$9:F919)*K_31,0)</f>
        <v>0.26934869708323106</v>
      </c>
    </row>
    <row r="921" spans="2:6" x14ac:dyDescent="0.2">
      <c r="B921" s="2">
        <f t="shared" si="14"/>
        <v>912</v>
      </c>
      <c r="C921" s="2">
        <v>0</v>
      </c>
      <c r="D921" s="70">
        <f>IFERROR(SUM(F$9:F920)*K_31+SUM(E$9:E920)*K_21+SUM(C$9:C920)-SUM(D$9:D920)*(K_12+K_13+K_10),0)</f>
        <v>3.2291938495632166E-2</v>
      </c>
      <c r="E921" s="73">
        <f>IFERROR(SUM(D$9:D920)*K_12-SUM(E$9:E920)*K_21,0)</f>
        <v>6.1803267489736413E-2</v>
      </c>
      <c r="F921" s="73">
        <f>IFERROR(SUM(D$9:D920)*K_13-SUM(F$9:F920)*K_31,0)</f>
        <v>0.2669810774809136</v>
      </c>
    </row>
    <row r="922" spans="2:6" x14ac:dyDescent="0.2">
      <c r="B922" s="2">
        <f t="shared" si="14"/>
        <v>913</v>
      </c>
      <c r="C922" s="2">
        <v>0</v>
      </c>
      <c r="D922" s="70">
        <f>IFERROR(SUM(F$9:F921)*K_31+SUM(E$9:E921)*K_21+SUM(C$9:C921)-SUM(D$9:D921)*(K_12+K_13+K_10),0)</f>
        <v>3.1999862615862185E-2</v>
      </c>
      <c r="E922" s="73">
        <f>IFERROR(SUM(D$9:D921)*K_12-SUM(E$9:E921)*K_21,0)</f>
        <v>6.121304090984836E-2</v>
      </c>
      <c r="F922" s="73">
        <f>IFERROR(SUM(D$9:D921)*K_13-SUM(F$9:F921)*K_31,0)</f>
        <v>0.26463418609106526</v>
      </c>
    </row>
    <row r="923" spans="2:6" x14ac:dyDescent="0.2">
      <c r="B923" s="2">
        <f t="shared" si="14"/>
        <v>914</v>
      </c>
      <c r="C923" s="2">
        <v>0</v>
      </c>
      <c r="D923" s="70">
        <f>IFERROR(SUM(F$9:F922)*K_31+SUM(E$9:E922)*K_21+SUM(C$9:C922)-SUM(D$9:D922)*(K_12+K_13+K_10),0)</f>
        <v>3.1710483154824942E-2</v>
      </c>
      <c r="E923" s="73">
        <f>IFERROR(SUM(D$9:D922)*K_12-SUM(E$9:E922)*K_21,0)</f>
        <v>6.0628777343950446E-2</v>
      </c>
      <c r="F923" s="73">
        <f>IFERROR(SUM(D$9:D922)*K_13-SUM(F$9:F922)*K_31,0)</f>
        <v>0.26230784285630904</v>
      </c>
    </row>
    <row r="924" spans="2:6" x14ac:dyDescent="0.2">
      <c r="B924" s="2">
        <f t="shared" si="14"/>
        <v>915</v>
      </c>
      <c r="C924" s="2">
        <v>0</v>
      </c>
      <c r="D924" s="70">
        <f>IFERROR(SUM(F$9:F923)*K_31+SUM(E$9:E923)*K_21+SUM(C$9:C923)-SUM(D$9:D923)*(K_12+K_13+K_10),0)</f>
        <v>3.1423774320273878E-2</v>
      </c>
      <c r="E924" s="73">
        <f>IFERROR(SUM(D$9:D923)*K_12-SUM(E$9:E923)*K_21,0)</f>
        <v>6.0050411460153441E-2</v>
      </c>
      <c r="F924" s="73">
        <f>IFERROR(SUM(D$9:D923)*K_13-SUM(F$9:F923)*K_31,0)</f>
        <v>0.26000186925929114</v>
      </c>
    </row>
    <row r="925" spans="2:6" x14ac:dyDescent="0.2">
      <c r="B925" s="2">
        <f t="shared" si="14"/>
        <v>916</v>
      </c>
      <c r="C925" s="2">
        <v>0</v>
      </c>
      <c r="D925" s="70">
        <f>IFERROR(SUM(F$9:F924)*K_31+SUM(E$9:E924)*K_21+SUM(C$9:C924)-SUM(D$9:D924)*(K_12+K_13+K_10),0)</f>
        <v>3.1139710580418978E-2</v>
      </c>
      <c r="E925" s="73">
        <f>IFERROR(SUM(D$9:D924)*K_12-SUM(E$9:E924)*K_21,0)</f>
        <v>5.9477878717359545E-2</v>
      </c>
      <c r="F925" s="73">
        <f>IFERROR(SUM(D$9:D924)*K_13-SUM(F$9:F924)*K_31,0)</f>
        <v>0.25771608830990544</v>
      </c>
    </row>
    <row r="926" spans="2:6" x14ac:dyDescent="0.2">
      <c r="B926" s="2">
        <f t="shared" si="14"/>
        <v>917</v>
      </c>
      <c r="C926" s="2">
        <v>0</v>
      </c>
      <c r="D926" s="70">
        <f>IFERROR(SUM(F$9:F925)*K_31+SUM(E$9:E925)*K_21+SUM(C$9:C925)-SUM(D$9:D925)*(K_12+K_13+K_10),0)</f>
        <v>3.0858266662335154E-2</v>
      </c>
      <c r="E926" s="73">
        <f>IFERROR(SUM(D$9:D925)*K_12-SUM(E$9:E925)*K_21,0)</f>
        <v>5.8911115354646881E-2</v>
      </c>
      <c r="F926" s="73">
        <f>IFERROR(SUM(D$9:D925)*K_13-SUM(F$9:F925)*K_31,0)</f>
        <v>0.2554503245326174</v>
      </c>
    </row>
    <row r="927" spans="2:6" x14ac:dyDescent="0.2">
      <c r="B927" s="2">
        <f t="shared" si="14"/>
        <v>918</v>
      </c>
      <c r="C927" s="2">
        <v>0</v>
      </c>
      <c r="D927" s="70">
        <f>IFERROR(SUM(F$9:F926)*K_31+SUM(E$9:E926)*K_21+SUM(C$9:C926)-SUM(D$9:D926)*(K_12+K_13+K_10),0)</f>
        <v>3.0579417548665333E-2</v>
      </c>
      <c r="E927" s="73">
        <f>IFERROR(SUM(D$9:D926)*K_12-SUM(E$9:E926)*K_21,0)</f>
        <v>5.8350058380781888E-2</v>
      </c>
      <c r="F927" s="73">
        <f>IFERROR(SUM(D$9:D926)*K_13-SUM(F$9:F926)*K_31,0)</f>
        <v>0.25320440395390165</v>
      </c>
    </row>
    <row r="928" spans="2:6" x14ac:dyDescent="0.2">
      <c r="B928" s="2">
        <f t="shared" si="14"/>
        <v>919</v>
      </c>
      <c r="C928" s="2">
        <v>0</v>
      </c>
      <c r="D928" s="70">
        <f>IFERROR(SUM(F$9:F927)*K_31+SUM(E$9:E927)*K_21+SUM(C$9:C927)-SUM(D$9:D927)*(K_12+K_13+K_10),0)</f>
        <v>3.0303138474437219E-2</v>
      </c>
      <c r="E928" s="73">
        <f>IFERROR(SUM(D$9:D927)*K_12-SUM(E$9:E927)*K_21,0)</f>
        <v>5.779464556412961E-2</v>
      </c>
      <c r="F928" s="73">
        <f>IFERROR(SUM(D$9:D927)*K_13-SUM(F$9:F927)*K_31,0)</f>
        <v>0.25097815408985014</v>
      </c>
    </row>
    <row r="929" spans="2:6" x14ac:dyDescent="0.2">
      <c r="B929" s="2">
        <f t="shared" si="14"/>
        <v>920</v>
      </c>
      <c r="C929" s="2">
        <v>0</v>
      </c>
      <c r="D929" s="70">
        <f>IFERROR(SUM(F$9:F928)*K_31+SUM(E$9:E928)*K_21+SUM(C$9:C928)-SUM(D$9:D928)*(K_12+K_13+K_10),0)</f>
        <v>3.0029404925016934E-2</v>
      </c>
      <c r="E929" s="73">
        <f>IFERROR(SUM(D$9:D928)*K_12-SUM(E$9:E928)*K_21,0)</f>
        <v>5.7244815422336615E-2</v>
      </c>
      <c r="F929" s="73">
        <f>IFERROR(SUM(D$9:D928)*K_13-SUM(F$9:F928)*K_31,0)</f>
        <v>0.24877140393369501</v>
      </c>
    </row>
    <row r="930" spans="2:6" x14ac:dyDescent="0.2">
      <c r="B930" s="2">
        <f t="shared" si="14"/>
        <v>921</v>
      </c>
      <c r="C930" s="2">
        <v>0</v>
      </c>
      <c r="D930" s="70">
        <f>IFERROR(SUM(F$9:F929)*K_31+SUM(E$9:E929)*K_21+SUM(C$9:C929)-SUM(D$9:D929)*(K_12+K_13+K_10),0)</f>
        <v>2.9758192632584723E-2</v>
      </c>
      <c r="E930" s="73">
        <f>IFERROR(SUM(D$9:D929)*K_12-SUM(E$9:E929)*K_21,0)</f>
        <v>5.6700507212397611E-2</v>
      </c>
      <c r="F930" s="73">
        <f>IFERROR(SUM(D$9:D929)*K_13-SUM(F$9:F929)*K_31,0)</f>
        <v>0.24658398394361569</v>
      </c>
    </row>
    <row r="931" spans="2:6" x14ac:dyDescent="0.2">
      <c r="B931" s="2">
        <f t="shared" si="14"/>
        <v>922</v>
      </c>
      <c r="C931" s="2">
        <v>0</v>
      </c>
      <c r="D931" s="70">
        <f>IFERROR(SUM(F$9:F930)*K_31+SUM(E$9:E930)*K_21+SUM(C$9:C930)-SUM(D$9:D930)*(K_12+K_13+K_10),0)</f>
        <v>2.9489477573974909E-2</v>
      </c>
      <c r="E931" s="73">
        <f>IFERROR(SUM(D$9:D930)*K_12-SUM(E$9:E930)*K_21,0)</f>
        <v>5.61616609207789E-2</v>
      </c>
      <c r="F931" s="73">
        <f>IFERROR(SUM(D$9:D930)*K_13-SUM(F$9:F930)*K_31,0)</f>
        <v>0.24441572603049622</v>
      </c>
    </row>
    <row r="932" spans="2:6" x14ac:dyDescent="0.2">
      <c r="B932" s="2">
        <f t="shared" si="14"/>
        <v>923</v>
      </c>
      <c r="C932" s="2">
        <v>0</v>
      </c>
      <c r="D932" s="70">
        <f>IFERROR(SUM(F$9:F931)*K_31+SUM(E$9:E931)*K_21+SUM(C$9:C931)-SUM(D$9:D931)*(K_12+K_13+K_10),0)</f>
        <v>2.9223235968174777E-2</v>
      </c>
      <c r="E932" s="73">
        <f>IFERROR(SUM(D$9:D931)*K_12-SUM(E$9:E931)*K_21,0)</f>
        <v>5.5628217253854473E-2</v>
      </c>
      <c r="F932" s="73">
        <f>IFERROR(SUM(D$9:D931)*K_13-SUM(F$9:F931)*K_31,0)</f>
        <v>0.24226646354593839</v>
      </c>
    </row>
    <row r="933" spans="2:6" x14ac:dyDescent="0.2">
      <c r="B933" s="2">
        <f t="shared" si="14"/>
        <v>924</v>
      </c>
      <c r="C933" s="2">
        <v>0</v>
      </c>
      <c r="D933" s="70">
        <f>IFERROR(SUM(F$9:F932)*K_31+SUM(E$9:E932)*K_21+SUM(C$9:C932)-SUM(D$9:D932)*(K_12+K_13+K_10),0)</f>
        <v>2.8959444272800283E-2</v>
      </c>
      <c r="E933" s="73">
        <f>IFERROR(SUM(D$9:D932)*K_12-SUM(E$9:E932)*K_21,0)</f>
        <v>5.5100117628128942E-2</v>
      </c>
      <c r="F933" s="73">
        <f>IFERROR(SUM(D$9:D932)*K_13-SUM(F$9:F932)*K_31,0)</f>
        <v>0.24013603127016125</v>
      </c>
    </row>
    <row r="934" spans="2:6" x14ac:dyDescent="0.2">
      <c r="B934" s="2">
        <f t="shared" si="14"/>
        <v>925</v>
      </c>
      <c r="C934" s="2">
        <v>0</v>
      </c>
      <c r="D934" s="70">
        <f>IFERROR(SUM(F$9:F933)*K_31+SUM(E$9:E933)*K_21+SUM(C$9:C933)-SUM(D$9:D933)*(K_12+K_13+K_10),0)</f>
        <v>2.869807918261813E-2</v>
      </c>
      <c r="E934" s="73">
        <f>IFERROR(SUM(D$9:D933)*K_12-SUM(E$9:E933)*K_21,0)</f>
        <v>5.4577304161028906E-2</v>
      </c>
      <c r="F934" s="73">
        <f>IFERROR(SUM(D$9:D933)*K_13-SUM(F$9:F933)*K_31,0)</f>
        <v>0.23802426540017763</v>
      </c>
    </row>
    <row r="935" spans="2:6" x14ac:dyDescent="0.2">
      <c r="B935" s="2">
        <f t="shared" si="14"/>
        <v>926</v>
      </c>
      <c r="C935" s="2">
        <v>0</v>
      </c>
      <c r="D935" s="70">
        <f>IFERROR(SUM(F$9:F934)*K_31+SUM(E$9:E934)*K_21+SUM(C$9:C934)-SUM(D$9:D934)*(K_12+K_13+K_10),0)</f>
        <v>2.8439117626135157E-2</v>
      </c>
      <c r="E935" s="73">
        <f>IFERROR(SUM(D$9:D934)*K_12-SUM(E$9:E934)*K_21,0)</f>
        <v>5.4059719661452732E-2</v>
      </c>
      <c r="F935" s="73">
        <f>IFERROR(SUM(D$9:D934)*K_13-SUM(F$9:F934)*K_31,0)</f>
        <v>0.23593100353800622</v>
      </c>
    </row>
    <row r="936" spans="2:6" x14ac:dyDescent="0.2">
      <c r="B936" s="2">
        <f t="shared" si="14"/>
        <v>927</v>
      </c>
      <c r="C936" s="2">
        <v>0</v>
      </c>
      <c r="D936" s="70">
        <f>IFERROR(SUM(F$9:F935)*K_31+SUM(E$9:E935)*K_21+SUM(C$9:C935)-SUM(D$9:D935)*(K_12+K_13+K_10),0)</f>
        <v>2.8182536763324606E-2</v>
      </c>
      <c r="E936" s="73">
        <f>IFERROR(SUM(D$9:D935)*K_12-SUM(E$9:E935)*K_21,0)</f>
        <v>5.3547307620760876E-2</v>
      </c>
      <c r="F936" s="73">
        <f>IFERROR(SUM(D$9:D935)*K_13-SUM(F$9:F935)*K_31,0)</f>
        <v>0.23385608467889085</v>
      </c>
    </row>
    <row r="937" spans="2:6" x14ac:dyDescent="0.2">
      <c r="B937" s="2">
        <f t="shared" si="14"/>
        <v>928</v>
      </c>
      <c r="C937" s="2">
        <v>0</v>
      </c>
      <c r="D937" s="70">
        <f>IFERROR(SUM(F$9:F936)*K_31+SUM(E$9:E936)*K_21+SUM(C$9:C936)-SUM(D$9:D936)*(K_12+K_13+K_10),0)</f>
        <v>2.7928313983238695E-2</v>
      </c>
      <c r="E937" s="73">
        <f>IFERROR(SUM(D$9:D936)*K_12-SUM(E$9:E936)*K_21,0)</f>
        <v>5.3040012203609876E-2</v>
      </c>
      <c r="F937" s="73">
        <f>IFERROR(SUM(D$9:D936)*K_13-SUM(F$9:F936)*K_31,0)</f>
        <v>0.23179934919973277</v>
      </c>
    </row>
    <row r="938" spans="2:6" x14ac:dyDescent="0.2">
      <c r="B938" s="2">
        <f t="shared" si="14"/>
        <v>929</v>
      </c>
      <c r="C938" s="2">
        <v>0</v>
      </c>
      <c r="D938" s="70">
        <f>IFERROR(SUM(F$9:F937)*K_31+SUM(E$9:E937)*K_21+SUM(C$9:C937)-SUM(D$9:D937)*(K_12+K_13+K_10),0)</f>
        <v>2.7676426901393825E-2</v>
      </c>
      <c r="E938" s="73">
        <f>IFERROR(SUM(D$9:D937)*K_12-SUM(E$9:E937)*K_21,0)</f>
        <v>5.2537778239212685E-2</v>
      </c>
      <c r="F938" s="73">
        <f>IFERROR(SUM(D$9:D937)*K_13-SUM(F$9:F937)*K_31,0)</f>
        <v>0.22976063884757281</v>
      </c>
    </row>
    <row r="939" spans="2:6" x14ac:dyDescent="0.2">
      <c r="B939" s="2">
        <f t="shared" si="14"/>
        <v>930</v>
      </c>
      <c r="C939" s="2">
        <v>0</v>
      </c>
      <c r="D939" s="70">
        <f>IFERROR(SUM(F$9:F938)*K_31+SUM(E$9:E938)*K_21+SUM(C$9:C938)-SUM(D$9:D938)*(K_12+K_13+K_10),0)</f>
        <v>2.7426853357496839E-2</v>
      </c>
      <c r="E939" s="73">
        <f>IFERROR(SUM(D$9:D938)*K_12-SUM(E$9:E938)*K_21,0)</f>
        <v>5.2040551212456876E-2</v>
      </c>
      <c r="F939" s="73">
        <f>IFERROR(SUM(D$9:D938)*K_13-SUM(F$9:F938)*K_31,0)</f>
        <v>0.22773979672811606</v>
      </c>
    </row>
    <row r="940" spans="2:6" x14ac:dyDescent="0.2">
      <c r="B940" s="2">
        <f t="shared" si="14"/>
        <v>931</v>
      </c>
      <c r="C940" s="2">
        <v>0</v>
      </c>
      <c r="D940" s="70">
        <f>IFERROR(SUM(F$9:F939)*K_31+SUM(E$9:E939)*K_21+SUM(C$9:C939)-SUM(D$9:D939)*(K_12+K_13+K_10),0)</f>
        <v>2.7179571412602854E-2</v>
      </c>
      <c r="E940" s="73">
        <f>IFERROR(SUM(D$9:D939)*K_12-SUM(E$9:E939)*K_21,0)</f>
        <v>5.1548277255349717E-2</v>
      </c>
      <c r="F940" s="73">
        <f>IFERROR(SUM(D$9:D939)*K_13-SUM(F$9:F939)*K_31,0)</f>
        <v>0.22573666729440589</v>
      </c>
    </row>
    <row r="941" spans="2:6" x14ac:dyDescent="0.2">
      <c r="B941" s="2">
        <f t="shared" si="14"/>
        <v>932</v>
      </c>
      <c r="C941" s="2">
        <v>0</v>
      </c>
      <c r="D941" s="70">
        <f>IFERROR(SUM(F$9:F940)*K_31+SUM(E$9:E940)*K_21+SUM(C$9:C940)-SUM(D$9:D940)*(K_12+K_13+K_10),0)</f>
        <v>2.6934559346955211E-2</v>
      </c>
      <c r="E941" s="73">
        <f>IFERROR(SUM(D$9:D940)*K_12-SUM(E$9:E940)*K_21,0)</f>
        <v>5.1060903138505864E-2</v>
      </c>
      <c r="F941" s="73">
        <f>IFERROR(SUM(D$9:D940)*K_13-SUM(F$9:F940)*K_31,0)</f>
        <v>0.2237510963355831</v>
      </c>
    </row>
    <row r="942" spans="2:6" x14ac:dyDescent="0.2">
      <c r="B942" s="2">
        <f t="shared" si="14"/>
        <v>933</v>
      </c>
      <c r="C942" s="2">
        <v>0</v>
      </c>
      <c r="D942" s="70">
        <f>IFERROR(SUM(F$9:F941)*K_31+SUM(E$9:E941)*K_21+SUM(C$9:C941)-SUM(D$9:D941)*(K_12+K_13+K_10),0)</f>
        <v>2.6691795658052797E-2</v>
      </c>
      <c r="E942" s="73">
        <f>IFERROR(SUM(D$9:D941)*K_12-SUM(E$9:E941)*K_21,0)</f>
        <v>5.0578376262649272E-2</v>
      </c>
      <c r="F942" s="73">
        <f>IFERROR(SUM(D$9:D941)*K_13-SUM(F$9:F941)*K_31,0)</f>
        <v>0.2217829309656949</v>
      </c>
    </row>
    <row r="943" spans="2:6" x14ac:dyDescent="0.2">
      <c r="B943" s="2">
        <f t="shared" si="14"/>
        <v>934</v>
      </c>
      <c r="C943" s="2">
        <v>0</v>
      </c>
      <c r="D943" s="70">
        <f>IFERROR(SUM(F$9:F942)*K_31+SUM(E$9:E942)*K_21+SUM(C$9:C942)-SUM(D$9:D942)*(K_12+K_13+K_10),0)</f>
        <v>2.6451259057466814E-2</v>
      </c>
      <c r="E943" s="73">
        <f>IFERROR(SUM(D$9:D942)*K_12-SUM(E$9:E942)*K_21,0)</f>
        <v>5.0100644650555637E-2</v>
      </c>
      <c r="F943" s="73">
        <f>IFERROR(SUM(D$9:D942)*K_13-SUM(F$9:F942)*K_31,0)</f>
        <v>0.21983201961261756</v>
      </c>
    </row>
    <row r="944" spans="2:6" x14ac:dyDescent="0.2">
      <c r="B944" s="2">
        <f t="shared" si="14"/>
        <v>935</v>
      </c>
      <c r="C944" s="2">
        <v>0</v>
      </c>
      <c r="D944" s="70">
        <f>IFERROR(SUM(F$9:F943)*K_31+SUM(E$9:E943)*K_21+SUM(C$9:C943)-SUM(D$9:D943)*(K_12+K_13+K_10),0)</f>
        <v>2.621292846902179E-2</v>
      </c>
      <c r="E944" s="73">
        <f>IFERROR(SUM(D$9:D943)*K_12-SUM(E$9:E943)*K_21,0)</f>
        <v>4.9627656938710629E-2</v>
      </c>
      <c r="F944" s="73">
        <f>IFERROR(SUM(D$9:D943)*K_13-SUM(F$9:F943)*K_31,0)</f>
        <v>0.21789821200705717</v>
      </c>
    </row>
    <row r="945" spans="2:6" x14ac:dyDescent="0.2">
      <c r="B945" s="2">
        <f t="shared" si="14"/>
        <v>936</v>
      </c>
      <c r="C945" s="2">
        <v>0</v>
      </c>
      <c r="D945" s="70">
        <f>IFERROR(SUM(F$9:F944)*K_31+SUM(E$9:E944)*K_21+SUM(C$9:C944)-SUM(D$9:D944)*(K_12+K_13+K_10),0)</f>
        <v>2.5976783026862904E-2</v>
      </c>
      <c r="E945" s="73">
        <f>IFERROR(SUM(D$9:D944)*K_12-SUM(E$9:E944)*K_21,0)</f>
        <v>4.9159362369323389E-2</v>
      </c>
      <c r="F945" s="73">
        <f>IFERROR(SUM(D$9:D944)*K_13-SUM(F$9:F944)*K_31,0)</f>
        <v>0.21598135917168548</v>
      </c>
    </row>
    <row r="946" spans="2:6" x14ac:dyDescent="0.2">
      <c r="B946" s="2">
        <f t="shared" si="14"/>
        <v>937</v>
      </c>
      <c r="C946" s="2">
        <v>0</v>
      </c>
      <c r="D946" s="70">
        <f>IFERROR(SUM(F$9:F945)*K_31+SUM(E$9:E945)*K_21+SUM(C$9:C945)-SUM(D$9:D945)*(K_12+K_13+K_10),0)</f>
        <v>2.5742802072613813E-2</v>
      </c>
      <c r="E946" s="73">
        <f>IFERROR(SUM(D$9:D945)*K_12-SUM(E$9:E945)*K_21,0)</f>
        <v>4.8695710782467927E-2</v>
      </c>
      <c r="F946" s="73">
        <f>IFERROR(SUM(D$9:D945)*K_13-SUM(F$9:F945)*K_31,0)</f>
        <v>0.21408131341023307</v>
      </c>
    </row>
    <row r="947" spans="2:6" x14ac:dyDescent="0.2">
      <c r="B947" s="2">
        <f t="shared" si="14"/>
        <v>938</v>
      </c>
      <c r="C947" s="2">
        <v>0</v>
      </c>
      <c r="D947" s="70">
        <f>IFERROR(SUM(F$9:F946)*K_31+SUM(E$9:E946)*K_21+SUM(C$9:C946)-SUM(D$9:D946)*(K_12+K_13+K_10),0)</f>
        <v>2.5510965152875542E-2</v>
      </c>
      <c r="E947" s="73">
        <f>IFERROR(SUM(D$9:D946)*K_12-SUM(E$9:E946)*K_21,0)</f>
        <v>4.823665260826715E-2</v>
      </c>
      <c r="F947" s="73">
        <f>IFERROR(SUM(D$9:D946)*K_13-SUM(F$9:F946)*K_31,0)</f>
        <v>0.21219792829685957</v>
      </c>
    </row>
    <row r="948" spans="2:6" x14ac:dyDescent="0.2">
      <c r="B948" s="2">
        <f t="shared" si="14"/>
        <v>939</v>
      </c>
      <c r="C948" s="2">
        <v>0</v>
      </c>
      <c r="D948" s="70">
        <f>IFERROR(SUM(F$9:F947)*K_31+SUM(E$9:E947)*K_21+SUM(C$9:C947)-SUM(D$9:D947)*(K_12+K_13+K_10),0)</f>
        <v>2.5281252018316991E-2</v>
      </c>
      <c r="E948" s="73">
        <f>IFERROR(SUM(D$9:D947)*K_12-SUM(E$9:E947)*K_21,0)</f>
        <v>4.7782138859147949E-2</v>
      </c>
      <c r="F948" s="73">
        <f>IFERROR(SUM(D$9:D947)*K_13-SUM(F$9:F947)*K_31,0)</f>
        <v>0.21033105866541746</v>
      </c>
    </row>
    <row r="949" spans="2:6" x14ac:dyDescent="0.2">
      <c r="B949" s="2">
        <f t="shared" si="14"/>
        <v>940</v>
      </c>
      <c r="C949" s="2">
        <v>0</v>
      </c>
      <c r="D949" s="70">
        <f>IFERROR(SUM(F$9:F948)*K_31+SUM(E$9:E948)*K_21+SUM(C$9:C948)-SUM(D$9:D948)*(K_12+K_13+K_10),0)</f>
        <v>2.5053642619582206E-2</v>
      </c>
      <c r="E949" s="73">
        <f>IFERROR(SUM(D$9:D948)*K_12-SUM(E$9:E948)*K_21,0)</f>
        <v>4.7332121122323656E-2</v>
      </c>
      <c r="F949" s="73">
        <f>IFERROR(SUM(D$9:D948)*K_13-SUM(F$9:F948)*K_31,0)</f>
        <v>0.20848056059894304</v>
      </c>
    </row>
    <row r="950" spans="2:6" x14ac:dyDescent="0.2">
      <c r="B950" s="2">
        <f t="shared" si="14"/>
        <v>941</v>
      </c>
      <c r="C950" s="2">
        <v>0</v>
      </c>
      <c r="D950" s="70">
        <f>IFERROR(SUM(F$9:F949)*K_31+SUM(E$9:E949)*K_21+SUM(C$9:C949)-SUM(D$9:D949)*(K_12+K_13+K_10),0)</f>
        <v>2.4828117107517755E-2</v>
      </c>
      <c r="E950" s="73">
        <f>IFERROR(SUM(D$9:D949)*K_12-SUM(E$9:E949)*K_21,0)</f>
        <v>4.6886551552276501E-2</v>
      </c>
      <c r="F950" s="73">
        <f>IFERROR(SUM(D$9:D949)*K_13-SUM(F$9:F949)*K_31,0)</f>
        <v>0.20664629141914759</v>
      </c>
    </row>
    <row r="951" spans="2:6" x14ac:dyDescent="0.2">
      <c r="B951" s="2">
        <f t="shared" si="14"/>
        <v>942</v>
      </c>
      <c r="C951" s="2">
        <v>0</v>
      </c>
      <c r="D951" s="70">
        <f>IFERROR(SUM(F$9:F950)*K_31+SUM(E$9:E950)*K_21+SUM(C$9:C950)-SUM(D$9:D950)*(K_12+K_13+K_10),0)</f>
        <v>2.4604655828852628E-2</v>
      </c>
      <c r="E951" s="73">
        <f>IFERROR(SUM(D$9:D950)*K_12-SUM(E$9:E950)*K_21,0)</f>
        <v>4.6445382863396389E-2</v>
      </c>
      <c r="F951" s="73">
        <f>IFERROR(SUM(D$9:D950)*K_13-SUM(F$9:F950)*K_31,0)</f>
        <v>0.20482810967603626</v>
      </c>
    </row>
    <row r="952" spans="2:6" x14ac:dyDescent="0.2">
      <c r="B952" s="2">
        <f t="shared" si="14"/>
        <v>943</v>
      </c>
      <c r="C952" s="2">
        <v>0</v>
      </c>
      <c r="D952" s="70">
        <f>IFERROR(SUM(F$9:F951)*K_31+SUM(E$9:E951)*K_21+SUM(C$9:C951)-SUM(D$9:D951)*(K_12+K_13+K_10),0)</f>
        <v>2.4383239325175055E-2</v>
      </c>
      <c r="E952" s="73">
        <f>IFERROR(SUM(D$9:D951)*K_12-SUM(E$9:E951)*K_21,0)</f>
        <v>4.6008568322676524E-2</v>
      </c>
      <c r="F952" s="73">
        <f>IFERROR(SUM(D$9:D951)*K_13-SUM(F$9:F951)*K_31,0)</f>
        <v>0.20302587513756265</v>
      </c>
    </row>
    <row r="953" spans="2:6" x14ac:dyDescent="0.2">
      <c r="B953" s="2">
        <f t="shared" si="14"/>
        <v>944</v>
      </c>
      <c r="C953" s="2">
        <v>0</v>
      </c>
      <c r="D953" s="70">
        <f>IFERROR(SUM(F$9:F952)*K_31+SUM(E$9:E952)*K_21+SUM(C$9:C952)-SUM(D$9:D952)*(K_12+K_13+K_10),0)</f>
        <v>2.4163848330658766E-2</v>
      </c>
      <c r="E953" s="73">
        <f>IFERROR(SUM(D$9:D952)*K_12-SUM(E$9:E952)*K_21,0)</f>
        <v>4.5576061742735874E-2</v>
      </c>
      <c r="F953" s="73">
        <f>IFERROR(SUM(D$9:D952)*K_13-SUM(F$9:F952)*K_31,0)</f>
        <v>0.20123944877943956</v>
      </c>
    </row>
    <row r="954" spans="2:6" x14ac:dyDescent="0.2">
      <c r="B954" s="2">
        <f t="shared" si="14"/>
        <v>945</v>
      </c>
      <c r="C954" s="2">
        <v>0</v>
      </c>
      <c r="D954" s="70">
        <f>IFERROR(SUM(F$9:F953)*K_31+SUM(E$9:E953)*K_21+SUM(C$9:C953)-SUM(D$9:D953)*(K_12+K_13+K_10),0)</f>
        <v>2.3946463770357695E-2</v>
      </c>
      <c r="E954" s="73">
        <f>IFERROR(SUM(D$9:D953)*K_12-SUM(E$9:E953)*K_21,0)</f>
        <v>4.5147817474486374E-2</v>
      </c>
      <c r="F954" s="73">
        <f>IFERROR(SUM(D$9:D953)*K_13-SUM(F$9:F953)*K_31,0)</f>
        <v>0.19946869277494983</v>
      </c>
    </row>
    <row r="955" spans="2:6" x14ac:dyDescent="0.2">
      <c r="B955" s="2">
        <f t="shared" si="14"/>
        <v>946</v>
      </c>
      <c r="C955" s="2">
        <v>0</v>
      </c>
      <c r="D955" s="70">
        <f>IFERROR(SUM(F$9:F954)*K_31+SUM(E$9:E954)*K_21+SUM(C$9:C954)-SUM(D$9:D954)*(K_12+K_13+K_10),0)</f>
        <v>2.3731066757363806E-2</v>
      </c>
      <c r="E955" s="73">
        <f>IFERROR(SUM(D$9:D954)*K_12-SUM(E$9:E954)*K_21,0)</f>
        <v>4.472379040041119E-2</v>
      </c>
      <c r="F955" s="73">
        <f>IFERROR(SUM(D$9:D954)*K_13-SUM(F$9:F954)*K_31,0)</f>
        <v>0.1977134704849135</v>
      </c>
    </row>
    <row r="956" spans="2:6" x14ac:dyDescent="0.2">
      <c r="B956" s="2">
        <f t="shared" si="14"/>
        <v>947</v>
      </c>
      <c r="C956" s="2">
        <v>0</v>
      </c>
      <c r="D956" s="70">
        <f>IFERROR(SUM(F$9:F955)*K_31+SUM(E$9:E955)*K_21+SUM(C$9:C955)-SUM(D$9:D955)*(K_12+K_13+K_10),0)</f>
        <v>2.3517638591783907E-2</v>
      </c>
      <c r="E956" s="73">
        <f>IFERROR(SUM(D$9:D955)*K_12-SUM(E$9:E955)*K_21,0)</f>
        <v>4.4303935927558769E-2</v>
      </c>
      <c r="F956" s="73">
        <f>IFERROR(SUM(D$9:D955)*K_13-SUM(F$9:F955)*K_31,0)</f>
        <v>0.1959736464476336</v>
      </c>
    </row>
    <row r="957" spans="2:6" x14ac:dyDescent="0.2">
      <c r="B957" s="2">
        <f t="shared" si="14"/>
        <v>948</v>
      </c>
      <c r="C957" s="2">
        <v>0</v>
      </c>
      <c r="D957" s="70">
        <f>IFERROR(SUM(F$9:F956)*K_31+SUM(E$9:E956)*K_21+SUM(C$9:C956)-SUM(D$9:D956)*(K_12+K_13+K_10),0)</f>
        <v>2.33061607577838E-2</v>
      </c>
      <c r="E957" s="73">
        <f>IFERROR(SUM(D$9:D956)*K_12-SUM(E$9:E956)*K_21,0)</f>
        <v>4.3888209980849524E-2</v>
      </c>
      <c r="F957" s="73">
        <f>IFERROR(SUM(D$9:D956)*K_13-SUM(F$9:F956)*K_31,0)</f>
        <v>0.19424908636907645</v>
      </c>
    </row>
    <row r="958" spans="2:6" x14ac:dyDescent="0.2">
      <c r="B958" s="2">
        <f t="shared" si="14"/>
        <v>949</v>
      </c>
      <c r="C958" s="2">
        <v>0</v>
      </c>
      <c r="D958" s="70">
        <f>IFERROR(SUM(F$9:F957)*K_31+SUM(E$9:E957)*K_21+SUM(C$9:C957)-SUM(D$9:D957)*(K_12+K_13+K_10),0)</f>
        <v>2.3096614922678782E-2</v>
      </c>
      <c r="E958" s="73">
        <f>IFERROR(SUM(D$9:D957)*K_12-SUM(E$9:E957)*K_21,0)</f>
        <v>4.3476568996396736E-2</v>
      </c>
      <c r="F958" s="73">
        <f>IFERROR(SUM(D$9:D957)*K_13-SUM(F$9:F957)*K_31,0)</f>
        <v>0.19253965711296672</v>
      </c>
    </row>
    <row r="959" spans="2:6" x14ac:dyDescent="0.2">
      <c r="B959" s="2">
        <f t="shared" si="14"/>
        <v>950</v>
      </c>
      <c r="C959" s="2">
        <v>0</v>
      </c>
      <c r="D959" s="70">
        <f>IFERROR(SUM(F$9:F958)*K_31+SUM(E$9:E958)*K_21+SUM(C$9:C958)-SUM(D$9:D958)*(K_12+K_13+K_10),0)</f>
        <v>2.2888982933750412E-2</v>
      </c>
      <c r="E959" s="73">
        <f>IFERROR(SUM(D$9:D958)*K_12-SUM(E$9:E958)*K_21,0)</f>
        <v>4.3068969914941135E-2</v>
      </c>
      <c r="F959" s="73">
        <f>IFERROR(SUM(D$9:D958)*K_13-SUM(F$9:F958)*K_31,0)</f>
        <v>0.19084522669106718</v>
      </c>
    </row>
    <row r="960" spans="2:6" x14ac:dyDescent="0.2">
      <c r="B960" s="2">
        <f t="shared" si="14"/>
        <v>951</v>
      </c>
      <c r="C960" s="2">
        <v>0</v>
      </c>
      <c r="D960" s="70">
        <f>IFERROR(SUM(F$9:F959)*K_31+SUM(E$9:E959)*K_21+SUM(C$9:C959)-SUM(D$9:D959)*(K_12+K_13+K_10),0)</f>
        <v>2.2683246817450708E-2</v>
      </c>
      <c r="E960" s="73">
        <f>IFERROR(SUM(D$9:D959)*K_12-SUM(E$9:E959)*K_21,0)</f>
        <v>4.266537017531391E-2</v>
      </c>
      <c r="F960" s="73">
        <f>IFERROR(SUM(D$9:D959)*K_13-SUM(F$9:F959)*K_31,0)</f>
        <v>0.18916566425349401</v>
      </c>
    </row>
    <row r="961" spans="2:6" x14ac:dyDescent="0.2">
      <c r="B961" s="2">
        <f t="shared" si="14"/>
        <v>952</v>
      </c>
      <c r="C961" s="2">
        <v>0</v>
      </c>
      <c r="D961" s="70">
        <f>IFERROR(SUM(F$9:F960)*K_31+SUM(E$9:E960)*K_21+SUM(C$9:C960)-SUM(D$9:D960)*(K_12+K_13+K_10),0)</f>
        <v>2.2479388777242093E-2</v>
      </c>
      <c r="E961" s="73">
        <f>IFERROR(SUM(D$9:D960)*K_12-SUM(E$9:E960)*K_21,0)</f>
        <v>4.226572770816972E-2</v>
      </c>
      <c r="F961" s="73">
        <f>IFERROR(SUM(D$9:D960)*K_13-SUM(F$9:F960)*K_31,0)</f>
        <v>0.1875008400791387</v>
      </c>
    </row>
    <row r="962" spans="2:6" x14ac:dyDescent="0.2">
      <c r="B962" s="2">
        <f t="shared" si="14"/>
        <v>953</v>
      </c>
      <c r="C962" s="2">
        <v>0</v>
      </c>
      <c r="D962" s="70">
        <f>IFERROR(SUM(F$9:F961)*K_31+SUM(E$9:E961)*K_21+SUM(C$9:C961)-SUM(D$9:D961)*(K_12+K_13+K_10),0)</f>
        <v>2.2277391191096285E-2</v>
      </c>
      <c r="E962" s="73">
        <f>IFERROR(SUM(D$9:D961)*K_12-SUM(E$9:E961)*K_21,0)</f>
        <v>4.1870000929534967E-2</v>
      </c>
      <c r="F962" s="73">
        <f>IFERROR(SUM(D$9:D961)*K_13-SUM(F$9:F961)*K_31,0)</f>
        <v>0.18585062556611831</v>
      </c>
    </row>
    <row r="963" spans="2:6" x14ac:dyDescent="0.2">
      <c r="B963" s="2">
        <f t="shared" si="14"/>
        <v>954</v>
      </c>
      <c r="C963" s="2">
        <v>0</v>
      </c>
      <c r="D963" s="70">
        <f>IFERROR(SUM(F$9:F962)*K_31+SUM(E$9:E962)*K_21+SUM(C$9:C962)-SUM(D$9:D962)*(K_12+K_13+K_10),0)</f>
        <v>2.2077236610584805E-2</v>
      </c>
      <c r="E963" s="73">
        <f>IFERROR(SUM(D$9:D962)*K_12-SUM(E$9:E962)*K_21,0)</f>
        <v>4.1478148734768183E-2</v>
      </c>
      <c r="F963" s="73">
        <f>IFERROR(SUM(D$9:D962)*K_13-SUM(F$9:F962)*K_31,0)</f>
        <v>0.18421489322236795</v>
      </c>
    </row>
    <row r="964" spans="2:6" x14ac:dyDescent="0.2">
      <c r="B964" s="2">
        <f t="shared" si="14"/>
        <v>955</v>
      </c>
      <c r="C964" s="2">
        <v>0</v>
      </c>
      <c r="D964" s="70">
        <f>IFERROR(SUM(F$9:F963)*K_31+SUM(E$9:E963)*K_21+SUM(C$9:C963)-SUM(D$9:D963)*(K_12+K_13+K_10),0)</f>
        <v>2.1878907758036803E-2</v>
      </c>
      <c r="E964" s="73">
        <f>IFERROR(SUM(D$9:D963)*K_12-SUM(E$9:E963)*K_21,0)</f>
        <v>4.1090130492307253E-2</v>
      </c>
      <c r="F964" s="73">
        <f>IFERROR(SUM(D$9:D963)*K_13-SUM(F$9:F963)*K_31,0)</f>
        <v>0.18259351665625445</v>
      </c>
    </row>
    <row r="965" spans="2:6" x14ac:dyDescent="0.2">
      <c r="B965" s="2">
        <f t="shared" si="14"/>
        <v>956</v>
      </c>
      <c r="C965" s="2">
        <v>0</v>
      </c>
      <c r="D965" s="70">
        <f>IFERROR(SUM(F$9:F964)*K_31+SUM(E$9:E964)*K_21+SUM(C$9:C964)-SUM(D$9:D964)*(K_12+K_13+K_10),0)</f>
        <v>2.1682387525970626E-2</v>
      </c>
      <c r="E965" s="73">
        <f>IFERROR(SUM(D$9:D964)*K_12-SUM(E$9:E964)*K_21,0)</f>
        <v>4.0705906037615591E-2</v>
      </c>
      <c r="F965" s="73">
        <f>IFERROR(SUM(D$9:D964)*K_13-SUM(F$9:F964)*K_31,0)</f>
        <v>0.1809863705672683</v>
      </c>
    </row>
    <row r="966" spans="2:6" x14ac:dyDescent="0.2">
      <c r="B966" s="2">
        <f t="shared" si="14"/>
        <v>957</v>
      </c>
      <c r="C966" s="2">
        <v>0</v>
      </c>
      <c r="D966" s="70">
        <f>IFERROR(SUM(F$9:F965)*K_31+SUM(E$9:E965)*K_21+SUM(C$9:C965)-SUM(D$9:D965)*(K_12+K_13+K_10),0)</f>
        <v>2.1487658973910584E-2</v>
      </c>
      <c r="E966" s="73">
        <f>IFERROR(SUM(D$9:D965)*K_12-SUM(E$9:E965)*K_21,0)</f>
        <v>4.0325435667384113E-2</v>
      </c>
      <c r="F966" s="73">
        <f>IFERROR(SUM(D$9:D965)*K_13-SUM(F$9:F965)*K_31,0)</f>
        <v>0.17939333073685759</v>
      </c>
    </row>
    <row r="967" spans="2:6" x14ac:dyDescent="0.2">
      <c r="B967" s="2">
        <f t="shared" si="14"/>
        <v>958</v>
      </c>
      <c r="C967" s="2">
        <v>0</v>
      </c>
      <c r="D967" s="70">
        <f>IFERROR(SUM(F$9:F966)*K_31+SUM(E$9:E966)*K_21+SUM(C$9:C966)-SUM(D$9:D966)*(K_12+K_13+K_10),0)</f>
        <v>2.1294705327932206E-2</v>
      </c>
      <c r="E967" s="73">
        <f>IFERROR(SUM(D$9:D966)*K_12-SUM(E$9:E966)*K_21,0)</f>
        <v>3.9948680133534253E-2</v>
      </c>
      <c r="F967" s="73">
        <f>IFERROR(SUM(D$9:D966)*K_13-SUM(F$9:F966)*K_31,0)</f>
        <v>0.17781427401923366</v>
      </c>
    </row>
    <row r="968" spans="2:6" x14ac:dyDescent="0.2">
      <c r="B968" s="2">
        <f t="shared" si="14"/>
        <v>959</v>
      </c>
      <c r="C968" s="2">
        <v>0</v>
      </c>
      <c r="D968" s="70">
        <f>IFERROR(SUM(F$9:F967)*K_31+SUM(E$9:E967)*K_21+SUM(C$9:C967)-SUM(D$9:D967)*(K_12+K_13+K_10),0)</f>
        <v>2.1103509978161128E-2</v>
      </c>
      <c r="E968" s="73">
        <f>IFERROR(SUM(D$9:D967)*K_12-SUM(E$9:E967)*K_21,0)</f>
        <v>3.9575600637419939E-2</v>
      </c>
      <c r="F968" s="73">
        <f>IFERROR(SUM(D$9:D967)*K_13-SUM(F$9:F967)*K_31,0)</f>
        <v>0.17624907833231163</v>
      </c>
    </row>
    <row r="969" spans="2:6" x14ac:dyDescent="0.2">
      <c r="B969" s="2">
        <f t="shared" si="14"/>
        <v>960</v>
      </c>
      <c r="C969" s="2">
        <v>0</v>
      </c>
      <c r="D969" s="70">
        <f>IFERROR(SUM(F$9:F968)*K_31+SUM(E$9:E968)*K_21+SUM(C$9:C968)-SUM(D$9:D968)*(K_12+K_13+K_10),0)</f>
        <v>2.0914056477067788E-2</v>
      </c>
      <c r="E969" s="73">
        <f>IFERROR(SUM(D$9:D968)*K_12-SUM(E$9:E968)*K_21,0)</f>
        <v>3.920615882422851E-2</v>
      </c>
      <c r="F969" s="73">
        <f>IFERROR(SUM(D$9:D968)*K_13-SUM(F$9:F968)*K_31,0)</f>
        <v>0.17469762264877176</v>
      </c>
    </row>
    <row r="970" spans="2:6" x14ac:dyDescent="0.2">
      <c r="B970" s="2">
        <f t="shared" si="14"/>
        <v>961</v>
      </c>
      <c r="C970" s="2">
        <v>0</v>
      </c>
      <c r="D970" s="70">
        <f>IFERROR(SUM(F$9:F969)*K_31+SUM(E$9:E969)*K_21+SUM(C$9:C969)-SUM(D$9:D969)*(K_12+K_13+K_10),0)</f>
        <v>2.0726328538216876E-2</v>
      </c>
      <c r="E970" s="73">
        <f>IFERROR(SUM(D$9:D969)*K_12-SUM(E$9:E969)*K_21,0)</f>
        <v>3.8840316777267958E-2</v>
      </c>
      <c r="F970" s="73">
        <f>IFERROR(SUM(D$9:D969)*K_13-SUM(F$9:F969)*K_31,0)</f>
        <v>0.17315978698704981</v>
      </c>
    </row>
    <row r="971" spans="2:6" x14ac:dyDescent="0.2">
      <c r="B971" s="2">
        <f t="shared" ref="B971:B1034" si="15">B970+1</f>
        <v>962</v>
      </c>
      <c r="C971" s="2">
        <v>0</v>
      </c>
      <c r="D971" s="70">
        <f>IFERROR(SUM(F$9:F970)*K_31+SUM(E$9:E970)*K_21+SUM(C$9:C970)-SUM(D$9:D970)*(K_12+K_13+K_10),0)</f>
        <v>2.0540310033652531E-2</v>
      </c>
      <c r="E971" s="73">
        <f>IFERROR(SUM(D$9:D970)*K_12-SUM(E$9:E970)*K_21,0)</f>
        <v>3.8478037012509958E-2</v>
      </c>
      <c r="F971" s="73">
        <f>IFERROR(SUM(D$9:D970)*K_13-SUM(F$9:F970)*K_31,0)</f>
        <v>0.17163545240257605</v>
      </c>
    </row>
    <row r="972" spans="2:6" x14ac:dyDescent="0.2">
      <c r="B972" s="2">
        <f t="shared" si="15"/>
        <v>963</v>
      </c>
      <c r="C972" s="2">
        <v>0</v>
      </c>
      <c r="D972" s="70">
        <f>IFERROR(SUM(F$9:F971)*K_31+SUM(E$9:E971)*K_21+SUM(C$9:C971)-SUM(D$9:D971)*(K_12+K_13+K_10),0)</f>
        <v>2.0355984993557286E-2</v>
      </c>
      <c r="E972" s="73">
        <f>IFERROR(SUM(D$9:D971)*K_12-SUM(E$9:E971)*K_21,0)</f>
        <v>3.8119282472919735E-2</v>
      </c>
      <c r="F972" s="73">
        <f>IFERROR(SUM(D$9:D971)*K_13-SUM(F$9:F971)*K_31,0)</f>
        <v>0.17012450097887921</v>
      </c>
    </row>
    <row r="973" spans="2:6" x14ac:dyDescent="0.2">
      <c r="B973" s="2">
        <f t="shared" si="15"/>
        <v>964</v>
      </c>
      <c r="C973" s="2">
        <v>0</v>
      </c>
      <c r="D973" s="70">
        <f>IFERROR(SUM(F$9:F972)*K_31+SUM(E$9:E972)*K_21+SUM(C$9:C972)-SUM(D$9:D972)*(K_12+K_13+K_10),0)</f>
        <v>2.0173337603523578E-2</v>
      </c>
      <c r="E973" s="73">
        <f>IFERROR(SUM(D$9:D972)*K_12-SUM(E$9:E972)*K_21,0)</f>
        <v>3.776401652334016E-2</v>
      </c>
      <c r="F973" s="73">
        <f>IFERROR(SUM(D$9:D972)*K_13-SUM(F$9:F972)*K_31,0)</f>
        <v>0.1686268158190245</v>
      </c>
    </row>
    <row r="974" spans="2:6" x14ac:dyDescent="0.2">
      <c r="B974" s="2">
        <f t="shared" si="15"/>
        <v>965</v>
      </c>
      <c r="C974" s="2">
        <v>0</v>
      </c>
      <c r="D974" s="70">
        <f>IFERROR(SUM(F$9:F973)*K_31+SUM(E$9:E973)*K_21+SUM(C$9:C973)-SUM(D$9:D973)*(K_12+K_13+K_10),0)</f>
        <v>1.9992352203757946E-2</v>
      </c>
      <c r="E974" s="73">
        <f>IFERROR(SUM(D$9:D973)*K_12-SUM(E$9:E973)*K_21,0)</f>
        <v>3.7412202944935302E-2</v>
      </c>
      <c r="F974" s="73">
        <f>IFERROR(SUM(D$9:D973)*K_13-SUM(F$9:F973)*K_31,0)</f>
        <v>0.16714228103686679</v>
      </c>
    </row>
    <row r="975" spans="2:6" x14ac:dyDescent="0.2">
      <c r="B975" s="2">
        <f t="shared" si="15"/>
        <v>966</v>
      </c>
      <c r="C975" s="2">
        <v>0</v>
      </c>
      <c r="D975" s="70">
        <f>IFERROR(SUM(F$9:F974)*K_31+SUM(E$9:E974)*K_21+SUM(C$9:C974)-SUM(D$9:D974)*(K_12+K_13+K_10),0)</f>
        <v>1.9813013286579917E-2</v>
      </c>
      <c r="E975" s="73">
        <f>IFERROR(SUM(D$9:D974)*K_12-SUM(E$9:E974)*K_21,0)</f>
        <v>3.7063805930117155E-2</v>
      </c>
      <c r="F975" s="73">
        <f>IFERROR(SUM(D$9:D974)*K_13-SUM(F$9:F974)*K_31,0)</f>
        <v>0.16567078174853833</v>
      </c>
    </row>
    <row r="976" spans="2:6" x14ac:dyDescent="0.2">
      <c r="B976" s="2">
        <f t="shared" si="15"/>
        <v>967</v>
      </c>
      <c r="C976" s="2">
        <v>0</v>
      </c>
      <c r="D976" s="70">
        <f>IFERROR(SUM(F$9:F975)*K_31+SUM(E$9:E975)*K_21+SUM(C$9:C975)-SUM(D$9:D975)*(K_12+K_13+K_10),0)</f>
        <v>1.9635305495285138E-2</v>
      </c>
      <c r="E976" s="73">
        <f>IFERROR(SUM(D$9:D975)*K_12-SUM(E$9:E975)*K_21,0)</f>
        <v>3.67187900772592E-2</v>
      </c>
      <c r="F976" s="73">
        <f>IFERROR(SUM(D$9:D975)*K_13-SUM(F$9:F975)*K_31,0)</f>
        <v>0.16421220406392933</v>
      </c>
    </row>
    <row r="977" spans="2:6" x14ac:dyDescent="0.2">
      <c r="B977" s="2">
        <f t="shared" si="15"/>
        <v>968</v>
      </c>
      <c r="C977" s="2">
        <v>0</v>
      </c>
      <c r="D977" s="70">
        <f>IFERROR(SUM(F$9:F976)*K_31+SUM(E$9:E976)*K_21+SUM(C$9:C976)-SUM(D$9:D976)*(K_12+K_13+K_10),0)</f>
        <v>1.9459213623122196E-2</v>
      </c>
      <c r="E977" s="73">
        <f>IFERROR(SUM(D$9:D976)*K_12-SUM(E$9:E976)*K_21,0)</f>
        <v>3.6377120385608919E-2</v>
      </c>
      <c r="F977" s="73">
        <f>IFERROR(SUM(D$9:D976)*K_13-SUM(F$9:F976)*K_31,0)</f>
        <v>0.16276643507823962</v>
      </c>
    </row>
    <row r="978" spans="2:6" x14ac:dyDescent="0.2">
      <c r="B978" s="2">
        <f t="shared" si="15"/>
        <v>969</v>
      </c>
      <c r="C978" s="2">
        <v>0</v>
      </c>
      <c r="D978" s="70">
        <f>IFERROR(SUM(F$9:F977)*K_31+SUM(E$9:E977)*K_21+SUM(C$9:C977)-SUM(D$9:D977)*(K_12+K_13+K_10),0)</f>
        <v>1.9284722610564131E-2</v>
      </c>
      <c r="E978" s="73">
        <f>IFERROR(SUM(D$9:D977)*K_12-SUM(E$9:E977)*K_21,0)</f>
        <v>3.6038762250342415E-2</v>
      </c>
      <c r="F978" s="73">
        <f>IFERROR(SUM(D$9:D977)*K_13-SUM(F$9:F977)*K_31,0)</f>
        <v>0.1613333628636866</v>
      </c>
    </row>
    <row r="979" spans="2:6" x14ac:dyDescent="0.2">
      <c r="B979" s="2">
        <f t="shared" si="15"/>
        <v>970</v>
      </c>
      <c r="C979" s="2">
        <v>0</v>
      </c>
      <c r="D979" s="70">
        <f>IFERROR(SUM(F$9:F978)*K_31+SUM(E$9:E978)*K_21+SUM(C$9:C978)-SUM(D$9:D978)*(K_12+K_13+K_10),0)</f>
        <v>1.9111817544853693E-2</v>
      </c>
      <c r="E979" s="73">
        <f>IFERROR(SUM(D$9:D978)*K_12-SUM(E$9:E978)*K_21,0)</f>
        <v>3.5703681457562197E-2</v>
      </c>
      <c r="F979" s="73">
        <f>IFERROR(SUM(D$9:D978)*K_13-SUM(F$9:F978)*K_31,0)</f>
        <v>0.15991287646115637</v>
      </c>
    </row>
    <row r="980" spans="2:6" x14ac:dyDescent="0.2">
      <c r="B980" s="2">
        <f t="shared" si="15"/>
        <v>971</v>
      </c>
      <c r="C980" s="2">
        <v>0</v>
      </c>
      <c r="D980" s="70">
        <f>IFERROR(SUM(F$9:F979)*K_31+SUM(E$9:E979)*K_21+SUM(C$9:C979)-SUM(D$9:D979)*(K_12+K_13+K_10),0)</f>
        <v>1.8940483657729601E-2</v>
      </c>
      <c r="E980" s="73">
        <f>IFERROR(SUM(D$9:D979)*K_12-SUM(E$9:E979)*K_21,0)</f>
        <v>3.5371844179323375E-2</v>
      </c>
      <c r="F980" s="73">
        <f>IFERROR(SUM(D$9:D979)*K_13-SUM(F$9:F979)*K_31,0)</f>
        <v>0.15850486587200407</v>
      </c>
    </row>
    <row r="981" spans="2:6" x14ac:dyDescent="0.2">
      <c r="B981" s="2">
        <f t="shared" si="15"/>
        <v>972</v>
      </c>
      <c r="C981" s="2">
        <v>0</v>
      </c>
      <c r="D981" s="70">
        <f>IFERROR(SUM(F$9:F980)*K_31+SUM(E$9:E980)*K_21+SUM(C$9:C980)-SUM(D$9:D980)*(K_12+K_13+K_10),0)</f>
        <v>1.8770706324630737E-2</v>
      </c>
      <c r="E981" s="73">
        <f>IFERROR(SUM(D$9:D980)*K_12-SUM(E$9:E980)*K_21,0)</f>
        <v>3.5043216968873026E-2</v>
      </c>
      <c r="F981" s="73">
        <f>IFERROR(SUM(D$9:D980)*K_13-SUM(F$9:F980)*K_31,0)</f>
        <v>0.15710922204985422</v>
      </c>
    </row>
    <row r="982" spans="2:6" x14ac:dyDescent="0.2">
      <c r="B982" s="2">
        <f t="shared" si="15"/>
        <v>973</v>
      </c>
      <c r="C982" s="2">
        <v>0</v>
      </c>
      <c r="D982" s="70">
        <f>IFERROR(SUM(F$9:F981)*K_31+SUM(E$9:E981)*K_21+SUM(C$9:C981)-SUM(D$9:D981)*(K_12+K_13+K_10),0)</f>
        <v>1.8602471062308723E-2</v>
      </c>
      <c r="E982" s="73">
        <f>IFERROR(SUM(D$9:D981)*K_12-SUM(E$9:E981)*K_21,0)</f>
        <v>3.4717766755974822E-2</v>
      </c>
      <c r="F982" s="73">
        <f>IFERROR(SUM(D$9:D981)*K_13-SUM(F$9:F981)*K_31,0)</f>
        <v>0.15572583689259289</v>
      </c>
    </row>
    <row r="983" spans="2:6" x14ac:dyDescent="0.2">
      <c r="B983" s="2">
        <f t="shared" si="15"/>
        <v>974</v>
      </c>
      <c r="C983" s="2">
        <v>0</v>
      </c>
      <c r="D983" s="70">
        <f>IFERROR(SUM(F$9:F982)*K_31+SUM(E$9:E982)*K_21+SUM(C$9:C982)-SUM(D$9:D982)*(K_12+K_13+K_10),0)</f>
        <v>1.8435763528373172E-2</v>
      </c>
      <c r="E983" s="73">
        <f>IFERROR(SUM(D$9:D982)*K_12-SUM(E$9:E982)*K_21,0)</f>
        <v>3.4395460842091552E-2</v>
      </c>
      <c r="F983" s="73">
        <f>IFERROR(SUM(D$9:D982)*K_13-SUM(F$9:F982)*K_31,0)</f>
        <v>0.15435460323428885</v>
      </c>
    </row>
    <row r="984" spans="2:6" x14ac:dyDescent="0.2">
      <c r="B984" s="2">
        <f t="shared" si="15"/>
        <v>975</v>
      </c>
      <c r="C984" s="2">
        <v>0</v>
      </c>
      <c r="D984" s="70">
        <f>IFERROR(SUM(F$9:F983)*K_31+SUM(E$9:E983)*K_21+SUM(C$9:C983)-SUM(D$9:D983)*(K_12+K_13+K_10),0)</f>
        <v>1.8270569518904267E-2</v>
      </c>
      <c r="E984" s="73">
        <f>IFERROR(SUM(D$9:D983)*K_12-SUM(E$9:E983)*K_21,0)</f>
        <v>3.4076266895809226E-2</v>
      </c>
      <c r="F984" s="73">
        <f>IFERROR(SUM(D$9:D983)*K_13-SUM(F$9:F983)*K_31,0)</f>
        <v>0.15299541483722834</v>
      </c>
    </row>
    <row r="985" spans="2:6" x14ac:dyDescent="0.2">
      <c r="B985" s="2">
        <f t="shared" si="15"/>
        <v>976</v>
      </c>
      <c r="C985" s="2">
        <v>0</v>
      </c>
      <c r="D985" s="70">
        <f>IFERROR(SUM(F$9:F984)*K_31+SUM(E$9:E984)*K_21+SUM(C$9:C984)-SUM(D$9:D984)*(K_12+K_13+K_10),0)</f>
        <v>1.8106874967770636E-2</v>
      </c>
      <c r="E985" s="73">
        <f>IFERROR(SUM(D$9:D984)*K_12-SUM(E$9:E984)*K_21,0)</f>
        <v>3.376015294827539E-2</v>
      </c>
      <c r="F985" s="73">
        <f>IFERROR(SUM(D$9:D984)*K_13-SUM(F$9:F984)*K_31,0)</f>
        <v>0.15164816638404233</v>
      </c>
    </row>
    <row r="986" spans="2:6" x14ac:dyDescent="0.2">
      <c r="B986" s="2">
        <f t="shared" si="15"/>
        <v>977</v>
      </c>
      <c r="C986" s="2">
        <v>0</v>
      </c>
      <c r="D986" s="70">
        <f>IFERROR(SUM(F$9:F985)*K_31+SUM(E$9:E985)*K_21+SUM(C$9:C985)-SUM(D$9:D985)*(K_12+K_13+K_10),0)</f>
        <v>1.7944665944696681E-2</v>
      </c>
      <c r="E986" s="73">
        <f>IFERROR(SUM(D$9:D985)*K_12-SUM(E$9:E985)*K_21,0)</f>
        <v>3.3447087388665864E-2</v>
      </c>
      <c r="F986" s="73">
        <f>IFERROR(SUM(D$9:D985)*K_13-SUM(F$9:F985)*K_31,0)</f>
        <v>0.15031275346987627</v>
      </c>
    </row>
    <row r="987" spans="2:6" x14ac:dyDescent="0.2">
      <c r="B987" s="2">
        <f t="shared" si="15"/>
        <v>978</v>
      </c>
      <c r="C987" s="2">
        <v>0</v>
      </c>
      <c r="D987" s="70">
        <f>IFERROR(SUM(F$9:F986)*K_31+SUM(E$9:E986)*K_21+SUM(C$9:C986)-SUM(D$9:D986)*(K_12+K_13+K_10),0)</f>
        <v>1.7783928654353076E-2</v>
      </c>
      <c r="E987" s="73">
        <f>IFERROR(SUM(D$9:D986)*K_12-SUM(E$9:E986)*K_21,0)</f>
        <v>3.3137038959793585E-2</v>
      </c>
      <c r="F987" s="73">
        <f>IFERROR(SUM(D$9:D986)*K_13-SUM(F$9:F986)*K_31,0)</f>
        <v>0.14898907259463101</v>
      </c>
    </row>
    <row r="988" spans="2:6" x14ac:dyDescent="0.2">
      <c r="B988" s="2">
        <f t="shared" si="15"/>
        <v>979</v>
      </c>
      <c r="C988" s="2">
        <v>0</v>
      </c>
      <c r="D988" s="70">
        <f>IFERROR(SUM(F$9:F987)*K_31+SUM(E$9:E987)*K_21+SUM(C$9:C987)-SUM(D$9:D987)*(K_12+K_13+K_10),0)</f>
        <v>1.76246494344241E-2</v>
      </c>
      <c r="E988" s="73">
        <f>IFERROR(SUM(D$9:D987)*K_12-SUM(E$9:E987)*K_21,0)</f>
        <v>3.2829976753689039E-2</v>
      </c>
      <c r="F988" s="73">
        <f>IFERROR(SUM(D$9:D987)*K_13-SUM(F$9:F987)*K_31,0)</f>
        <v>0.14767702115523207</v>
      </c>
    </row>
    <row r="989" spans="2:6" x14ac:dyDescent="0.2">
      <c r="B989" s="2">
        <f t="shared" si="15"/>
        <v>980</v>
      </c>
      <c r="C989" s="2">
        <v>0</v>
      </c>
      <c r="D989" s="70">
        <f>IFERROR(SUM(F$9:F988)*K_31+SUM(E$9:E988)*K_21+SUM(C$9:C988)-SUM(D$9:D988)*(K_12+K_13+K_10),0)</f>
        <v>1.7466814754470761E-2</v>
      </c>
      <c r="E989" s="73">
        <f>IFERROR(SUM(D$9:D988)*K_12-SUM(E$9:E988)*K_21,0)</f>
        <v>3.2525870207322782E-2</v>
      </c>
      <c r="F989" s="73">
        <f>IFERROR(SUM(D$9:D988)*K_13-SUM(F$9:F988)*K_31,0)</f>
        <v>0.14637649743802683</v>
      </c>
    </row>
    <row r="990" spans="2:6" x14ac:dyDescent="0.2">
      <c r="B990" s="2">
        <f t="shared" si="15"/>
        <v>981</v>
      </c>
      <c r="C990" s="2">
        <v>0</v>
      </c>
      <c r="D990" s="70">
        <f>IFERROR(SUM(F$9:F989)*K_31+SUM(E$9:E989)*K_21+SUM(C$9:C989)-SUM(D$9:D989)*(K_12+K_13+K_10),0)</f>
        <v>1.7310411214907617E-2</v>
      </c>
      <c r="E990" s="73">
        <f>IFERROR(SUM(D$9:D989)*K_12-SUM(E$9:E989)*K_21,0)</f>
        <v>3.2224689098271142E-2</v>
      </c>
      <c r="F990" s="73">
        <f>IFERROR(SUM(D$9:D989)*K_13-SUM(F$9:F989)*K_31,0)</f>
        <v>0.14508740061118885</v>
      </c>
    </row>
    <row r="991" spans="2:6" x14ac:dyDescent="0.2">
      <c r="B991" s="2">
        <f t="shared" si="15"/>
        <v>982</v>
      </c>
      <c r="C991" s="2">
        <v>0</v>
      </c>
      <c r="D991" s="70">
        <f>IFERROR(SUM(F$9:F990)*K_31+SUM(E$9:E990)*K_21+SUM(C$9:C990)-SUM(D$9:D990)*(K_12+K_13+K_10),0)</f>
        <v>1.7155425545183789E-2</v>
      </c>
      <c r="E991" s="73">
        <f>IFERROR(SUM(D$9:D990)*K_12-SUM(E$9:E990)*K_21,0)</f>
        <v>3.1926403540609272E-2</v>
      </c>
      <c r="F991" s="73">
        <f>IFERROR(SUM(D$9:D990)*K_13-SUM(F$9:F990)*K_31,0)</f>
        <v>0.14380963071722874</v>
      </c>
    </row>
    <row r="992" spans="2:6" x14ac:dyDescent="0.2">
      <c r="B992" s="2">
        <f t="shared" si="15"/>
        <v>983</v>
      </c>
      <c r="C992" s="2">
        <v>0</v>
      </c>
      <c r="D992" s="70">
        <f>IFERROR(SUM(F$9:F991)*K_31+SUM(E$9:E991)*K_21+SUM(C$9:C991)-SUM(D$9:D991)*(K_12+K_13+K_10),0)</f>
        <v>1.7001844602191341E-2</v>
      </c>
      <c r="E992" s="73">
        <f>IFERROR(SUM(D$9:D991)*K_12-SUM(E$9:E991)*K_21,0)</f>
        <v>3.163098398069053E-2</v>
      </c>
      <c r="F992" s="73">
        <f>IFERROR(SUM(D$9:D991)*K_13-SUM(F$9:F991)*K_31,0)</f>
        <v>0.14254308866549792</v>
      </c>
    </row>
    <row r="993" spans="2:6" x14ac:dyDescent="0.2">
      <c r="B993" s="2">
        <f t="shared" si="15"/>
        <v>984</v>
      </c>
      <c r="C993" s="2">
        <v>0</v>
      </c>
      <c r="D993" s="70">
        <f>IFERROR(SUM(F$9:F992)*K_31+SUM(E$9:E992)*K_21+SUM(C$9:C992)-SUM(D$9:D992)*(K_12+K_13+K_10),0)</f>
        <v>1.6849655370265282E-2</v>
      </c>
      <c r="E993" s="73">
        <f>IFERROR(SUM(D$9:D992)*K_12-SUM(E$9:E992)*K_21,0)</f>
        <v>3.133840119312481E-2</v>
      </c>
      <c r="F993" s="73">
        <f>IFERROR(SUM(D$9:D992)*K_13-SUM(F$9:F992)*K_31,0)</f>
        <v>0.14128767622487004</v>
      </c>
    </row>
    <row r="994" spans="2:6" x14ac:dyDescent="0.2">
      <c r="B994" s="2">
        <f t="shared" si="15"/>
        <v>985</v>
      </c>
      <c r="C994" s="2">
        <v>0</v>
      </c>
      <c r="D994" s="70">
        <f>IFERROR(SUM(F$9:F993)*K_31+SUM(E$9:E993)*K_21+SUM(C$9:C993)-SUM(D$9:D993)*(K_12+K_13+K_10),0)</f>
        <v>1.6698844958114023E-2</v>
      </c>
      <c r="E994" s="73">
        <f>IFERROR(SUM(D$9:D993)*K_12-SUM(E$9:E993)*K_21,0)</f>
        <v>3.1048626276671598E-2</v>
      </c>
      <c r="F994" s="73">
        <f>IFERROR(SUM(D$9:D993)*K_13-SUM(F$9:F993)*K_31,0)</f>
        <v>0.14004329601632293</v>
      </c>
    </row>
    <row r="995" spans="2:6" x14ac:dyDescent="0.2">
      <c r="B995" s="2">
        <f t="shared" si="15"/>
        <v>986</v>
      </c>
      <c r="C995" s="2">
        <v>0</v>
      </c>
      <c r="D995" s="70">
        <f>IFERROR(SUM(F$9:F994)*K_31+SUM(E$9:E994)*K_21+SUM(C$9:C994)-SUM(D$9:D994)*(K_12+K_13+K_10),0)</f>
        <v>1.6549400599160435E-2</v>
      </c>
      <c r="E995" s="73">
        <f>IFERROR(SUM(D$9:D994)*K_12-SUM(E$9:E994)*K_21,0)</f>
        <v>3.0761630650289362E-2</v>
      </c>
      <c r="F995" s="73">
        <f>IFERROR(SUM(D$9:D994)*K_13-SUM(F$9:F994)*K_31,0)</f>
        <v>0.13880985150574077</v>
      </c>
    </row>
    <row r="996" spans="2:6" x14ac:dyDescent="0.2">
      <c r="B996" s="2">
        <f t="shared" si="15"/>
        <v>987</v>
      </c>
      <c r="C996" s="2">
        <v>0</v>
      </c>
      <c r="D996" s="70">
        <f>IFERROR(SUM(F$9:F995)*K_31+SUM(E$9:E995)*K_21+SUM(C$9:C995)-SUM(D$9:D995)*(K_12+K_13+K_10),0)</f>
        <v>1.6401309649381801E-2</v>
      </c>
      <c r="E996" s="73">
        <f>IFERROR(SUM(D$9:D995)*K_12-SUM(E$9:E995)*K_21,0)</f>
        <v>3.0477386049284405E-2</v>
      </c>
      <c r="F996" s="73">
        <f>IFERROR(SUM(D$9:D995)*K_13-SUM(F$9:F995)*K_31,0)</f>
        <v>0.13758724699668079</v>
      </c>
    </row>
    <row r="997" spans="2:6" x14ac:dyDescent="0.2">
      <c r="B997" s="2">
        <f t="shared" si="15"/>
        <v>988</v>
      </c>
      <c r="C997" s="2">
        <v>0</v>
      </c>
      <c r="D997" s="70">
        <f>IFERROR(SUM(F$9:F996)*K_31+SUM(E$9:E996)*K_21+SUM(C$9:C996)-SUM(D$9:D996)*(K_12+K_13+K_10),0)</f>
        <v>1.6254559585945572E-2</v>
      </c>
      <c r="E997" s="73">
        <f>IFERROR(SUM(D$9:D996)*K_12-SUM(E$9:E996)*K_21,0)</f>
        <v>3.0195864521289195E-2</v>
      </c>
      <c r="F997" s="73">
        <f>IFERROR(SUM(D$9:D996)*K_13-SUM(F$9:F996)*K_31,0)</f>
        <v>0.13637538762320389</v>
      </c>
    </row>
    <row r="998" spans="2:6" x14ac:dyDescent="0.2">
      <c r="B998" s="2">
        <f t="shared" si="15"/>
        <v>989</v>
      </c>
      <c r="C998" s="2">
        <v>0</v>
      </c>
      <c r="D998" s="70">
        <f>IFERROR(SUM(F$9:F997)*K_31+SUM(E$9:E997)*K_21+SUM(C$9:C997)-SUM(D$9:D997)*(K_12+K_13+K_10),0)</f>
        <v>1.6109138006413559E-2</v>
      </c>
      <c r="E998" s="73">
        <f>IFERROR(SUM(D$9:D997)*K_12-SUM(E$9:E997)*K_21,0)</f>
        <v>2.9917038422567543E-2</v>
      </c>
      <c r="F998" s="73">
        <f>IFERROR(SUM(D$9:D997)*K_13-SUM(F$9:F997)*K_31,0)</f>
        <v>0.13517417934283316</v>
      </c>
    </row>
    <row r="999" spans="2:6" x14ac:dyDescent="0.2">
      <c r="B999" s="2">
        <f t="shared" si="15"/>
        <v>990</v>
      </c>
      <c r="C999" s="2">
        <v>0</v>
      </c>
      <c r="D999" s="70">
        <f>IFERROR(SUM(F$9:F998)*K_31+SUM(E$9:E998)*K_21+SUM(C$9:C998)-SUM(D$9:D998)*(K_12+K_13+K_10),0)</f>
        <v>1.5965032627491382E-2</v>
      </c>
      <c r="E999" s="73">
        <f>IFERROR(SUM(D$9:D998)*K_12-SUM(E$9:E998)*K_21,0)</f>
        <v>2.9640880414248727E-2</v>
      </c>
      <c r="F999" s="73">
        <f>IFERROR(SUM(D$9:D998)*K_13-SUM(F$9:F998)*K_31,0)</f>
        <v>0.13398352892945553</v>
      </c>
    </row>
    <row r="1000" spans="2:6" x14ac:dyDescent="0.2">
      <c r="B1000" s="2">
        <f t="shared" si="15"/>
        <v>991</v>
      </c>
      <c r="C1000" s="2">
        <v>0</v>
      </c>
      <c r="D1000" s="70">
        <f>IFERROR(SUM(F$9:F999)*K_31+SUM(E$9:E999)*K_21+SUM(C$9:C999)-SUM(D$9:D999)*(K_12+K_13+K_10),0)</f>
        <v>1.5822231283550536E-2</v>
      </c>
      <c r="E1000" s="73">
        <f>IFERROR(SUM(D$9:D999)*K_12-SUM(E$9:E999)*K_21,0)</f>
        <v>2.936736345851898E-2</v>
      </c>
      <c r="F1000" s="73">
        <f>IFERROR(SUM(D$9:D999)*K_13-SUM(F$9:F999)*K_31,0)</f>
        <v>0.13280334396644378</v>
      </c>
    </row>
    <row r="1001" spans="2:6" x14ac:dyDescent="0.2">
      <c r="B1001" s="2">
        <f t="shared" si="15"/>
        <v>992</v>
      </c>
      <c r="C1001" s="2">
        <v>0</v>
      </c>
      <c r="D1001" s="70">
        <f>IFERROR(SUM(F$9:F1000)*K_31+SUM(E$9:E1000)*K_21+SUM(C$9:C1000)-SUM(D$9:D1000)*(K_12+K_13+K_10),0)</f>
        <v>1.5680721925491525E-2</v>
      </c>
      <c r="E1001" s="73">
        <f>IFERROR(SUM(D$9:D1000)*K_12-SUM(E$9:E1000)*K_21,0)</f>
        <v>2.9096460815011937E-2</v>
      </c>
      <c r="F1001" s="73">
        <f>IFERROR(SUM(D$9:D1000)*K_13-SUM(F$9:F1000)*K_31,0)</f>
        <v>0.13163353283961499</v>
      </c>
    </row>
    <row r="1002" spans="2:6" x14ac:dyDescent="0.2">
      <c r="B1002" s="2">
        <f t="shared" si="15"/>
        <v>993</v>
      </c>
      <c r="C1002" s="2">
        <v>0</v>
      </c>
      <c r="D1002" s="70">
        <f>IFERROR(SUM(F$9:F1001)*K_31+SUM(E$9:E1001)*K_21+SUM(C$9:C1001)-SUM(D$9:D1001)*(K_12+K_13+K_10),0)</f>
        <v>1.5540492619834367E-2</v>
      </c>
      <c r="E1002" s="73">
        <f>IFERROR(SUM(D$9:D1001)*K_12-SUM(E$9:E1001)*K_21,0)</f>
        <v>2.8828146037227498E-2</v>
      </c>
      <c r="F1002" s="73">
        <f>IFERROR(SUM(D$9:D1001)*K_13-SUM(F$9:F1001)*K_31,0)</f>
        <v>0.13047400473047333</v>
      </c>
    </row>
    <row r="1003" spans="2:6" x14ac:dyDescent="0.2">
      <c r="B1003" s="2">
        <f t="shared" si="15"/>
        <v>994</v>
      </c>
      <c r="C1003" s="2">
        <v>0</v>
      </c>
      <c r="D1003" s="70">
        <f>IFERROR(SUM(F$9:F1002)*K_31+SUM(E$9:E1002)*K_21+SUM(C$9:C1002)-SUM(D$9:D1002)*(K_12+K_13+K_10),0)</f>
        <v>1.5401531547354352E-2</v>
      </c>
      <c r="E1003" s="73">
        <f>IFERROR(SUM(D$9:D1002)*K_12-SUM(E$9:E1002)*K_21,0)</f>
        <v>2.8562392968893846E-2</v>
      </c>
      <c r="F1003" s="73">
        <f>IFERROR(SUM(D$9:D1002)*K_13-SUM(F$9:F1002)*K_31,0)</f>
        <v>0.12932466960937461</v>
      </c>
    </row>
    <row r="1004" spans="2:6" x14ac:dyDescent="0.2">
      <c r="B1004" s="2">
        <f t="shared" si="15"/>
        <v>995</v>
      </c>
      <c r="C1004" s="2">
        <v>0</v>
      </c>
      <c r="D1004" s="70">
        <f>IFERROR(SUM(F$9:F1003)*K_31+SUM(E$9:E1003)*K_21+SUM(C$9:C1003)-SUM(D$9:D1003)*(K_12+K_13+K_10),0)</f>
        <v>1.5263827001604113E-2</v>
      </c>
      <c r="E1004" s="73">
        <f>IFERROR(SUM(D$9:D1003)*K_12-SUM(E$9:E1003)*K_21,0)</f>
        <v>2.8299175740471583E-2</v>
      </c>
      <c r="F1004" s="73">
        <f>IFERROR(SUM(D$9:D1003)*K_13-SUM(F$9:F1003)*K_31,0)</f>
        <v>0.12818543822874773</v>
      </c>
    </row>
    <row r="1005" spans="2:6" x14ac:dyDescent="0.2">
      <c r="B1005" s="2">
        <f t="shared" si="15"/>
        <v>996</v>
      </c>
      <c r="C1005" s="2">
        <v>0</v>
      </c>
      <c r="D1005" s="70">
        <f>IFERROR(SUM(F$9:F1004)*K_31+SUM(E$9:E1004)*K_21+SUM(C$9:C1004)-SUM(D$9:D1004)*(K_12+K_13+K_10),0)</f>
        <v>1.5127367388458879E-2</v>
      </c>
      <c r="E1005" s="73">
        <f>IFERROR(SUM(D$9:D1004)*K_12-SUM(E$9:E1004)*K_21,0)</f>
        <v>2.8038468765700486E-2</v>
      </c>
      <c r="F1005" s="73">
        <f>IFERROR(SUM(D$9:D1004)*K_13-SUM(F$9:F1004)*K_31,0)</f>
        <v>0.12705622211647949</v>
      </c>
    </row>
    <row r="1006" spans="2:6" x14ac:dyDescent="0.2">
      <c r="B1006" s="2">
        <f t="shared" si="15"/>
        <v>997</v>
      </c>
      <c r="C1006" s="2">
        <v>0</v>
      </c>
      <c r="D1006" s="70">
        <f>IFERROR(SUM(F$9:F1005)*K_31+SUM(E$9:E1005)*K_21+SUM(C$9:C1005)-SUM(D$9:D1005)*(K_12+K_13+K_10),0)</f>
        <v>1.4992141224411171E-2</v>
      </c>
      <c r="E1006" s="73">
        <f>IFERROR(SUM(D$9:D1005)*K_12-SUM(E$9:E1005)*K_21,0)</f>
        <v>2.7780246738146275E-2</v>
      </c>
      <c r="F1006" s="73">
        <f>IFERROR(SUM(D$9:D1005)*K_13-SUM(F$9:F1005)*K_31,0)</f>
        <v>0.12593693356919999</v>
      </c>
    </row>
    <row r="1007" spans="2:6" x14ac:dyDescent="0.2">
      <c r="B1007" s="2">
        <f t="shared" si="15"/>
        <v>998</v>
      </c>
      <c r="C1007" s="2">
        <v>0</v>
      </c>
      <c r="D1007" s="70">
        <f>IFERROR(SUM(F$9:F1006)*K_31+SUM(E$9:E1006)*K_21+SUM(C$9:C1006)-SUM(D$9:D1006)*(K_12+K_13+K_10),0)</f>
        <v>1.4858137135661309E-2</v>
      </c>
      <c r="E1007" s="73">
        <f>IFERROR(SUM(D$9:D1006)*K_12-SUM(E$9:E1006)*K_21,0)</f>
        <v>2.7524484627875268E-2</v>
      </c>
      <c r="F1007" s="73">
        <f>IFERROR(SUM(D$9:D1006)*K_13-SUM(F$9:F1006)*K_31,0)</f>
        <v>0.12482748564575274</v>
      </c>
    </row>
    <row r="1008" spans="2:6" x14ac:dyDescent="0.2">
      <c r="B1008" s="2">
        <f t="shared" si="15"/>
        <v>999</v>
      </c>
      <c r="C1008" s="2">
        <v>0</v>
      </c>
      <c r="D1008" s="70">
        <f>IFERROR(SUM(F$9:F1007)*K_31+SUM(E$9:E1007)*K_21+SUM(C$9:C1007)-SUM(D$9:D1007)*(K_12+K_13+K_10),0)</f>
        <v>1.4725343856980544E-2</v>
      </c>
      <c r="E1008" s="73">
        <f>IFERROR(SUM(D$9:D1007)*K_12-SUM(E$9:E1007)*K_21,0)</f>
        <v>2.7271157678043778E-2</v>
      </c>
      <c r="F1008" s="73">
        <f>IFERROR(SUM(D$9:D1007)*K_13-SUM(F$9:F1007)*K_31,0)</f>
        <v>0.12372779216065766</v>
      </c>
    </row>
    <row r="1009" spans="2:6" x14ac:dyDescent="0.2">
      <c r="B1009" s="2">
        <f t="shared" si="15"/>
        <v>1000</v>
      </c>
      <c r="C1009" s="2">
        <v>0</v>
      </c>
      <c r="D1009" s="70">
        <f>IFERROR(SUM(F$9:F1008)*K_31+SUM(E$9:E1008)*K_21+SUM(C$9:C1008)-SUM(D$9:D1008)*(K_12+K_13+K_10),0)</f>
        <v>1.4593750230687874E-2</v>
      </c>
      <c r="E1009" s="73">
        <f>IFERROR(SUM(D$9:D1008)*K_12-SUM(E$9:E1008)*K_21,0)</f>
        <v>2.7020241401629619E-2</v>
      </c>
      <c r="F1009" s="73">
        <f>IFERROR(SUM(D$9:D1008)*K_13-SUM(F$9:F1008)*K_31,0)</f>
        <v>0.12263776767761669</v>
      </c>
    </row>
    <row r="1010" spans="2:6" x14ac:dyDescent="0.2">
      <c r="B1010" s="2">
        <f t="shared" si="15"/>
        <v>1001</v>
      </c>
      <c r="C1010" s="2">
        <v>0</v>
      </c>
      <c r="D1010" s="70">
        <f>IFERROR(SUM(F$9:F1009)*K_31+SUM(E$9:E1009)*K_21+SUM(C$9:C1009)-SUM(D$9:D1009)*(K_12+K_13+K_10),0)</f>
        <v>1.4463345205513178E-2</v>
      </c>
      <c r="E1010" s="73">
        <f>IFERROR(SUM(D$9:D1009)*K_12-SUM(E$9:E1009)*K_21,0)</f>
        <v>2.6771711578220447E-2</v>
      </c>
      <c r="F1010" s="73">
        <f>IFERROR(SUM(D$9:D1009)*K_13-SUM(F$9:F1009)*K_31,0)</f>
        <v>0.12155732750314741</v>
      </c>
    </row>
    <row r="1011" spans="2:6" x14ac:dyDescent="0.2">
      <c r="B1011" s="2">
        <f t="shared" si="15"/>
        <v>1002</v>
      </c>
      <c r="C1011" s="2">
        <v>0</v>
      </c>
      <c r="D1011" s="70">
        <f>IFERROR(SUM(F$9:F1010)*K_31+SUM(E$9:E1010)*K_21+SUM(C$9:C1010)-SUM(D$9:D1010)*(K_12+K_13+K_10),0)</f>
        <v>1.433411783534666E-2</v>
      </c>
      <c r="E1011" s="73">
        <f>IFERROR(SUM(D$9:D1010)*K_12-SUM(E$9:E1010)*K_21,0)</f>
        <v>2.6525544250773692E-2</v>
      </c>
      <c r="F1011" s="73">
        <f>IFERROR(SUM(D$9:D1010)*K_13-SUM(F$9:F1010)*K_31,0)</f>
        <v>0.12048638768018094</v>
      </c>
    </row>
    <row r="1012" spans="2:6" x14ac:dyDescent="0.2">
      <c r="B1012" s="2">
        <f t="shared" si="15"/>
        <v>1003</v>
      </c>
      <c r="C1012" s="2">
        <v>0</v>
      </c>
      <c r="D1012" s="70">
        <f>IFERROR(SUM(F$9:F1011)*K_31+SUM(E$9:E1011)*K_21+SUM(C$9:C1011)-SUM(D$9:D1011)*(K_12+K_13+K_10),0)</f>
        <v>1.4206057278556727E-2</v>
      </c>
      <c r="E1012" s="73">
        <f>IFERROR(SUM(D$9:D1011)*K_12-SUM(E$9:E1011)*K_21,0)</f>
        <v>2.628171572244753E-2</v>
      </c>
      <c r="F1012" s="73">
        <f>IFERROR(SUM(D$9:D1011)*K_13-SUM(F$9:F1011)*K_31,0)</f>
        <v>0.1194248649817311</v>
      </c>
    </row>
    <row r="1013" spans="2:6" x14ac:dyDescent="0.2">
      <c r="B1013" s="2">
        <f t="shared" si="15"/>
        <v>1004</v>
      </c>
      <c r="C1013" s="2">
        <v>0</v>
      </c>
      <c r="D1013" s="70">
        <f>IFERROR(SUM(F$9:F1012)*K_31+SUM(E$9:E1012)*K_21+SUM(C$9:C1012)-SUM(D$9:D1012)*(K_12+K_13+K_10),0)</f>
        <v>1.4079152796512062E-2</v>
      </c>
      <c r="E1013" s="73">
        <f>IFERROR(SUM(D$9:D1012)*K_12-SUM(E$9:E1012)*K_21,0)</f>
        <v>2.6040202553588188E-2</v>
      </c>
      <c r="F1013" s="73">
        <f>IFERROR(SUM(D$9:D1012)*K_13-SUM(F$9:F1012)*K_31,0)</f>
        <v>0.11837267690470554</v>
      </c>
    </row>
    <row r="1014" spans="2:6" x14ac:dyDescent="0.2">
      <c r="B1014" s="2">
        <f t="shared" si="15"/>
        <v>1005</v>
      </c>
      <c r="C1014" s="2">
        <v>0</v>
      </c>
      <c r="D1014" s="70">
        <f>IFERROR(SUM(F$9:F1013)*K_31+SUM(E$9:E1013)*K_21+SUM(C$9:C1013)-SUM(D$9:D1013)*(K_12+K_13+K_10),0)</f>
        <v>1.3953393753126875E-2</v>
      </c>
      <c r="E1014" s="73">
        <f>IFERROR(SUM(D$9:D1013)*K_12-SUM(E$9:E1013)*K_21,0)</f>
        <v>2.5800981558433023E-2</v>
      </c>
      <c r="F1014" s="73">
        <f>IFERROR(SUM(D$9:D1013)*K_13-SUM(F$9:F1013)*K_31,0)</f>
        <v>0.11732974166361743</v>
      </c>
    </row>
    <row r="1015" spans="2:6" x14ac:dyDescent="0.2">
      <c r="B1015" s="2">
        <f t="shared" si="15"/>
        <v>1006</v>
      </c>
      <c r="C1015" s="2">
        <v>0</v>
      </c>
      <c r="D1015" s="70">
        <f>IFERROR(SUM(F$9:F1014)*K_31+SUM(E$9:E1014)*K_21+SUM(C$9:C1014)-SUM(D$9:D1014)*(K_12+K_13+K_10),0)</f>
        <v>1.38287696131556E-2</v>
      </c>
      <c r="E1015" s="73">
        <f>IFERROR(SUM(D$9:D1014)*K_12-SUM(E$9:E1014)*K_21,0)</f>
        <v>2.5564029802310984E-2</v>
      </c>
      <c r="F1015" s="73">
        <f>IFERROR(SUM(D$9:D1014)*K_13-SUM(F$9:F1014)*K_31,0)</f>
        <v>0.11629597818451032</v>
      </c>
    </row>
    <row r="1016" spans="2:6" x14ac:dyDescent="0.2">
      <c r="B1016" s="2">
        <f t="shared" si="15"/>
        <v>1007</v>
      </c>
      <c r="C1016" s="2">
        <v>0</v>
      </c>
      <c r="D1016" s="70">
        <f>IFERROR(SUM(F$9:F1015)*K_31+SUM(E$9:E1015)*K_21+SUM(C$9:C1015)-SUM(D$9:D1015)*(K_12+K_13+K_10),0)</f>
        <v>1.3705269941169718E-2</v>
      </c>
      <c r="E1016" s="73">
        <f>IFERROR(SUM(D$9:D1015)*K_12-SUM(E$9:E1015)*K_21,0)</f>
        <v>2.5329324598558856E-2</v>
      </c>
      <c r="F1016" s="73">
        <f>IFERROR(SUM(D$9:D1015)*K_13-SUM(F$9:F1015)*K_31,0)</f>
        <v>0.11527130609880487</v>
      </c>
    </row>
    <row r="1017" spans="2:6" x14ac:dyDescent="0.2">
      <c r="B1017" s="2">
        <f t="shared" si="15"/>
        <v>1008</v>
      </c>
      <c r="C1017" s="2">
        <v>0</v>
      </c>
      <c r="D1017" s="70">
        <f>IFERROR(SUM(F$9:F1016)*K_31+SUM(E$9:E1016)*K_21+SUM(C$9:C1016)-SUM(D$9:D1016)*(K_12+K_13+K_10),0)</f>
        <v>1.3582884401898809E-2</v>
      </c>
      <c r="E1017" s="73">
        <f>IFERROR(SUM(D$9:D1016)*K_12-SUM(E$9:E1016)*K_21,0)</f>
        <v>2.5096843505394872E-2</v>
      </c>
      <c r="F1017" s="73">
        <f>IFERROR(SUM(D$9:D1016)*K_13-SUM(F$9:F1016)*K_31,0)</f>
        <v>0.11425564573722369</v>
      </c>
    </row>
    <row r="1018" spans="2:6" x14ac:dyDescent="0.2">
      <c r="B1018" s="2">
        <f t="shared" si="15"/>
        <v>1009</v>
      </c>
      <c r="C1018" s="2">
        <v>0</v>
      </c>
      <c r="D1018" s="70">
        <f>IFERROR(SUM(F$9:F1017)*K_31+SUM(E$9:E1017)*K_21+SUM(C$9:C1017)-SUM(D$9:D1017)*(K_12+K_13+K_10),0)</f>
        <v>1.3461602757047331E-2</v>
      </c>
      <c r="E1018" s="73">
        <f>IFERROR(SUM(D$9:D1017)*K_12-SUM(E$9:E1017)*K_21,0)</f>
        <v>2.4866564323332341E-2</v>
      </c>
      <c r="F1018" s="73">
        <f>IFERROR(SUM(D$9:D1017)*K_13-SUM(F$9:F1017)*K_31,0)</f>
        <v>0.1132489181238725</v>
      </c>
    </row>
    <row r="1019" spans="2:6" x14ac:dyDescent="0.2">
      <c r="B1019" s="2">
        <f t="shared" si="15"/>
        <v>1010</v>
      </c>
      <c r="C1019" s="2">
        <v>0</v>
      </c>
      <c r="D1019" s="70">
        <f>IFERROR(SUM(F$9:F1018)*K_31+SUM(E$9:E1018)*K_21+SUM(C$9:C1018)-SUM(D$9:D1018)*(K_12+K_13+K_10),0)</f>
        <v>1.3341414866317791E-2</v>
      </c>
      <c r="E1019" s="73">
        <f>IFERROR(SUM(D$9:D1018)*K_12-SUM(E$9:E1018)*K_21,0)</f>
        <v>2.463846509201062E-2</v>
      </c>
      <c r="F1019" s="73">
        <f>IFERROR(SUM(D$9:D1018)*K_13-SUM(F$9:F1018)*K_31,0)</f>
        <v>0.11225104497020766</v>
      </c>
    </row>
    <row r="1020" spans="2:6" x14ac:dyDescent="0.2">
      <c r="B1020" s="2">
        <f t="shared" si="15"/>
        <v>1011</v>
      </c>
      <c r="C1020" s="2">
        <v>0</v>
      </c>
      <c r="D1020" s="70">
        <f>IFERROR(SUM(F$9:F1019)*K_31+SUM(E$9:E1019)*K_21+SUM(C$9:C1019)-SUM(D$9:D1019)*(K_12+K_13+K_10),0)</f>
        <v>1.3222310685137018E-2</v>
      </c>
      <c r="E1020" s="73">
        <f>IFERROR(SUM(D$9:D1019)*K_12-SUM(E$9:E1019)*K_21,0)</f>
        <v>2.4412524087509269E-2</v>
      </c>
      <c r="F1020" s="73">
        <f>IFERROR(SUM(D$9:D1019)*K_13-SUM(F$9:F1019)*K_31,0)</f>
        <v>0.11126194866916705</v>
      </c>
    </row>
    <row r="1021" spans="2:6" x14ac:dyDescent="0.2">
      <c r="B1021" s="2">
        <f t="shared" si="15"/>
        <v>1012</v>
      </c>
      <c r="C1021" s="2">
        <v>0</v>
      </c>
      <c r="D1021" s="70">
        <f>IFERROR(SUM(F$9:F1020)*K_31+SUM(E$9:E1020)*K_21+SUM(C$9:C1020)-SUM(D$9:D1020)*(K_12+K_13+K_10),0)</f>
        <v>1.3104280264656154E-2</v>
      </c>
      <c r="E1021" s="73">
        <f>IFERROR(SUM(D$9:D1020)*K_12-SUM(E$9:E1020)*K_21,0)</f>
        <v>2.4188719819449034E-2</v>
      </c>
      <c r="F1021" s="73">
        <f>IFERROR(SUM(D$9:D1020)*K_13-SUM(F$9:F1020)*K_31,0)</f>
        <v>0.11028155228932945</v>
      </c>
    </row>
    <row r="1022" spans="2:6" x14ac:dyDescent="0.2">
      <c r="B1022" s="2">
        <f t="shared" si="15"/>
        <v>1013</v>
      </c>
      <c r="C1022" s="2">
        <v>0</v>
      </c>
      <c r="D1022" s="70">
        <f>IFERROR(SUM(F$9:F1021)*K_31+SUM(E$9:E1021)*K_21+SUM(C$9:C1021)-SUM(D$9:D1021)*(K_12+K_13+K_10),0)</f>
        <v>1.2987313749476925E-2</v>
      </c>
      <c r="E1022" s="73">
        <f>IFERROR(SUM(D$9:D1021)*K_12-SUM(E$9:E1021)*K_21,0)</f>
        <v>2.396703102836284E-2</v>
      </c>
      <c r="F1022" s="73">
        <f>IFERROR(SUM(D$9:D1021)*K_13-SUM(F$9:F1021)*K_31,0)</f>
        <v>0.10930977956908805</v>
      </c>
    </row>
    <row r="1023" spans="2:6" x14ac:dyDescent="0.2">
      <c r="B1023" s="2">
        <f t="shared" si="15"/>
        <v>1014</v>
      </c>
      <c r="C1023" s="2">
        <v>0</v>
      </c>
      <c r="D1023" s="70">
        <f>IFERROR(SUM(F$9:F1022)*K_31+SUM(E$9:E1022)*K_21+SUM(C$9:C1022)-SUM(D$9:D1022)*(K_12+K_13+K_10),0)</f>
        <v>1.2871401378333758E-2</v>
      </c>
      <c r="E1023" s="73">
        <f>IFERROR(SUM(D$9:D1022)*K_12-SUM(E$9:E1022)*K_21,0)</f>
        <v>2.3747436682768353E-2</v>
      </c>
      <c r="F1023" s="73">
        <f>IFERROR(SUM(D$9:D1022)*K_13-SUM(F$9:F1022)*K_31,0)</f>
        <v>0.10834655491088085</v>
      </c>
    </row>
    <row r="1024" spans="2:6" x14ac:dyDescent="0.2">
      <c r="B1024" s="2">
        <f t="shared" si="15"/>
        <v>1015</v>
      </c>
      <c r="C1024" s="2">
        <v>0</v>
      </c>
      <c r="D1024" s="70">
        <f>IFERROR(SUM(F$9:F1023)*K_31+SUM(E$9:E1023)*K_21+SUM(C$9:C1023)-SUM(D$9:D1023)*(K_12+K_13+K_10),0)</f>
        <v>1.2756533481933729E-2</v>
      </c>
      <c r="E1024" s="73">
        <f>IFERROR(SUM(D$9:D1023)*K_12-SUM(E$9:E1023)*K_21,0)</f>
        <v>2.3529915976666871E-2</v>
      </c>
      <c r="F1024" s="73">
        <f>IFERROR(SUM(D$9:D1023)*K_13-SUM(F$9:F1023)*K_31,0)</f>
        <v>0.10739180337555609</v>
      </c>
    </row>
    <row r="1025" spans="2:6" x14ac:dyDescent="0.2">
      <c r="B1025" s="2">
        <f t="shared" si="15"/>
        <v>1016</v>
      </c>
      <c r="C1025" s="2">
        <v>0</v>
      </c>
      <c r="D1025" s="70">
        <f>IFERROR(SUM(F$9:F1024)*K_31+SUM(E$9:E1024)*K_21+SUM(C$9:C1024)-SUM(D$9:D1024)*(K_12+K_13+K_10),0)</f>
        <v>1.264270048261551E-2</v>
      </c>
      <c r="E1025" s="73">
        <f>IFERROR(SUM(D$9:D1024)*K_12-SUM(E$9:E1024)*K_21,0)</f>
        <v>2.3314448326757997E-2</v>
      </c>
      <c r="F1025" s="73">
        <f>IFERROR(SUM(D$9:D1024)*K_13-SUM(F$9:F1024)*K_31,0)</f>
        <v>0.10644545067661682</v>
      </c>
    </row>
    <row r="1026" spans="2:6" x14ac:dyDescent="0.2">
      <c r="B1026" s="2">
        <f t="shared" si="15"/>
        <v>1017</v>
      </c>
      <c r="C1026" s="2">
        <v>0</v>
      </c>
      <c r="D1026" s="70">
        <f>IFERROR(SUM(F$9:F1025)*K_31+SUM(E$9:E1025)*K_21+SUM(C$9:C1025)-SUM(D$9:D1025)*(K_12+K_13+K_10),0)</f>
        <v>1.2529892893098804E-2</v>
      </c>
      <c r="E1026" s="73">
        <f>IFERROR(SUM(D$9:D1025)*K_12-SUM(E$9:E1025)*K_21,0)</f>
        <v>2.3101013369881684E-2</v>
      </c>
      <c r="F1026" s="73">
        <f>IFERROR(SUM(D$9:D1025)*K_13-SUM(F$9:F1025)*K_31,0)</f>
        <v>0.10550742317467154</v>
      </c>
    </row>
    <row r="1027" spans="2:6" x14ac:dyDescent="0.2">
      <c r="B1027" s="2">
        <f t="shared" si="15"/>
        <v>1018</v>
      </c>
      <c r="C1027" s="2">
        <v>0</v>
      </c>
      <c r="D1027" s="70">
        <f>IFERROR(SUM(F$9:F1026)*K_31+SUM(E$9:E1026)*K_21+SUM(C$9:C1026)-SUM(D$9:D1026)*(K_12+K_13+K_10),0)</f>
        <v>1.2418101316143293E-2</v>
      </c>
      <c r="E1027" s="73">
        <f>IFERROR(SUM(D$9:D1026)*K_12-SUM(E$9:E1026)*K_21,0)</f>
        <v>2.2889590960346595E-2</v>
      </c>
      <c r="F1027" s="73">
        <f>IFERROR(SUM(D$9:D1026)*K_13-SUM(F$9:F1026)*K_31,0)</f>
        <v>0.10457764787186363</v>
      </c>
    </row>
    <row r="1028" spans="2:6" x14ac:dyDescent="0.2">
      <c r="B1028" s="2">
        <f t="shared" si="15"/>
        <v>1019</v>
      </c>
      <c r="C1028" s="2">
        <v>0</v>
      </c>
      <c r="D1028" s="70">
        <f>IFERROR(SUM(F$9:F1027)*K_31+SUM(E$9:E1027)*K_21+SUM(C$9:C1027)-SUM(D$9:D1027)*(K_12+K_13+K_10),0)</f>
        <v>1.2307316443070704E-2</v>
      </c>
      <c r="E1028" s="73">
        <f>IFERROR(SUM(D$9:D1027)*K_12-SUM(E$9:E1027)*K_21,0)</f>
        <v>2.2680161167471624E-2</v>
      </c>
      <c r="F1028" s="73">
        <f>IFERROR(SUM(D$9:D1027)*K_13-SUM(F$9:F1027)*K_31,0)</f>
        <v>0.10365605240630771</v>
      </c>
    </row>
    <row r="1029" spans="2:6" x14ac:dyDescent="0.2">
      <c r="B1029" s="2">
        <f t="shared" si="15"/>
        <v>1020</v>
      </c>
      <c r="C1029" s="2">
        <v>0</v>
      </c>
      <c r="D1029" s="70">
        <f>IFERROR(SUM(F$9:F1028)*K_31+SUM(E$9:E1028)*K_21+SUM(C$9:C1028)-SUM(D$9:D1028)*(K_12+K_13+K_10),0)</f>
        <v>1.2197529052855316E-2</v>
      </c>
      <c r="E1029" s="73">
        <f>IFERROR(SUM(D$9:D1028)*K_12-SUM(E$9:E1028)*K_21,0)</f>
        <v>2.2472704272985311E-2</v>
      </c>
      <c r="F1029" s="73">
        <f>IFERROR(SUM(D$9:D1028)*K_13-SUM(F$9:F1028)*K_31,0)</f>
        <v>0.10274256504667534</v>
      </c>
    </row>
    <row r="1030" spans="2:6" x14ac:dyDescent="0.2">
      <c r="B1030" s="2">
        <f t="shared" si="15"/>
        <v>1021</v>
      </c>
      <c r="C1030" s="2">
        <v>0</v>
      </c>
      <c r="D1030" s="70">
        <f>IFERROR(SUM(F$9:F1029)*K_31+SUM(E$9:E1029)*K_21+SUM(C$9:C1029)-SUM(D$9:D1029)*(K_12+K_13+K_10),0)</f>
        <v>1.2088730011896587E-2</v>
      </c>
      <c r="E1030" s="73">
        <f>IFERROR(SUM(D$9:D1029)*K_12-SUM(E$9:E1029)*K_21,0)</f>
        <v>2.2267200768581574E-2</v>
      </c>
      <c r="F1030" s="73">
        <f>IFERROR(SUM(D$9:D1029)*K_13-SUM(F$9:F1029)*K_31,0)</f>
        <v>0.10183711468674517</v>
      </c>
    </row>
    <row r="1031" spans="2:6" x14ac:dyDescent="0.2">
      <c r="B1031" s="2">
        <f t="shared" si="15"/>
        <v>1022</v>
      </c>
      <c r="C1031" s="2">
        <v>0</v>
      </c>
      <c r="D1031" s="70">
        <f>IFERROR(SUM(F$9:F1030)*K_31+SUM(E$9:E1030)*K_21+SUM(C$9:C1030)-SUM(D$9:D1030)*(K_12+K_13+K_10),0)</f>
        <v>1.1980910272541223E-2</v>
      </c>
      <c r="E1031" s="73">
        <f>IFERROR(SUM(D$9:D1030)*K_12-SUM(E$9:E1030)*K_21,0)</f>
        <v>2.2063631353447022E-2</v>
      </c>
      <c r="F1031" s="73">
        <f>IFERROR(SUM(D$9:D1030)*K_13-SUM(F$9:F1030)*K_31,0)</f>
        <v>0.10093963083998858</v>
      </c>
    </row>
    <row r="1032" spans="2:6" x14ac:dyDescent="0.2">
      <c r="B1032" s="2">
        <f t="shared" si="15"/>
        <v>1023</v>
      </c>
      <c r="C1032" s="2">
        <v>0</v>
      </c>
      <c r="D1032" s="70">
        <f>IFERROR(SUM(F$9:F1031)*K_31+SUM(E$9:E1031)*K_21+SUM(C$9:C1031)-SUM(D$9:D1031)*(K_12+K_13+K_10),0)</f>
        <v>1.1874060872514747E-2</v>
      </c>
      <c r="E1032" s="73">
        <f>IFERROR(SUM(D$9:D1031)*K_12-SUM(E$9:E1031)*K_21,0)</f>
        <v>2.1861976931830895E-2</v>
      </c>
      <c r="F1032" s="73">
        <f>IFERROR(SUM(D$9:D1031)*K_13-SUM(F$9:F1031)*K_31,0)</f>
        <v>0.1000500436343188</v>
      </c>
    </row>
    <row r="1033" spans="2:6" x14ac:dyDescent="0.2">
      <c r="B1033" s="2">
        <f t="shared" si="15"/>
        <v>1024</v>
      </c>
      <c r="C1033" s="2">
        <v>0</v>
      </c>
      <c r="D1033" s="70">
        <f>IFERROR(SUM(F$9:F1032)*K_31+SUM(E$9:E1032)*K_21+SUM(C$9:C1032)-SUM(D$9:D1032)*(K_12+K_13+K_10),0)</f>
        <v>1.1768172934125687E-2</v>
      </c>
      <c r="E1033" s="73">
        <f>IFERROR(SUM(D$9:D1032)*K_12-SUM(E$9:E1032)*K_21,0)</f>
        <v>2.1662218610629225E-2</v>
      </c>
      <c r="F1033" s="73">
        <f>IFERROR(SUM(D$9:D1032)*K_13-SUM(F$9:F1032)*K_31,0)</f>
        <v>9.9168283806697843E-2</v>
      </c>
    </row>
    <row r="1034" spans="2:6" x14ac:dyDescent="0.2">
      <c r="B1034" s="2">
        <f t="shared" si="15"/>
        <v>1025</v>
      </c>
      <c r="C1034" s="2">
        <v>0</v>
      </c>
      <c r="D1034" s="70">
        <f>IFERROR(SUM(F$9:F1033)*K_31+SUM(E$9:E1033)*K_21+SUM(C$9:C1033)-SUM(D$9:D1033)*(K_12+K_13+K_10),0)</f>
        <v>1.1663237662901338E-2</v>
      </c>
      <c r="E1034" s="73">
        <f>IFERROR(SUM(D$9:D1033)*K_12-SUM(E$9:E1033)*K_21,0)</f>
        <v>2.1464337697111091E-2</v>
      </c>
      <c r="F1034" s="73">
        <f>IFERROR(SUM(D$9:D1033)*K_13-SUM(F$9:F1033)*K_31,0)</f>
        <v>9.8294282697985125E-2</v>
      </c>
    </row>
    <row r="1035" spans="2:6" x14ac:dyDescent="0.2">
      <c r="B1035" s="2">
        <f t="shared" ref="B1035:B1098" si="16">B1034+1</f>
        <v>1026</v>
      </c>
      <c r="C1035" s="2">
        <v>0</v>
      </c>
      <c r="D1035" s="70">
        <f>IFERROR(SUM(F$9:F1034)*K_31+SUM(E$9:E1034)*K_21+SUM(C$9:C1034)-SUM(D$9:D1034)*(K_12+K_13+K_10),0)</f>
        <v>1.1559246347701446E-2</v>
      </c>
      <c r="E1035" s="73">
        <f>IFERROR(SUM(D$9:D1034)*K_12-SUM(E$9:E1034)*K_21,0)</f>
        <v>2.1268315696431728E-2</v>
      </c>
      <c r="F1035" s="73">
        <f>IFERROR(SUM(D$9:D1034)*K_13-SUM(F$9:F1034)*K_31,0)</f>
        <v>9.7427972247629668E-2</v>
      </c>
    </row>
    <row r="1036" spans="2:6" x14ac:dyDescent="0.2">
      <c r="B1036" s="2">
        <f t="shared" si="16"/>
        <v>1027</v>
      </c>
      <c r="C1036" s="2">
        <v>0</v>
      </c>
      <c r="D1036" s="70">
        <f>IFERROR(SUM(F$9:F1035)*K_31+SUM(E$9:E1035)*K_21+SUM(C$9:C1035)-SUM(D$9:D1035)*(K_12+K_13+K_10),0)</f>
        <v>1.1456190358785534E-2</v>
      </c>
      <c r="E1036" s="73">
        <f>IFERROR(SUM(D$9:D1035)*K_12-SUM(E$9:E1035)*K_21,0)</f>
        <v>2.107413430947247E-2</v>
      </c>
      <c r="F1036" s="73">
        <f>IFERROR(SUM(D$9:D1035)*K_13-SUM(F$9:F1035)*K_31,0)</f>
        <v>9.6569284988632376E-2</v>
      </c>
    </row>
    <row r="1037" spans="2:6" x14ac:dyDescent="0.2">
      <c r="B1037" s="2">
        <f t="shared" si="16"/>
        <v>1028</v>
      </c>
      <c r="C1037" s="2">
        <v>0</v>
      </c>
      <c r="D1037" s="70">
        <f>IFERROR(SUM(F$9:F1036)*K_31+SUM(E$9:E1036)*K_21+SUM(C$9:C1036)-SUM(D$9:D1036)*(K_12+K_13+K_10),0)</f>
        <v>1.1354061148267647E-2</v>
      </c>
      <c r="E1037" s="73">
        <f>IFERROR(SUM(D$9:D1036)*K_12-SUM(E$9:E1036)*K_21,0)</f>
        <v>2.0881775430453331E-2</v>
      </c>
      <c r="F1037" s="73">
        <f>IFERROR(SUM(D$9:D1036)*K_13-SUM(F$9:F1036)*K_31,0)</f>
        <v>9.5718154042337744E-2</v>
      </c>
    </row>
    <row r="1038" spans="2:6" x14ac:dyDescent="0.2">
      <c r="B1038" s="2">
        <f t="shared" si="16"/>
        <v>1029</v>
      </c>
      <c r="C1038" s="2">
        <v>0</v>
      </c>
      <c r="D1038" s="70">
        <f>IFERROR(SUM(F$9:F1037)*K_31+SUM(E$9:E1037)*K_21+SUM(C$9:C1037)-SUM(D$9:D1037)*(K_12+K_13+K_10),0)</f>
        <v>1.1252850247956303E-2</v>
      </c>
      <c r="E1038" s="73">
        <f>IFERROR(SUM(D$9:D1037)*K_12-SUM(E$9:E1037)*K_21,0)</f>
        <v>2.0691221144829797E-2</v>
      </c>
      <c r="F1038" s="73">
        <f>IFERROR(SUM(D$9:D1037)*K_13-SUM(F$9:F1037)*K_31,0)</f>
        <v>9.4874513113403225E-2</v>
      </c>
    </row>
    <row r="1039" spans="2:6" x14ac:dyDescent="0.2">
      <c r="B1039" s="2">
        <f t="shared" si="16"/>
        <v>1030</v>
      </c>
      <c r="C1039" s="2">
        <v>0</v>
      </c>
      <c r="D1039" s="70">
        <f>IFERROR(SUM(F$9:F1038)*K_31+SUM(E$9:E1038)*K_21+SUM(C$9:C1038)-SUM(D$9:D1038)*(K_12+K_13+K_10),0)</f>
        <v>1.1152549269809242E-2</v>
      </c>
      <c r="E1039" s="73">
        <f>IFERROR(SUM(D$9:D1038)*K_12-SUM(E$9:E1038)*K_21,0)</f>
        <v>2.0502453726876979E-2</v>
      </c>
      <c r="F1039" s="73">
        <f>IFERROR(SUM(D$9:D1038)*K_13-SUM(F$9:F1038)*K_31,0)</f>
        <v>9.4038296484747264E-2</v>
      </c>
    </row>
    <row r="1040" spans="2:6" x14ac:dyDescent="0.2">
      <c r="B1040" s="2">
        <f t="shared" si="16"/>
        <v>1031</v>
      </c>
      <c r="C1040" s="2">
        <v>0</v>
      </c>
      <c r="D1040" s="70">
        <f>IFERROR(SUM(F$9:F1039)*K_31+SUM(E$9:E1039)*K_21+SUM(C$9:C1039)-SUM(D$9:D1039)*(K_12+K_13+K_10),0)</f>
        <v>1.1053149904114434E-2</v>
      </c>
      <c r="E1040" s="73">
        <f>IFERROR(SUM(D$9:D1039)*K_12-SUM(E$9:E1039)*K_21,0)</f>
        <v>2.0315455637728519E-2</v>
      </c>
      <c r="F1040" s="73">
        <f>IFERROR(SUM(D$9:D1039)*K_13-SUM(F$9:F1039)*K_31,0)</f>
        <v>9.3209439012596818E-2</v>
      </c>
    </row>
    <row r="1041" spans="2:6" x14ac:dyDescent="0.2">
      <c r="B1041" s="2">
        <f t="shared" si="16"/>
        <v>1032</v>
      </c>
      <c r="C1041" s="2">
        <v>0</v>
      </c>
      <c r="D1041" s="70">
        <f>IFERROR(SUM(F$9:F1040)*K_31+SUM(E$9:E1040)*K_21+SUM(C$9:C1040)-SUM(D$9:D1040)*(K_12+K_13+K_10),0)</f>
        <v>1.0954643919376394E-2</v>
      </c>
      <c r="E1041" s="73">
        <f>IFERROR(SUM(D$9:D1040)*K_12-SUM(E$9:E1040)*K_21,0)</f>
        <v>2.0130209523060216E-2</v>
      </c>
      <c r="F1041" s="73">
        <f>IFERROR(SUM(D$9:D1040)*K_13-SUM(F$9:F1040)*K_31,0)</f>
        <v>9.2387876121506451E-2</v>
      </c>
    </row>
    <row r="1042" spans="2:6" x14ac:dyDescent="0.2">
      <c r="B1042" s="2">
        <f t="shared" si="16"/>
        <v>1033</v>
      </c>
      <c r="C1042" s="2">
        <v>0</v>
      </c>
      <c r="D1042" s="70">
        <f>IFERROR(SUM(F$9:F1041)*K_31+SUM(E$9:E1041)*K_21+SUM(C$9:C1041)-SUM(D$9:D1041)*(K_12+K_13+K_10),0)</f>
        <v>1.0857023161747748E-2</v>
      </c>
      <c r="E1042" s="73">
        <f>IFERROR(SUM(D$9:D1041)*K_12-SUM(E$9:E1041)*K_21,0)</f>
        <v>1.9946698210986824E-2</v>
      </c>
      <c r="F1042" s="73">
        <f>IFERROR(SUM(D$9:D1041)*K_13-SUM(F$9:F1041)*K_31,0)</f>
        <v>9.1573543799484014E-2</v>
      </c>
    </row>
    <row r="1043" spans="2:6" x14ac:dyDescent="0.2">
      <c r="B1043" s="2">
        <f t="shared" si="16"/>
        <v>1034</v>
      </c>
      <c r="C1043" s="2">
        <v>0</v>
      </c>
      <c r="D1043" s="70">
        <f>IFERROR(SUM(F$9:F1042)*K_31+SUM(E$9:E1042)*K_21+SUM(C$9:C1042)-SUM(D$9:D1042)*(K_12+K_13+K_10),0)</f>
        <v>1.0760279552869179E-2</v>
      </c>
      <c r="E1043" s="73">
        <f>IFERROR(SUM(D$9:D1042)*K_12-SUM(E$9:E1042)*K_21,0)</f>
        <v>1.9764904710001474E-2</v>
      </c>
      <c r="F1043" s="73">
        <f>IFERROR(SUM(D$9:D1042)*K_13-SUM(F$9:F1042)*K_31,0)</f>
        <v>9.0766378593109209E-2</v>
      </c>
    </row>
    <row r="1044" spans="2:6" x14ac:dyDescent="0.2">
      <c r="B1044" s="2">
        <f t="shared" si="16"/>
        <v>1035</v>
      </c>
      <c r="C1044" s="2">
        <v>0</v>
      </c>
      <c r="D1044" s="70">
        <f>IFERROR(SUM(F$9:F1043)*K_31+SUM(E$9:E1043)*K_21+SUM(C$9:C1043)-SUM(D$9:D1043)*(K_12+K_13+K_10),0)</f>
        <v>1.0664405091119988E-2</v>
      </c>
      <c r="E1044" s="73">
        <f>IFERROR(SUM(D$9:D1043)*K_12-SUM(E$9:E1043)*K_21,0)</f>
        <v>1.9584812206844049E-2</v>
      </c>
      <c r="F1044" s="73">
        <f>IFERROR(SUM(D$9:D1043)*K_13-SUM(F$9:F1043)*K_31,0)</f>
        <v>8.9966317602709012E-2</v>
      </c>
    </row>
    <row r="1045" spans="2:6" x14ac:dyDescent="0.2">
      <c r="B1045" s="2">
        <f t="shared" si="16"/>
        <v>1036</v>
      </c>
      <c r="C1045" s="2">
        <v>0</v>
      </c>
      <c r="D1045" s="70">
        <f>IFERROR(SUM(F$9:F1044)*K_31+SUM(E$9:E1044)*K_21+SUM(C$9:C1044)-SUM(D$9:D1044)*(K_12+K_13+K_10),0)</f>
        <v>1.0569391849458043E-2</v>
      </c>
      <c r="E1045" s="73">
        <f>IFERROR(SUM(D$9:D1044)*K_12-SUM(E$9:E1044)*K_21,0)</f>
        <v>1.9406404064540084E-2</v>
      </c>
      <c r="F1045" s="73">
        <f>IFERROR(SUM(D$9:D1044)*K_13-SUM(F$9:F1044)*K_31,0)</f>
        <v>8.9173298477597029E-2</v>
      </c>
    </row>
    <row r="1046" spans="2:6" x14ac:dyDescent="0.2">
      <c r="B1046" s="2">
        <f t="shared" si="16"/>
        <v>1037</v>
      </c>
      <c r="C1046" s="2">
        <v>0</v>
      </c>
      <c r="D1046" s="70">
        <f>IFERROR(SUM(F$9:F1045)*K_31+SUM(E$9:E1045)*K_21+SUM(C$9:C1045)-SUM(D$9:D1045)*(K_12+K_13+K_10),0)</f>
        <v>1.0475231974965027E-2</v>
      </c>
      <c r="E1046" s="73">
        <f>IFERROR(SUM(D$9:D1045)*K_12-SUM(E$9:E1045)*K_21,0)</f>
        <v>1.9229663820254927E-2</v>
      </c>
      <c r="F1046" s="73">
        <f>IFERROR(SUM(D$9:D1045)*K_13-SUM(F$9:F1045)*K_31,0)</f>
        <v>8.8387259411319974E-2</v>
      </c>
    </row>
    <row r="1047" spans="2:6" x14ac:dyDescent="0.2">
      <c r="B1047" s="2">
        <f t="shared" si="16"/>
        <v>1038</v>
      </c>
      <c r="C1047" s="2">
        <v>0</v>
      </c>
      <c r="D1047" s="70">
        <f>IFERROR(SUM(F$9:F1046)*K_31+SUM(E$9:E1046)*K_21+SUM(C$9:C1046)-SUM(D$9:D1046)*(K_12+K_13+K_10),0)</f>
        <v>1.0381917688846443E-2</v>
      </c>
      <c r="E1047" s="73">
        <f>IFERROR(SUM(D$9:D1046)*K_12-SUM(E$9:E1046)*K_21,0)</f>
        <v>1.9054575183318434E-2</v>
      </c>
      <c r="F1047" s="73">
        <f>IFERROR(SUM(D$9:D1046)*K_13-SUM(F$9:F1046)*K_31,0)</f>
        <v>8.7608139136953866E-2</v>
      </c>
    </row>
    <row r="1048" spans="2:6" x14ac:dyDescent="0.2">
      <c r="B1048" s="2">
        <f t="shared" si="16"/>
        <v>1039</v>
      </c>
      <c r="C1048" s="2">
        <v>0</v>
      </c>
      <c r="D1048" s="70">
        <f>IFERROR(SUM(F$9:F1047)*K_31+SUM(E$9:E1047)*K_21+SUM(C$9:C1047)-SUM(D$9:D1047)*(K_12+K_13+K_10),0)</f>
        <v>1.0289441284157874E-2</v>
      </c>
      <c r="E1048" s="73">
        <f>IFERROR(SUM(D$9:D1047)*K_12-SUM(E$9:E1047)*K_21,0)</f>
        <v>1.8881122033448605E-2</v>
      </c>
      <c r="F1048" s="73">
        <f>IFERROR(SUM(D$9:D1047)*K_13-SUM(F$9:F1047)*K_31,0)</f>
        <v>8.6835876922478406E-2</v>
      </c>
    </row>
    <row r="1049" spans="2:6" x14ac:dyDescent="0.2">
      <c r="B1049" s="2">
        <f t="shared" si="16"/>
        <v>1040</v>
      </c>
      <c r="C1049" s="2">
        <v>0</v>
      </c>
      <c r="D1049" s="70">
        <f>IFERROR(SUM(F$9:F1048)*K_31+SUM(E$9:E1048)*K_21+SUM(C$9:C1048)-SUM(D$9:D1048)*(K_12+K_13+K_10),0)</f>
        <v>1.0197795127282916E-2</v>
      </c>
      <c r="E1049" s="73">
        <f>IFERROR(SUM(D$9:D1048)*K_12-SUM(E$9:E1048)*K_21,0)</f>
        <v>1.8709288418463643E-2</v>
      </c>
      <c r="F1049" s="73">
        <f>IFERROR(SUM(D$9:D1048)*K_13-SUM(F$9:F1048)*K_31,0)</f>
        <v>8.607041256609449E-2</v>
      </c>
    </row>
    <row r="1050" spans="2:6" x14ac:dyDescent="0.2">
      <c r="B1050" s="2">
        <f t="shared" si="16"/>
        <v>1041</v>
      </c>
      <c r="C1050" s="2">
        <v>0</v>
      </c>
      <c r="D1050" s="70">
        <f>IFERROR(SUM(F$9:F1049)*K_31+SUM(E$9:E1049)*K_21+SUM(C$9:C1049)-SUM(D$9:D1049)*(K_12+K_13+K_10),0)</f>
        <v>1.0106971654749941E-2</v>
      </c>
      <c r="E1050" s="73">
        <f>IFERROR(SUM(D$9:D1049)*K_12-SUM(E$9:E1049)*K_21,0)</f>
        <v>1.8539058552633492E-2</v>
      </c>
      <c r="F1050" s="73">
        <f>IFERROR(SUM(D$9:D1049)*K_13-SUM(F$9:F1049)*K_31,0)</f>
        <v>8.5311686391705166E-2</v>
      </c>
    </row>
    <row r="1051" spans="2:6" x14ac:dyDescent="0.2">
      <c r="B1051" s="2">
        <f t="shared" si="16"/>
        <v>1042</v>
      </c>
      <c r="C1051" s="2">
        <v>0</v>
      </c>
      <c r="D1051" s="70">
        <f>IFERROR(SUM(F$9:F1050)*K_31+SUM(E$9:E1050)*K_21+SUM(C$9:C1050)-SUM(D$9:D1050)*(K_12+K_13+K_10),0)</f>
        <v>1.0016963374596344E-2</v>
      </c>
      <c r="E1051" s="73">
        <f>IFERROR(SUM(D$9:D1050)*K_12-SUM(E$9:E1050)*K_21,0)</f>
        <v>1.8370416814661894E-2</v>
      </c>
      <c r="F1051" s="73">
        <f>IFERROR(SUM(D$9:D1050)*K_13-SUM(F$9:F1050)*K_31,0)</f>
        <v>8.4559639244332629E-2</v>
      </c>
    </row>
    <row r="1052" spans="2:6" x14ac:dyDescent="0.2">
      <c r="B1052" s="2">
        <f t="shared" si="16"/>
        <v>1043</v>
      </c>
      <c r="C1052" s="2">
        <v>0</v>
      </c>
      <c r="D1052" s="70">
        <f>IFERROR(SUM(F$9:F1051)*K_31+SUM(E$9:E1051)*K_21+SUM(C$9:C1051)-SUM(D$9:D1051)*(K_12+K_13+K_10),0)</f>
        <v>9.9277628646632365E-3</v>
      </c>
      <c r="E1052" s="73">
        <f>IFERROR(SUM(D$9:D1051)*K_12-SUM(E$9:E1051)*K_21,0)</f>
        <v>1.8203347745853193E-2</v>
      </c>
      <c r="F1052" s="73">
        <f>IFERROR(SUM(D$9:D1051)*K_13-SUM(F$9:F1051)*K_31,0)</f>
        <v>8.3814212485634698E-2</v>
      </c>
    </row>
    <row r="1053" spans="2:6" x14ac:dyDescent="0.2">
      <c r="B1053" s="2">
        <f t="shared" si="16"/>
        <v>1044</v>
      </c>
      <c r="C1053" s="2">
        <v>0</v>
      </c>
      <c r="D1053" s="70">
        <f>IFERROR(SUM(F$9:F1052)*K_31+SUM(E$9:E1052)*K_21+SUM(C$9:C1052)-SUM(D$9:D1052)*(K_12+K_13+K_10),0)</f>
        <v>9.8393627719133292E-3</v>
      </c>
      <c r="E1053" s="73">
        <f>IFERROR(SUM(D$9:D1052)*K_12-SUM(E$9:E1052)*K_21,0)</f>
        <v>1.80378360482365E-2</v>
      </c>
      <c r="F1053" s="73">
        <f>IFERROR(SUM(D$9:D1052)*K_13-SUM(F$9:F1052)*K_31,0)</f>
        <v>8.3075347989421289E-2</v>
      </c>
    </row>
    <row r="1054" spans="2:6" x14ac:dyDescent="0.2">
      <c r="B1054" s="2">
        <f t="shared" si="16"/>
        <v>1045</v>
      </c>
      <c r="C1054" s="2">
        <v>0</v>
      </c>
      <c r="D1054" s="70">
        <f>IFERROR(SUM(F$9:F1053)*K_31+SUM(E$9:E1053)*K_21+SUM(C$9:C1053)-SUM(D$9:D1053)*(K_12+K_13+K_10),0)</f>
        <v>9.7517558124309289E-3</v>
      </c>
      <c r="E1054" s="73">
        <f>IFERROR(SUM(D$9:D1053)*K_12-SUM(E$9:E1053)*K_21,0)</f>
        <v>1.7873866582718279E-2</v>
      </c>
      <c r="F1054" s="73">
        <f>IFERROR(SUM(D$9:D1053)*K_13-SUM(F$9:F1053)*K_31,0)</f>
        <v>8.2342988137256157E-2</v>
      </c>
    </row>
    <row r="1055" spans="2:6" x14ac:dyDescent="0.2">
      <c r="B1055" s="2">
        <f t="shared" si="16"/>
        <v>1046</v>
      </c>
      <c r="C1055" s="2">
        <v>0</v>
      </c>
      <c r="D1055" s="70">
        <f>IFERROR(SUM(F$9:F1054)*K_31+SUM(E$9:E1054)*K_21+SUM(C$9:C1054)-SUM(D$9:D1054)*(K_12+K_13+K_10),0)</f>
        <v>9.6649347698303245E-3</v>
      </c>
      <c r="E1055" s="73">
        <f>IFERROR(SUM(D$9:D1054)*K_12-SUM(E$9:E1054)*K_21,0)</f>
        <v>1.7711424367320205E-2</v>
      </c>
      <c r="F1055" s="73">
        <f>IFERROR(SUM(D$9:D1054)*K_13-SUM(F$9:F1054)*K_31,0)</f>
        <v>8.1617075814001794E-2</v>
      </c>
    </row>
    <row r="1056" spans="2:6" x14ac:dyDescent="0.2">
      <c r="B1056" s="2">
        <f t="shared" si="16"/>
        <v>1047</v>
      </c>
      <c r="C1056" s="2">
        <v>0</v>
      </c>
      <c r="D1056" s="70">
        <f>IFERROR(SUM(F$9:F1055)*K_31+SUM(E$9:E1055)*K_21+SUM(C$9:C1055)-SUM(D$9:D1055)*(K_12+K_13+K_10),0)</f>
        <v>9.5788924952557863E-3</v>
      </c>
      <c r="E1056" s="73">
        <f>IFERROR(SUM(D$9:D1055)*K_12-SUM(E$9:E1055)*K_21,0)</f>
        <v>1.7550494575374387E-2</v>
      </c>
      <c r="F1056" s="73">
        <f>IFERROR(SUM(D$9:D1055)*K_13-SUM(F$9:F1055)*K_31,0)</f>
        <v>8.0897554403556171E-2</v>
      </c>
    </row>
    <row r="1057" spans="2:6" x14ac:dyDescent="0.2">
      <c r="B1057" s="2">
        <f t="shared" si="16"/>
        <v>1048</v>
      </c>
      <c r="C1057" s="2">
        <v>0</v>
      </c>
      <c r="D1057" s="70">
        <f>IFERROR(SUM(F$9:F1056)*K_31+SUM(E$9:E1056)*K_21+SUM(C$9:C1056)-SUM(D$9:D1056)*(K_12+K_13+K_10),0)</f>
        <v>9.4936219063583849E-3</v>
      </c>
      <c r="E1057" s="73">
        <f>IFERROR(SUM(D$9:D1056)*K_12-SUM(E$9:E1056)*K_21,0)</f>
        <v>1.7391062533761215E-2</v>
      </c>
      <c r="F1057" s="73">
        <f>IFERROR(SUM(D$9:D1056)*K_13-SUM(F$9:F1056)*K_31,0)</f>
        <v>8.0184367784475796E-2</v>
      </c>
    </row>
    <row r="1058" spans="2:6" x14ac:dyDescent="0.2">
      <c r="B1058" s="2">
        <f t="shared" si="16"/>
        <v>1049</v>
      </c>
      <c r="C1058" s="2">
        <v>0</v>
      </c>
      <c r="D1058" s="70">
        <f>IFERROR(SUM(F$9:F1057)*K_31+SUM(E$9:E1057)*K_21+SUM(C$9:C1057)-SUM(D$9:D1057)*(K_12+K_13+K_10),0)</f>
        <v>9.409115987068617E-3</v>
      </c>
      <c r="E1058" s="73">
        <f>IFERROR(SUM(D$9:D1057)*K_12-SUM(E$9:E1057)*K_21,0)</f>
        <v>1.7233113721232485E-2</v>
      </c>
      <c r="F1058" s="73">
        <f>IFERROR(SUM(D$9:D1057)*K_13-SUM(F$9:F1057)*K_31,0)</f>
        <v>7.9477460325698246E-2</v>
      </c>
    </row>
    <row r="1059" spans="2:6" x14ac:dyDescent="0.2">
      <c r="B1059" s="2">
        <f t="shared" si="16"/>
        <v>1050</v>
      </c>
      <c r="C1059" s="2">
        <v>0</v>
      </c>
      <c r="D1059" s="70">
        <f>IFERROR(SUM(F$9:F1058)*K_31+SUM(E$9:E1058)*K_21+SUM(C$9:C1058)-SUM(D$9:D1058)*(K_12+K_13+K_10),0)</f>
        <v>9.3253677864595375E-3</v>
      </c>
      <c r="E1059" s="73">
        <f>IFERROR(SUM(D$9:D1058)*K_12-SUM(E$9:E1058)*K_21,0)</f>
        <v>1.7076633766549776E-2</v>
      </c>
      <c r="F1059" s="73">
        <f>IFERROR(SUM(D$9:D1058)*K_13-SUM(F$9:F1058)*K_31,0)</f>
        <v>7.8776776882314437E-2</v>
      </c>
    </row>
    <row r="1060" spans="2:6" x14ac:dyDescent="0.2">
      <c r="B1060" s="2">
        <f t="shared" si="16"/>
        <v>1051</v>
      </c>
      <c r="C1060" s="2">
        <v>0</v>
      </c>
      <c r="D1060" s="70">
        <f>IFERROR(SUM(F$9:F1059)*K_31+SUM(E$9:E1059)*K_21+SUM(C$9:C1059)-SUM(D$9:D1059)*(K_12+K_13+K_10),0)</f>
        <v>9.2423704182920119E-3</v>
      </c>
      <c r="E1060" s="73">
        <f>IFERROR(SUM(D$9:D1059)*K_12-SUM(E$9:E1059)*K_21,0)</f>
        <v>1.6921608446963887E-2</v>
      </c>
      <c r="F1060" s="73">
        <f>IFERROR(SUM(D$9:D1059)*K_13-SUM(F$9:F1059)*K_31,0)</f>
        <v>7.8082262791362211E-2</v>
      </c>
    </row>
    <row r="1061" spans="2:6" x14ac:dyDescent="0.2">
      <c r="B1061" s="2">
        <f t="shared" si="16"/>
        <v>1052</v>
      </c>
      <c r="C1061" s="2">
        <v>0</v>
      </c>
      <c r="D1061" s="70">
        <f>IFERROR(SUM(F$9:F1060)*K_31+SUM(E$9:E1060)*K_21+SUM(C$9:C1060)-SUM(D$9:D1060)*(K_12+K_13+K_10),0)</f>
        <v>9.1601170606736559E-3</v>
      </c>
      <c r="E1061" s="73">
        <f>IFERROR(SUM(D$9:D1060)*K_12-SUM(E$9:E1060)*K_21,0)</f>
        <v>1.6768023686381639E-2</v>
      </c>
      <c r="F1061" s="73">
        <f>IFERROR(SUM(D$9:D1060)*K_13-SUM(F$9:F1060)*K_31,0)</f>
        <v>7.7393863867627033E-2</v>
      </c>
    </row>
    <row r="1062" spans="2:6" x14ac:dyDescent="0.2">
      <c r="B1062" s="2">
        <f t="shared" si="16"/>
        <v>1053</v>
      </c>
      <c r="C1062" s="2">
        <v>0</v>
      </c>
      <c r="D1062" s="70">
        <f>IFERROR(SUM(F$9:F1061)*K_31+SUM(E$9:E1061)*K_21+SUM(C$9:C1061)-SUM(D$9:D1061)*(K_12+K_13+K_10),0)</f>
        <v>9.0786009552630276E-3</v>
      </c>
      <c r="E1062" s="73">
        <f>IFERROR(SUM(D$9:D1061)*K_12-SUM(E$9:E1061)*K_21,0)</f>
        <v>1.6615865553859521E-2</v>
      </c>
      <c r="F1062" s="73">
        <f>IFERROR(SUM(D$9:D1061)*K_13-SUM(F$9:F1061)*K_31,0)</f>
        <v>7.6711526399556362E-2</v>
      </c>
    </row>
    <row r="1063" spans="2:6" x14ac:dyDescent="0.2">
      <c r="B1063" s="2">
        <f t="shared" si="16"/>
        <v>1054</v>
      </c>
      <c r="C1063" s="2">
        <v>0</v>
      </c>
      <c r="D1063" s="70">
        <f>IFERROR(SUM(F$9:F1062)*K_31+SUM(E$9:E1062)*K_21+SUM(C$9:C1062)-SUM(D$9:D1062)*(K_12+K_13+K_10),0)</f>
        <v>8.9978154061327587E-3</v>
      </c>
      <c r="E1063" s="73">
        <f>IFERROR(SUM(D$9:D1062)*K_12-SUM(E$9:E1062)*K_21,0)</f>
        <v>1.6465120261884181E-2</v>
      </c>
      <c r="F1063" s="73">
        <f>IFERROR(SUM(D$9:D1062)*K_13-SUM(F$9:F1062)*K_31,0)</f>
        <v>7.6035197145110089E-2</v>
      </c>
    </row>
    <row r="1064" spans="2:6" x14ac:dyDescent="0.2">
      <c r="B1064" s="2">
        <f t="shared" si="16"/>
        <v>1055</v>
      </c>
      <c r="C1064" s="2">
        <v>0</v>
      </c>
      <c r="D1064" s="70">
        <f>IFERROR(SUM(F$9:F1063)*K_31+SUM(E$9:E1063)*K_21+SUM(C$9:C1063)-SUM(D$9:D1063)*(K_12+K_13+K_10),0)</f>
        <v>8.9177537801106155E-3</v>
      </c>
      <c r="E1064" s="73">
        <f>IFERROR(SUM(D$9:D1063)*K_12-SUM(E$9:E1063)*K_21,0)</f>
        <v>1.6315774164780805E-2</v>
      </c>
      <c r="F1064" s="73">
        <f>IFERROR(SUM(D$9:D1063)*K_13-SUM(F$9:F1063)*K_31,0)</f>
        <v>7.536482332772465E-2</v>
      </c>
    </row>
    <row r="1065" spans="2:6" x14ac:dyDescent="0.2">
      <c r="B1065" s="2">
        <f t="shared" si="16"/>
        <v>1056</v>
      </c>
      <c r="C1065" s="2">
        <v>0</v>
      </c>
      <c r="D1065" s="70">
        <f>IFERROR(SUM(F$9:F1064)*K_31+SUM(E$9:E1064)*K_21+SUM(C$9:C1064)-SUM(D$9:D1064)*(K_12+K_13+K_10),0)</f>
        <v>8.8384095053015699E-3</v>
      </c>
      <c r="E1065" s="73">
        <f>IFERROR(SUM(D$9:D1064)*K_12-SUM(E$9:E1064)*K_21,0)</f>
        <v>1.6167813757093086E-2</v>
      </c>
      <c r="F1065" s="73">
        <f>IFERROR(SUM(D$9:D1064)*K_13-SUM(F$9:F1064)*K_31,0)</f>
        <v>7.4700352632255829E-2</v>
      </c>
    </row>
    <row r="1066" spans="2:6" x14ac:dyDescent="0.2">
      <c r="B1066" s="2">
        <f t="shared" si="16"/>
        <v>1057</v>
      </c>
      <c r="C1066" s="2">
        <v>0</v>
      </c>
      <c r="D1066" s="70">
        <f>IFERROR(SUM(F$9:F1065)*K_31+SUM(E$9:E1065)*K_21+SUM(C$9:C1065)-SUM(D$9:D1065)*(K_12+K_13+K_10),0)</f>
        <v>8.7597760709741124E-3</v>
      </c>
      <c r="E1066" s="73">
        <f>IFERROR(SUM(D$9:D1065)*K_12-SUM(E$9:E1065)*K_21,0)</f>
        <v>1.6021225672048445E-2</v>
      </c>
      <c r="F1066" s="73">
        <f>IFERROR(SUM(D$9:D1065)*K_13-SUM(F$9:F1065)*K_31,0)</f>
        <v>7.4041733200978399E-2</v>
      </c>
    </row>
    <row r="1067" spans="2:6" x14ac:dyDescent="0.2">
      <c r="B1067" s="2">
        <f t="shared" si="16"/>
        <v>1058</v>
      </c>
      <c r="C1067" s="2">
        <v>0</v>
      </c>
      <c r="D1067" s="70">
        <f>IFERROR(SUM(F$9:F1066)*K_31+SUM(E$9:E1066)*K_21+SUM(C$9:C1066)-SUM(D$9:D1066)*(K_12+K_13+K_10),0)</f>
        <v>8.6818470272191917E-3</v>
      </c>
      <c r="E1067" s="73">
        <f>IFERROR(SUM(D$9:D1066)*K_12-SUM(E$9:E1066)*K_21,0)</f>
        <v>1.5875996680023263E-2</v>
      </c>
      <c r="F1067" s="73">
        <f>IFERROR(SUM(D$9:D1066)*K_13-SUM(F$9:F1066)*K_31,0)</f>
        <v>7.3388913629685248E-2</v>
      </c>
    </row>
    <row r="1068" spans="2:6" x14ac:dyDescent="0.2">
      <c r="B1068" s="2">
        <f t="shared" si="16"/>
        <v>1059</v>
      </c>
      <c r="C1068" s="2">
        <v>0</v>
      </c>
      <c r="D1068" s="70">
        <f>IFERROR(SUM(F$9:F1067)*K_31+SUM(E$9:E1067)*K_21+SUM(C$9:C1067)-SUM(D$9:D1067)*(K_12+K_13+K_10),0)</f>
        <v>8.6046159834722857E-3</v>
      </c>
      <c r="E1068" s="73">
        <f>IFERROR(SUM(D$9:D1067)*K_12-SUM(E$9:E1067)*K_21,0)</f>
        <v>1.5732113686965477E-2</v>
      </c>
      <c r="F1068" s="73">
        <f>IFERROR(SUM(D$9:D1067)*K_13-SUM(F$9:F1067)*K_31,0)</f>
        <v>7.2741842963658598E-2</v>
      </c>
    </row>
    <row r="1069" spans="2:6" x14ac:dyDescent="0.2">
      <c r="B1069" s="2">
        <f t="shared" si="16"/>
        <v>1060</v>
      </c>
      <c r="C1069" s="2">
        <v>0</v>
      </c>
      <c r="D1069" s="70">
        <f>IFERROR(SUM(F$9:F1068)*K_31+SUM(E$9:E1068)*K_21+SUM(C$9:C1068)-SUM(D$9:D1068)*(K_12+K_13+K_10),0)</f>
        <v>8.5280766090818361E-3</v>
      </c>
      <c r="E1069" s="73">
        <f>IFERROR(SUM(D$9:D1068)*K_12-SUM(E$9:E1068)*K_21,0)</f>
        <v>1.5589563732902434E-2</v>
      </c>
      <c r="F1069" s="73">
        <f>IFERROR(SUM(D$9:D1068)*K_13-SUM(F$9:F1068)*K_31,0)</f>
        <v>7.2100470693861496E-2</v>
      </c>
    </row>
    <row r="1070" spans="2:6" x14ac:dyDescent="0.2">
      <c r="B1070" s="2">
        <f t="shared" si="16"/>
        <v>1061</v>
      </c>
      <c r="C1070" s="2">
        <v>0</v>
      </c>
      <c r="D1070" s="70">
        <f>IFERROR(SUM(F$9:F1069)*K_31+SUM(E$9:E1069)*K_21+SUM(C$9:C1069)-SUM(D$9:D1069)*(K_12+K_13+K_10),0)</f>
        <v>8.452222631603945E-3</v>
      </c>
      <c r="E1070" s="73">
        <f>IFERROR(SUM(D$9:D1069)*K_12-SUM(E$9:E1069)*K_21,0)</f>
        <v>1.5448333990420338E-2</v>
      </c>
      <c r="F1070" s="73">
        <f>IFERROR(SUM(D$9:D1069)*K_13-SUM(F$9:F1069)*K_31,0)</f>
        <v>7.1464746753008512E-2</v>
      </c>
    </row>
    <row r="1071" spans="2:6" x14ac:dyDescent="0.2">
      <c r="B1071" s="2">
        <f t="shared" si="16"/>
        <v>1062</v>
      </c>
      <c r="C1071" s="2">
        <v>0</v>
      </c>
      <c r="D1071" s="70">
        <f>IFERROR(SUM(F$9:F1070)*K_31+SUM(E$9:E1070)*K_21+SUM(C$9:C1070)-SUM(D$9:D1070)*(K_12+K_13+K_10),0)</f>
        <v>8.377047836802376E-3</v>
      </c>
      <c r="E1071" s="73">
        <f>IFERROR(SUM(D$9:D1070)*K_12-SUM(E$9:E1070)*K_21,0)</f>
        <v>1.5308411763257368E-2</v>
      </c>
      <c r="F1071" s="73">
        <f>IFERROR(SUM(D$9:D1070)*K_13-SUM(F$9:F1070)*K_31,0)</f>
        <v>7.0834621511792761E-2</v>
      </c>
    </row>
    <row r="1072" spans="2:6" x14ac:dyDescent="0.2">
      <c r="B1072" s="2">
        <f t="shared" si="16"/>
        <v>1063</v>
      </c>
      <c r="C1072" s="2">
        <v>0</v>
      </c>
      <c r="D1072" s="70">
        <f>IFERROR(SUM(F$9:F1071)*K_31+SUM(E$9:E1071)*K_21+SUM(C$9:C1071)-SUM(D$9:D1071)*(K_12+K_13+K_10),0)</f>
        <v>8.3025460684211794E-3</v>
      </c>
      <c r="E1072" s="73">
        <f>IFERROR(SUM(D$9:D1071)*K_12-SUM(E$9:E1071)*K_21,0)</f>
        <v>1.5169784484740489E-2</v>
      </c>
      <c r="F1072" s="73">
        <f>IFERROR(SUM(D$9:D1071)*K_13-SUM(F$9:F1071)*K_31,0)</f>
        <v>7.0210045775048968E-2</v>
      </c>
    </row>
    <row r="1073" spans="2:6" x14ac:dyDescent="0.2">
      <c r="B1073" s="2">
        <f t="shared" si="16"/>
        <v>1064</v>
      </c>
      <c r="C1073" s="2">
        <v>0</v>
      </c>
      <c r="D1073" s="70">
        <f>IFERROR(SUM(F$9:F1072)*K_31+SUM(E$9:E1072)*K_21+SUM(C$9:C1072)-SUM(D$9:D1072)*(K_12+K_13+K_10),0)</f>
        <v>8.2287112269341378E-3</v>
      </c>
      <c r="E1073" s="73">
        <f>IFERROR(SUM(D$9:D1072)*K_12-SUM(E$9:E1072)*K_21,0)</f>
        <v>1.5032439716406998E-2</v>
      </c>
      <c r="F1073" s="73">
        <f>IFERROR(SUM(D$9:D1072)*K_13-SUM(F$9:F1072)*K_31,0)</f>
        <v>6.9590970777987593E-2</v>
      </c>
    </row>
    <row r="1074" spans="2:6" x14ac:dyDescent="0.2">
      <c r="B1074" s="2">
        <f t="shared" si="16"/>
        <v>1065</v>
      </c>
      <c r="C1074" s="2">
        <v>0</v>
      </c>
      <c r="D1074" s="70">
        <f>IFERROR(SUM(F$9:F1073)*K_31+SUM(E$9:E1073)*K_21+SUM(C$9:C1073)-SUM(D$9:D1073)*(K_12+K_13+K_10),0)</f>
        <v>8.155537269431079E-3</v>
      </c>
      <c r="E1074" s="73">
        <f>IFERROR(SUM(D$9:D1073)*K_12-SUM(E$9:E1073)*K_21,0)</f>
        <v>1.4896365146611856E-2</v>
      </c>
      <c r="F1074" s="73">
        <f>IFERROR(SUM(D$9:D1073)*K_13-SUM(F$9:F1073)*K_31,0)</f>
        <v>6.8977348182471587E-2</v>
      </c>
    </row>
    <row r="1075" spans="2:6" x14ac:dyDescent="0.2">
      <c r="B1075" s="2">
        <f t="shared" si="16"/>
        <v>1066</v>
      </c>
      <c r="C1075" s="2">
        <v>0</v>
      </c>
      <c r="D1075" s="70">
        <f>IFERROR(SUM(F$9:F1074)*K_31+SUM(E$9:E1074)*K_21+SUM(C$9:C1074)-SUM(D$9:D1074)*(K_12+K_13+K_10),0)</f>
        <v>8.0830182091631286E-3</v>
      </c>
      <c r="E1075" s="73">
        <f>IFERROR(SUM(D$9:D1074)*K_12-SUM(E$9:E1074)*K_21,0)</f>
        <v>1.4761548589078188E-2</v>
      </c>
      <c r="F1075" s="73">
        <f>IFERROR(SUM(D$9:D1074)*K_13-SUM(F$9:F1074)*K_31,0)</f>
        <v>6.8369130073342887E-2</v>
      </c>
    </row>
    <row r="1076" spans="2:6" x14ac:dyDescent="0.2">
      <c r="B1076" s="2">
        <f t="shared" si="16"/>
        <v>1067</v>
      </c>
      <c r="C1076" s="2">
        <v>0</v>
      </c>
      <c r="D1076" s="70">
        <f>IFERROR(SUM(F$9:F1075)*K_31+SUM(E$9:E1075)*K_21+SUM(C$9:C1075)-SUM(D$9:D1075)*(K_12+K_13+K_10),0)</f>
        <v>8.0111481146332153E-3</v>
      </c>
      <c r="E1076" s="73">
        <f>IFERROR(SUM(D$9:D1075)*K_12-SUM(E$9:E1075)*K_21,0)</f>
        <v>1.4627977981476192E-2</v>
      </c>
      <c r="F1076" s="73">
        <f>IFERROR(SUM(D$9:D1075)*K_13-SUM(F$9:F1075)*K_31,0)</f>
        <v>6.7766268954692066E-2</v>
      </c>
    </row>
    <row r="1077" spans="2:6" x14ac:dyDescent="0.2">
      <c r="B1077" s="2">
        <f t="shared" si="16"/>
        <v>1068</v>
      </c>
      <c r="C1077" s="2">
        <v>0</v>
      </c>
      <c r="D1077" s="70">
        <f>IFERROR(SUM(F$9:F1076)*K_31+SUM(E$9:E1076)*K_21+SUM(C$9:C1076)-SUM(D$9:D1076)*(K_12+K_13+K_10),0)</f>
        <v>7.939921108800263E-3</v>
      </c>
      <c r="E1077" s="73">
        <f>IFERROR(SUM(D$9:D1076)*K_12-SUM(E$9:E1076)*K_21,0)</f>
        <v>1.4495641384144164E-2</v>
      </c>
      <c r="F1077" s="73">
        <f>IFERROR(SUM(D$9:D1076)*K_13-SUM(F$9:F1076)*K_31,0)</f>
        <v>6.7168717746291406E-2</v>
      </c>
    </row>
    <row r="1078" spans="2:6" x14ac:dyDescent="0.2">
      <c r="B1078" s="2">
        <f t="shared" si="16"/>
        <v>1069</v>
      </c>
      <c r="C1078" s="2">
        <v>0</v>
      </c>
      <c r="D1078" s="70">
        <f>IFERROR(SUM(F$9:F1077)*K_31+SUM(E$9:E1077)*K_21+SUM(C$9:C1077)-SUM(D$9:D1077)*(K_12+K_13+K_10),0)</f>
        <v>7.8693313698749989E-3</v>
      </c>
      <c r="E1078" s="73">
        <f>IFERROR(SUM(D$9:D1077)*K_12-SUM(E$9:E1077)*K_21,0)</f>
        <v>1.4364526978638992E-2</v>
      </c>
      <c r="F1078" s="73">
        <f>IFERROR(SUM(D$9:D1077)*K_13-SUM(F$9:F1077)*K_31,0)</f>
        <v>6.6576429779914292E-2</v>
      </c>
    </row>
    <row r="1079" spans="2:6" x14ac:dyDescent="0.2">
      <c r="B1079" s="2">
        <f t="shared" si="16"/>
        <v>1070</v>
      </c>
      <c r="C1079" s="2">
        <v>0</v>
      </c>
      <c r="D1079" s="70">
        <f>IFERROR(SUM(F$9:F1078)*K_31+SUM(E$9:E1078)*K_21+SUM(C$9:C1078)-SUM(D$9:D1078)*(K_12+K_13+K_10),0)</f>
        <v>7.7993731290462165E-3</v>
      </c>
      <c r="E1079" s="73">
        <f>IFERROR(SUM(D$9:D1078)*K_12-SUM(E$9:E1078)*K_21,0)</f>
        <v>1.4234623066457175E-2</v>
      </c>
      <c r="F1079" s="73">
        <f>IFERROR(SUM(D$9:D1078)*K_13-SUM(F$9:F1078)*K_31,0)</f>
        <v>6.5989358795810915E-2</v>
      </c>
    </row>
    <row r="1080" spans="2:6" x14ac:dyDescent="0.2">
      <c r="B1080" s="2">
        <f t="shared" si="16"/>
        <v>1071</v>
      </c>
      <c r="C1080" s="2">
        <v>0</v>
      </c>
      <c r="D1080" s="70">
        <f>IFERROR(SUM(F$9:F1079)*K_31+SUM(E$9:E1079)*K_21+SUM(C$9:C1079)-SUM(D$9:D1079)*(K_12+K_13+K_10),0)</f>
        <v>7.730040671617644E-3</v>
      </c>
      <c r="E1080" s="73">
        <f>IFERROR(SUM(D$9:D1079)*K_12-SUM(E$9:E1079)*K_21,0)</f>
        <v>1.4105918067713219E-2</v>
      </c>
      <c r="F1080" s="73">
        <f>IFERROR(SUM(D$9:D1079)*K_13-SUM(F$9:F1079)*K_31,0)</f>
        <v>6.5407458939155561E-2</v>
      </c>
    </row>
    <row r="1081" spans="2:6" x14ac:dyDescent="0.2">
      <c r="B1081" s="2">
        <f t="shared" si="16"/>
        <v>1072</v>
      </c>
      <c r="C1081" s="2">
        <v>0</v>
      </c>
      <c r="D1081" s="70">
        <f>IFERROR(SUM(F$9:F1080)*K_31+SUM(E$9:E1080)*K_21+SUM(C$9:C1080)-SUM(D$9:D1080)*(K_12+K_13+K_10),0)</f>
        <v>7.6613283349615813E-3</v>
      </c>
      <c r="E1081" s="73">
        <f>IFERROR(SUM(D$9:D1080)*K_12-SUM(E$9:E1080)*K_21,0)</f>
        <v>1.3978400519789602E-2</v>
      </c>
      <c r="F1081" s="73">
        <f>IFERROR(SUM(D$9:D1080)*K_13-SUM(F$9:F1080)*K_31,0)</f>
        <v>6.4830684756479684E-2</v>
      </c>
    </row>
    <row r="1082" spans="2:6" x14ac:dyDescent="0.2">
      <c r="B1082" s="2">
        <f t="shared" si="16"/>
        <v>1073</v>
      </c>
      <c r="C1082" s="2">
        <v>0</v>
      </c>
      <c r="D1082" s="70">
        <f>IFERROR(SUM(F$9:F1081)*K_31+SUM(E$9:E1081)*K_21+SUM(C$9:C1081)-SUM(D$9:D1081)*(K_12+K_13+K_10),0)</f>
        <v>7.5932305094283947E-3</v>
      </c>
      <c r="E1082" s="73">
        <f>IFERROR(SUM(D$9:D1081)*K_12-SUM(E$9:E1081)*K_21,0)</f>
        <v>1.3852059076086221E-2</v>
      </c>
      <c r="F1082" s="73">
        <f>IFERROR(SUM(D$9:D1081)*K_13-SUM(F$9:F1081)*K_31,0)</f>
        <v>6.4258991192261306E-2</v>
      </c>
    </row>
    <row r="1083" spans="2:6" x14ac:dyDescent="0.2">
      <c r="B1083" s="2">
        <f t="shared" si="16"/>
        <v>1074</v>
      </c>
      <c r="C1083" s="2">
        <v>0</v>
      </c>
      <c r="D1083" s="70">
        <f>IFERROR(SUM(F$9:F1082)*K_31+SUM(E$9:E1082)*K_21+SUM(C$9:C1082)-SUM(D$9:D1082)*(K_12+K_13+K_10),0)</f>
        <v>7.5257416365275276E-3</v>
      </c>
      <c r="E1083" s="73">
        <f>IFERROR(SUM(D$9:D1082)*K_12-SUM(E$9:E1082)*K_21,0)</f>
        <v>1.3726882504769833E-2</v>
      </c>
      <c r="F1083" s="73">
        <f>IFERROR(SUM(D$9:D1082)*K_13-SUM(F$9:F1082)*K_31,0)</f>
        <v>6.369233358544335E-2</v>
      </c>
    </row>
    <row r="1084" spans="2:6" x14ac:dyDescent="0.2">
      <c r="B1084" s="2">
        <f t="shared" si="16"/>
        <v>1075</v>
      </c>
      <c r="C1084" s="2">
        <v>0</v>
      </c>
      <c r="D1084" s="70">
        <f>IFERROR(SUM(F$9:F1083)*K_31+SUM(E$9:E1083)*K_21+SUM(C$9:C1083)-SUM(D$9:D1083)*(K_12+K_13+K_10),0)</f>
        <v>7.4588562098369948E-3</v>
      </c>
      <c r="E1084" s="73">
        <f>IFERROR(SUM(D$9:D1083)*K_12-SUM(E$9:E1083)*K_21,0)</f>
        <v>1.3602859687395608E-2</v>
      </c>
      <c r="F1084" s="73">
        <f>IFERROR(SUM(D$9:D1083)*K_13-SUM(F$9:F1083)*K_31,0)</f>
        <v>6.3130667665951989E-2</v>
      </c>
    </row>
    <row r="1085" spans="2:6" x14ac:dyDescent="0.2">
      <c r="B1085" s="2">
        <f t="shared" si="16"/>
        <v>1076</v>
      </c>
      <c r="C1085" s="2">
        <v>0</v>
      </c>
      <c r="D1085" s="70">
        <f>IFERROR(SUM(F$9:F1084)*K_31+SUM(E$9:E1084)*K_21+SUM(C$9:C1084)-SUM(D$9:D1084)*(K_12+K_13+K_10),0)</f>
        <v>7.39256877295702E-3</v>
      </c>
      <c r="E1085" s="73">
        <f>IFERROR(SUM(D$9:D1084)*K_12-SUM(E$9:E1084)*K_21,0)</f>
        <v>1.347997961785552E-2</v>
      </c>
      <c r="F1085" s="73">
        <f>IFERROR(SUM(D$9:D1084)*K_13-SUM(F$9:F1084)*K_31,0)</f>
        <v>6.2573949551392616E-2</v>
      </c>
    </row>
    <row r="1086" spans="2:6" x14ac:dyDescent="0.2">
      <c r="B1086" s="2">
        <f t="shared" si="16"/>
        <v>1077</v>
      </c>
      <c r="C1086" s="2">
        <v>0</v>
      </c>
      <c r="D1086" s="70">
        <f>IFERROR(SUM(F$9:F1085)*K_31+SUM(E$9:E1085)*K_21+SUM(C$9:C1085)-SUM(D$9:D1085)*(K_12+K_13+K_10),0)</f>
        <v>7.3268739203058431E-3</v>
      </c>
      <c r="E1086" s="73">
        <f>IFERROR(SUM(D$9:D1085)*K_12-SUM(E$9:E1085)*K_21,0)</f>
        <v>1.3358231400957266E-2</v>
      </c>
      <c r="F1086" s="73">
        <f>IFERROR(SUM(D$9:D1085)*K_13-SUM(F$9:F1085)*K_31,0)</f>
        <v>6.2022135743610818E-2</v>
      </c>
    </row>
    <row r="1087" spans="2:6" x14ac:dyDescent="0.2">
      <c r="B1087" s="2">
        <f t="shared" si="16"/>
        <v>1078</v>
      </c>
      <c r="C1087" s="2">
        <v>0</v>
      </c>
      <c r="D1087" s="70">
        <f>IFERROR(SUM(F$9:F1086)*K_31+SUM(E$9:E1086)*K_21+SUM(C$9:C1086)-SUM(D$9:D1086)*(K_12+K_13+K_10),0)</f>
        <v>7.261766296096539E-3</v>
      </c>
      <c r="E1087" s="73">
        <f>IFERROR(SUM(D$9:D1086)*K_12-SUM(E$9:E1086)*K_21,0)</f>
        <v>1.3237604251344237E-2</v>
      </c>
      <c r="F1087" s="73">
        <f>IFERROR(SUM(D$9:D1086)*K_13-SUM(F$9:F1086)*K_31,0)</f>
        <v>6.1475183125374144E-2</v>
      </c>
    </row>
    <row r="1088" spans="2:6" x14ac:dyDescent="0.2">
      <c r="B1088" s="2">
        <f t="shared" si="16"/>
        <v>1079</v>
      </c>
      <c r="C1088" s="2">
        <v>0</v>
      </c>
      <c r="D1088" s="70">
        <f>IFERROR(SUM(F$9:F1087)*K_31+SUM(E$9:E1087)*K_21+SUM(C$9:C1087)-SUM(D$9:D1087)*(K_12+K_13+K_10),0)</f>
        <v>7.1972405938822703E-3</v>
      </c>
      <c r="E1088" s="73">
        <f>IFERROR(SUM(D$9:D1087)*K_12-SUM(E$9:E1087)*K_21,0)</f>
        <v>1.3118087492259178E-2</v>
      </c>
      <c r="F1088" s="73">
        <f>IFERROR(SUM(D$9:D1087)*K_13-SUM(F$9:F1087)*K_31,0)</f>
        <v>6.0933048957089397E-2</v>
      </c>
    </row>
    <row r="1089" spans="2:6" x14ac:dyDescent="0.2">
      <c r="B1089" s="2">
        <f t="shared" si="16"/>
        <v>1080</v>
      </c>
      <c r="C1089" s="2">
        <v>0</v>
      </c>
      <c r="D1089" s="70">
        <f>IFERROR(SUM(F$9:F1088)*K_31+SUM(E$9:E1088)*K_21+SUM(C$9:C1088)-SUM(D$9:D1088)*(K_12+K_13+K_10),0)</f>
        <v>7.1332915561015398E-3</v>
      </c>
      <c r="E1089" s="73">
        <f>IFERROR(SUM(D$9:D1088)*K_12-SUM(E$9:E1088)*K_21,0)</f>
        <v>1.299967055429363E-2</v>
      </c>
      <c r="F1089" s="73">
        <f>IFERROR(SUM(D$9:D1088)*K_13-SUM(F$9:F1088)*K_31,0)</f>
        <v>6.0395690873455976E-2</v>
      </c>
    </row>
    <row r="1090" spans="2:6" x14ac:dyDescent="0.2">
      <c r="B1090" s="2">
        <f t="shared" si="16"/>
        <v>1081</v>
      </c>
      <c r="C1090" s="2">
        <v>0</v>
      </c>
      <c r="D1090" s="70">
        <f>IFERROR(SUM(F$9:F1089)*K_31+SUM(E$9:E1089)*K_21+SUM(C$9:C1089)-SUM(D$9:D1089)*(K_12+K_13+K_10),0)</f>
        <v>7.069913973509756E-3</v>
      </c>
      <c r="E1090" s="73">
        <f>IFERROR(SUM(D$9:D1089)*K_12-SUM(E$9:E1089)*K_21,0)</f>
        <v>1.2882342974322114E-2</v>
      </c>
      <c r="F1090" s="73">
        <f>IFERROR(SUM(D$9:D1089)*K_13-SUM(F$9:F1089)*K_31,0)</f>
        <v>5.9863066880282645E-2</v>
      </c>
    </row>
    <row r="1091" spans="2:6" x14ac:dyDescent="0.2">
      <c r="B1091" s="2">
        <f t="shared" si="16"/>
        <v>1082</v>
      </c>
      <c r="C1091" s="2">
        <v>0</v>
      </c>
      <c r="D1091" s="70">
        <f>IFERROR(SUM(F$9:F1090)*K_31+SUM(E$9:E1090)*K_21+SUM(C$9:C1090)-SUM(D$9:D1090)*(K_12+K_13+K_10),0)</f>
        <v>7.0071026852929208E-3</v>
      </c>
      <c r="E1091" s="73">
        <f>IFERROR(SUM(D$9:D1090)*K_12-SUM(E$9:E1090)*K_21,0)</f>
        <v>1.2766094394294214E-2</v>
      </c>
      <c r="F1091" s="73">
        <f>IFERROR(SUM(D$9:D1090)*K_13-SUM(F$9:F1090)*K_31,0)</f>
        <v>5.9335135351211932E-2</v>
      </c>
    </row>
    <row r="1092" spans="2:6" x14ac:dyDescent="0.2">
      <c r="B1092" s="2">
        <f t="shared" si="16"/>
        <v>1083</v>
      </c>
      <c r="C1092" s="2">
        <v>0</v>
      </c>
      <c r="D1092" s="70">
        <f>IFERROR(SUM(F$9:F1091)*K_31+SUM(E$9:E1091)*K_21+SUM(C$9:C1091)-SUM(D$9:D1091)*(K_12+K_13+K_10),0)</f>
        <v>6.9448525777033865E-3</v>
      </c>
      <c r="E1092" s="73">
        <f>IFERROR(SUM(D$9:D1091)*K_12-SUM(E$9:E1091)*K_21,0)</f>
        <v>1.2650914560111914E-2</v>
      </c>
      <c r="F1092" s="73">
        <f>IFERROR(SUM(D$9:D1091)*K_13-SUM(F$9:F1091)*K_31,0)</f>
        <v>5.8811855024551107E-2</v>
      </c>
    </row>
    <row r="1093" spans="2:6" x14ac:dyDescent="0.2">
      <c r="B1093" s="2">
        <f t="shared" si="16"/>
        <v>1084</v>
      </c>
      <c r="C1093" s="2">
        <v>0</v>
      </c>
      <c r="D1093" s="70">
        <f>IFERROR(SUM(F$9:F1092)*K_31+SUM(E$9:E1092)*K_21+SUM(C$9:C1092)-SUM(D$9:D1092)*(K_12+K_13+K_10),0)</f>
        <v>6.8831585841735432E-3</v>
      </c>
      <c r="E1093" s="73">
        <f>IFERROR(SUM(D$9:D1092)*K_12-SUM(E$9:E1092)*K_21,0)</f>
        <v>1.2536793320450101E-2</v>
      </c>
      <c r="F1093" s="73">
        <f>IFERROR(SUM(D$9:D1092)*K_13-SUM(F$9:F1092)*K_31,0)</f>
        <v>5.8293185000074743E-2</v>
      </c>
    </row>
    <row r="1094" spans="2:6" x14ac:dyDescent="0.2">
      <c r="B1094" s="2">
        <f t="shared" si="16"/>
        <v>1085</v>
      </c>
      <c r="C1094" s="2">
        <v>0</v>
      </c>
      <c r="D1094" s="70">
        <f>IFERROR(SUM(F$9:F1093)*K_31+SUM(E$9:E1093)*K_21+SUM(C$9:C1093)-SUM(D$9:D1093)*(K_12+K_13+K_10),0)</f>
        <v>6.8220156846336977E-3</v>
      </c>
      <c r="E1094" s="73">
        <f>IFERROR(SUM(D$9:D1093)*K_12-SUM(E$9:E1093)*K_21,0)</f>
        <v>1.242372062571917E-2</v>
      </c>
      <c r="F1094" s="73">
        <f>IFERROR(SUM(D$9:D1093)*K_13-SUM(F$9:F1093)*K_31,0)</f>
        <v>5.7779084735912534E-2</v>
      </c>
    </row>
    <row r="1095" spans="2:6" x14ac:dyDescent="0.2">
      <c r="B1095" s="2">
        <f t="shared" si="16"/>
        <v>1086</v>
      </c>
      <c r="C1095" s="2">
        <v>0</v>
      </c>
      <c r="D1095" s="70">
        <f>IFERROR(SUM(F$9:F1094)*K_31+SUM(E$9:E1094)*K_21+SUM(C$9:C1094)-SUM(D$9:D1094)*(K_12+K_13+K_10),0)</f>
        <v>6.7614189055120733E-3</v>
      </c>
      <c r="E1095" s="73">
        <f>IFERROR(SUM(D$9:D1094)*K_12-SUM(E$9:E1094)*K_21,0)</f>
        <v>1.2311686526899734E-2</v>
      </c>
      <c r="F1095" s="73">
        <f>IFERROR(SUM(D$9:D1094)*K_13-SUM(F$9:F1094)*K_31,0)</f>
        <v>5.7269514045401593E-2</v>
      </c>
    </row>
    <row r="1096" spans="2:6" x14ac:dyDescent="0.2">
      <c r="B1096" s="2">
        <f t="shared" si="16"/>
        <v>1087</v>
      </c>
      <c r="C1096" s="2">
        <v>0</v>
      </c>
      <c r="D1096" s="70">
        <f>IFERROR(SUM(F$9:F1095)*K_31+SUM(E$9:E1095)*K_21+SUM(C$9:C1095)-SUM(D$9:D1095)*(K_12+K_13+K_10),0)</f>
        <v>6.7013633187116284E-3</v>
      </c>
      <c r="E1096" s="73">
        <f>IFERROR(SUM(D$9:D1095)*K_12-SUM(E$9:E1095)*K_21,0)</f>
        <v>1.2200681174476813E-2</v>
      </c>
      <c r="F1096" s="73">
        <f>IFERROR(SUM(D$9:D1095)*K_13-SUM(F$9:F1095)*K_31,0)</f>
        <v>5.6764433094002698E-2</v>
      </c>
    </row>
    <row r="1097" spans="2:6" x14ac:dyDescent="0.2">
      <c r="B1097" s="2">
        <f t="shared" si="16"/>
        <v>1088</v>
      </c>
      <c r="C1097" s="2">
        <v>0</v>
      </c>
      <c r="D1097" s="70">
        <f>IFERROR(SUM(F$9:F1096)*K_31+SUM(E$9:E1096)*K_21+SUM(C$9:C1096)-SUM(D$9:D1096)*(K_12+K_13+K_10),0)</f>
        <v>6.6418440417237434E-3</v>
      </c>
      <c r="E1097" s="73">
        <f>IFERROR(SUM(D$9:D1096)*K_12-SUM(E$9:E1096)*K_21,0)</f>
        <v>1.2090694817359804E-2</v>
      </c>
      <c r="F1097" s="73">
        <f>IFERROR(SUM(D$9:D1096)*K_13-SUM(F$9:F1096)*K_31,0)</f>
        <v>5.6263802396252061E-2</v>
      </c>
    </row>
    <row r="1098" spans="2:6" x14ac:dyDescent="0.2">
      <c r="B1098" s="2">
        <f t="shared" si="16"/>
        <v>1089</v>
      </c>
      <c r="C1098" s="2">
        <v>0</v>
      </c>
      <c r="D1098" s="70">
        <f>IFERROR(SUM(F$9:F1097)*K_31+SUM(E$9:E1097)*K_21+SUM(C$9:C1097)-SUM(D$9:D1097)*(K_12+K_13+K_10),0)</f>
        <v>6.5828562366050392E-3</v>
      </c>
      <c r="E1098" s="73">
        <f>IFERROR(SUM(D$9:D1097)*K_12-SUM(E$9:E1097)*K_21,0)</f>
        <v>1.1981717801845093E-2</v>
      </c>
      <c r="F1098" s="73">
        <f>IFERROR(SUM(D$9:D1097)*K_13-SUM(F$9:F1097)*K_31,0)</f>
        <v>5.5767582812705996E-2</v>
      </c>
    </row>
    <row r="1099" spans="2:6" x14ac:dyDescent="0.2">
      <c r="B1099" s="2">
        <f t="shared" ref="B1099:B1162" si="17">B1098+1</f>
        <v>1090</v>
      </c>
      <c r="C1099" s="2">
        <v>0</v>
      </c>
      <c r="D1099" s="70">
        <f>IFERROR(SUM(F$9:F1098)*K_31+SUM(E$9:E1098)*K_21+SUM(C$9:C1098)-SUM(D$9:D1098)*(K_12+K_13+K_10),0)</f>
        <v>6.5243951099773767E-3</v>
      </c>
      <c r="E1099" s="73">
        <f>IFERROR(SUM(D$9:D1098)*K_12-SUM(E$9:E1098)*K_21,0)</f>
        <v>1.1873740570536029E-2</v>
      </c>
      <c r="F1099" s="73">
        <f>IFERROR(SUM(D$9:D1098)*K_13-SUM(F$9:F1098)*K_31,0)</f>
        <v>5.5275735546935323E-2</v>
      </c>
    </row>
    <row r="1100" spans="2:6" x14ac:dyDescent="0.2">
      <c r="B1100" s="2">
        <f t="shared" si="17"/>
        <v>1091</v>
      </c>
      <c r="C1100" s="2">
        <v>0</v>
      </c>
      <c r="D1100" s="70">
        <f>IFERROR(SUM(F$9:F1099)*K_31+SUM(E$9:E1099)*K_21+SUM(C$9:C1099)-SUM(D$9:D1099)*(K_12+K_13+K_10),0)</f>
        <v>6.4664559124594234E-3</v>
      </c>
      <c r="E1100" s="73">
        <f>IFERROR(SUM(D$9:D1099)*K_12-SUM(E$9:E1099)*K_21,0)</f>
        <v>1.1766753661348162E-2</v>
      </c>
      <c r="F1100" s="73">
        <f>IFERROR(SUM(D$9:D1099)*K_13-SUM(F$9:F1099)*K_31,0)</f>
        <v>5.4788222142569509E-2</v>
      </c>
    </row>
    <row r="1101" spans="2:6" x14ac:dyDescent="0.2">
      <c r="B1101" s="2">
        <f t="shared" si="17"/>
        <v>1092</v>
      </c>
      <c r="C1101" s="2">
        <v>0</v>
      </c>
      <c r="D1101" s="70">
        <f>IFERROR(SUM(F$9:F1100)*K_31+SUM(E$9:E1100)*K_21+SUM(C$9:C1100)-SUM(D$9:D1100)*(K_12+K_13+K_10),0)</f>
        <v>6.409033938552966E-3</v>
      </c>
      <c r="E1101" s="73">
        <f>IFERROR(SUM(D$9:D1100)*K_12-SUM(E$9:E1100)*K_21,0)</f>
        <v>1.1660747706358165E-2</v>
      </c>
      <c r="F1101" s="73">
        <f>IFERROR(SUM(D$9:D1100)*K_13-SUM(F$9:F1100)*K_31,0)</f>
        <v>5.4305004480262653E-2</v>
      </c>
    </row>
    <row r="1102" spans="2:6" x14ac:dyDescent="0.2">
      <c r="B1102" s="2">
        <f t="shared" si="17"/>
        <v>1093</v>
      </c>
      <c r="C1102" s="2">
        <v>0</v>
      </c>
      <c r="D1102" s="70">
        <f>IFERROR(SUM(F$9:F1101)*K_31+SUM(E$9:E1101)*K_21+SUM(C$9:C1101)-SUM(D$9:D1101)*(K_12+K_13+K_10),0)</f>
        <v>6.3521245255060421E-3</v>
      </c>
      <c r="E1102" s="73">
        <f>IFERROR(SUM(D$9:D1101)*K_12-SUM(E$9:E1101)*K_21,0)</f>
        <v>1.1555713430993819E-2</v>
      </c>
      <c r="F1102" s="73">
        <f>IFERROR(SUM(D$9:D1101)*K_13-SUM(F$9:F1101)*K_31,0)</f>
        <v>5.3826044774851312E-2</v>
      </c>
    </row>
    <row r="1103" spans="2:6" x14ac:dyDescent="0.2">
      <c r="B1103" s="2">
        <f t="shared" si="17"/>
        <v>1094</v>
      </c>
      <c r="C1103" s="2">
        <v>0</v>
      </c>
      <c r="D1103" s="70">
        <f>IFERROR(SUM(F$9:F1102)*K_31+SUM(E$9:E1102)*K_21+SUM(C$9:C1102)-SUM(D$9:D1102)*(K_12+K_13+K_10),0)</f>
        <v>6.2957230535403141E-3</v>
      </c>
      <c r="E1103" s="73">
        <f>IFERROR(SUM(D$9:D1102)*K_12-SUM(E$9:E1102)*K_21,0)</f>
        <v>1.1451641652868716E-2</v>
      </c>
      <c r="F1103" s="73">
        <f>IFERROR(SUM(D$9:D1102)*K_13-SUM(F$9:F1102)*K_31,0)</f>
        <v>5.3351305572356011E-2</v>
      </c>
    </row>
    <row r="1104" spans="2:6" x14ac:dyDescent="0.2">
      <c r="B1104" s="2">
        <f t="shared" si="17"/>
        <v>1095</v>
      </c>
      <c r="C1104" s="2">
        <v>0</v>
      </c>
      <c r="D1104" s="70">
        <f>IFERROR(SUM(F$9:F1103)*K_31+SUM(E$9:E1103)*K_21+SUM(C$9:C1103)-SUM(D$9:D1103)*(K_12+K_13+K_10),0)</f>
        <v>6.2398249452826349E-3</v>
      </c>
      <c r="E1104" s="73">
        <f>IFERROR(SUM(D$9:D1103)*K_12-SUM(E$9:E1103)*K_21,0)</f>
        <v>1.134852328090119E-2</v>
      </c>
      <c r="F1104" s="73">
        <f>IFERROR(SUM(D$9:D1103)*K_13-SUM(F$9:F1103)*K_31,0)</f>
        <v>5.2880749747174605E-2</v>
      </c>
    </row>
    <row r="1105" spans="2:6" x14ac:dyDescent="0.2">
      <c r="B1105" s="2">
        <f t="shared" si="17"/>
        <v>1096</v>
      </c>
      <c r="C1105" s="2">
        <v>0</v>
      </c>
      <c r="D1105" s="70">
        <f>IFERROR(SUM(F$9:F1104)*K_31+SUM(E$9:E1104)*K_21+SUM(C$9:C1104)-SUM(D$9:D1104)*(K_12+K_13+K_10),0)</f>
        <v>6.1844256655376739E-3</v>
      </c>
      <c r="E1105" s="73">
        <f>IFERROR(SUM(D$9:D1104)*K_12-SUM(E$9:E1104)*K_21,0)</f>
        <v>1.1246349314205872E-2</v>
      </c>
      <c r="F1105" s="73">
        <f>IFERROR(SUM(D$9:D1104)*K_13-SUM(F$9:F1104)*K_31,0)</f>
        <v>5.2414340499147727E-2</v>
      </c>
    </row>
    <row r="1106" spans="2:6" x14ac:dyDescent="0.2">
      <c r="B1106" s="2">
        <f t="shared" si="17"/>
        <v>1097</v>
      </c>
      <c r="C1106" s="2">
        <v>0</v>
      </c>
      <c r="D1106" s="70">
        <f>IFERROR(SUM(F$9:F1105)*K_31+SUM(E$9:E1105)*K_21+SUM(C$9:C1105)-SUM(D$9:D1105)*(K_12+K_13+K_10),0)</f>
        <v>6.129520720378423E-3</v>
      </c>
      <c r="E1106" s="73">
        <f>IFERROR(SUM(D$9:D1105)*K_12-SUM(E$9:E1105)*K_21,0)</f>
        <v>1.1145110841226824E-2</v>
      </c>
      <c r="F1106" s="73">
        <f>IFERROR(SUM(D$9:D1105)*K_13-SUM(F$9:F1105)*K_31,0)</f>
        <v>5.1952041350816103E-2</v>
      </c>
    </row>
    <row r="1107" spans="2:6" x14ac:dyDescent="0.2">
      <c r="B1107" s="2">
        <f t="shared" si="17"/>
        <v>1098</v>
      </c>
      <c r="C1107" s="2">
        <v>0</v>
      </c>
      <c r="D1107" s="70">
        <f>IFERROR(SUM(F$9:F1106)*K_31+SUM(E$9:E1106)*K_21+SUM(C$9:C1106)-SUM(D$9:D1106)*(K_12+K_13+K_10),0)</f>
        <v>6.0751056569188222E-3</v>
      </c>
      <c r="E1107" s="73">
        <f>IFERROR(SUM(D$9:D1106)*K_12-SUM(E$9:E1106)*K_21,0)</f>
        <v>1.1044799038799624E-2</v>
      </c>
      <c r="F1107" s="73">
        <f>IFERROR(SUM(D$9:D1106)*K_13-SUM(F$9:F1106)*K_31,0)</f>
        <v>5.1493816144507321E-2</v>
      </c>
    </row>
    <row r="1108" spans="2:6" x14ac:dyDescent="0.2">
      <c r="B1108" s="2">
        <f t="shared" si="17"/>
        <v>1099</v>
      </c>
      <c r="C1108" s="2">
        <v>0</v>
      </c>
      <c r="D1108" s="70">
        <f>IFERROR(SUM(F$9:F1107)*K_31+SUM(E$9:E1107)*K_21+SUM(C$9:C1107)-SUM(D$9:D1107)*(K_12+K_13+K_10),0)</f>
        <v>6.0211760637685074E-3</v>
      </c>
      <c r="E1108" s="73">
        <f>IFERROR(SUM(D$9:D1107)*K_12-SUM(E$9:E1107)*K_21,0)</f>
        <v>1.0945405171170819E-2</v>
      </c>
      <c r="F1108" s="73">
        <f>IFERROR(SUM(D$9:D1107)*K_13-SUM(F$9:F1107)*K_31,0)</f>
        <v>5.1039629039642875E-2</v>
      </c>
    </row>
    <row r="1109" spans="2:6" x14ac:dyDescent="0.2">
      <c r="B1109" s="2">
        <f t="shared" si="17"/>
        <v>1100</v>
      </c>
      <c r="C1109" s="2">
        <v>0</v>
      </c>
      <c r="D1109" s="70">
        <f>IFERROR(SUM(F$9:F1108)*K_31+SUM(E$9:E1108)*K_21+SUM(C$9:C1108)-SUM(D$9:D1108)*(K_12+K_13+K_10),0)</f>
        <v>5.9677275693275078E-3</v>
      </c>
      <c r="E1109" s="73">
        <f>IFERROR(SUM(D$9:D1108)*K_12-SUM(E$9:E1108)*K_21,0)</f>
        <v>1.0846920589031583E-2</v>
      </c>
      <c r="F1109" s="73">
        <f>IFERROR(SUM(D$9:D1108)*K_13-SUM(F$9:F1108)*K_31,0)</f>
        <v>5.0589444509888892E-2</v>
      </c>
    </row>
    <row r="1110" spans="2:6" x14ac:dyDescent="0.2">
      <c r="B1110" s="2">
        <f t="shared" si="17"/>
        <v>1101</v>
      </c>
      <c r="C1110" s="2">
        <v>0</v>
      </c>
      <c r="D1110" s="70">
        <f>IFERROR(SUM(F$9:F1109)*K_31+SUM(E$9:E1109)*K_21+SUM(C$9:C1109)-SUM(D$9:D1109)*(K_12+K_13+K_10),0)</f>
        <v>5.9147558421273061E-3</v>
      </c>
      <c r="E1110" s="73">
        <f>IFERROR(SUM(D$9:D1109)*K_12-SUM(E$9:E1109)*K_21,0)</f>
        <v>1.074933672865086E-2</v>
      </c>
      <c r="F1110" s="73">
        <f>IFERROR(SUM(D$9:D1109)*K_13-SUM(F$9:F1109)*K_31,0)</f>
        <v>5.0143227340484486E-2</v>
      </c>
    </row>
    <row r="1111" spans="2:6" x14ac:dyDescent="0.2">
      <c r="B1111" s="2">
        <f t="shared" si="17"/>
        <v>1102</v>
      </c>
      <c r="C1111" s="2">
        <v>0</v>
      </c>
      <c r="D1111" s="70">
        <f>IFERROR(SUM(F$9:F1110)*K_31+SUM(E$9:E1110)*K_21+SUM(C$9:C1110)-SUM(D$9:D1110)*(K_12+K_13+K_10),0)</f>
        <v>5.8622565906034652E-3</v>
      </c>
      <c r="E1111" s="73">
        <f>IFERROR(SUM(D$9:D1110)*K_12-SUM(E$9:E1110)*K_21,0)</f>
        <v>1.065264511090902E-2</v>
      </c>
      <c r="F1111" s="73">
        <f>IFERROR(SUM(D$9:D1110)*K_13-SUM(F$9:F1110)*K_31,0)</f>
        <v>4.9700942625499067E-2</v>
      </c>
    </row>
    <row r="1112" spans="2:6" x14ac:dyDescent="0.2">
      <c r="B1112" s="2">
        <f t="shared" si="17"/>
        <v>1103</v>
      </c>
      <c r="C1112" s="2">
        <v>0</v>
      </c>
      <c r="D1112" s="70">
        <f>IFERROR(SUM(F$9:F1111)*K_31+SUM(E$9:E1111)*K_21+SUM(C$9:C1111)-SUM(D$9:D1111)*(K_12+K_13+K_10),0)</f>
        <v>5.8102255624135069E-3</v>
      </c>
      <c r="E1112" s="73">
        <f>IFERROR(SUM(D$9:D1111)*K_12-SUM(E$9:E1111)*K_21,0)</f>
        <v>1.0556837340502057E-2</v>
      </c>
      <c r="F1112" s="73">
        <f>IFERROR(SUM(D$9:D1111)*K_13-SUM(F$9:F1111)*K_31,0)</f>
        <v>4.9262555765153593E-2</v>
      </c>
    </row>
    <row r="1113" spans="2:6" x14ac:dyDescent="0.2">
      <c r="B1113" s="2">
        <f t="shared" si="17"/>
        <v>1104</v>
      </c>
      <c r="C1113" s="2">
        <v>0</v>
      </c>
      <c r="D1113" s="70">
        <f>IFERROR(SUM(F$9:F1112)*K_31+SUM(E$9:E1112)*K_21+SUM(C$9:C1112)-SUM(D$9:D1112)*(K_12+K_13+K_10),0)</f>
        <v>5.758658543754791E-3</v>
      </c>
      <c r="E1113" s="73">
        <f>IFERROR(SUM(D$9:D1112)*K_12-SUM(E$9:E1112)*K_21,0)</f>
        <v>1.0461905104946823E-2</v>
      </c>
      <c r="F1113" s="73">
        <f>IFERROR(SUM(D$9:D1112)*K_13-SUM(F$9:F1112)*K_31,0)</f>
        <v>4.8828032463127613E-2</v>
      </c>
    </row>
    <row r="1114" spans="2:6" x14ac:dyDescent="0.2">
      <c r="B1114" s="2">
        <f t="shared" si="17"/>
        <v>1105</v>
      </c>
      <c r="C1114" s="2">
        <v>0</v>
      </c>
      <c r="D1114" s="70">
        <f>IFERROR(SUM(F$9:F1113)*K_31+SUM(E$9:E1113)*K_21+SUM(C$9:C1113)-SUM(D$9:D1113)*(K_12+K_13+K_10),0)</f>
        <v>5.7075513598192629E-3</v>
      </c>
      <c r="E1114" s="73">
        <f>IFERROR(SUM(D$9:D1113)*K_12-SUM(E$9:E1113)*K_21,0)</f>
        <v>1.0367840173714171E-2</v>
      </c>
      <c r="F1114" s="73">
        <f>IFERROR(SUM(D$9:D1113)*K_13-SUM(F$9:F1113)*K_31,0)</f>
        <v>4.8397338723923156E-2</v>
      </c>
    </row>
    <row r="1115" spans="2:6" x14ac:dyDescent="0.2">
      <c r="B1115" s="2">
        <f t="shared" si="17"/>
        <v>1106</v>
      </c>
      <c r="C1115" s="2">
        <v>0</v>
      </c>
      <c r="D1115" s="70">
        <f>IFERROR(SUM(F$9:F1114)*K_31+SUM(E$9:E1114)*K_21+SUM(C$9:C1114)-SUM(D$9:D1114)*(K_12+K_13+K_10),0)</f>
        <v>5.6568998736565845E-3</v>
      </c>
      <c r="E1115" s="73">
        <f>IFERROR(SUM(D$9:D1114)*K_12-SUM(E$9:E1114)*K_21,0)</f>
        <v>1.0274634397418936E-2</v>
      </c>
      <c r="F1115" s="73">
        <f>IFERROR(SUM(D$9:D1114)*K_13-SUM(F$9:F1114)*K_31,0)</f>
        <v>4.7970440850285456E-2</v>
      </c>
    </row>
    <row r="1116" spans="2:6" x14ac:dyDescent="0.2">
      <c r="B1116" s="2">
        <f t="shared" si="17"/>
        <v>1107</v>
      </c>
      <c r="C1116" s="2">
        <v>0</v>
      </c>
      <c r="D1116" s="70">
        <f>IFERROR(SUM(F$9:F1115)*K_31+SUM(E$9:E1115)*K_21+SUM(C$9:C1115)-SUM(D$9:D1115)*(K_12+K_13+K_10),0)</f>
        <v>5.6066999866288825E-3</v>
      </c>
      <c r="E1116" s="73">
        <f>IFERROR(SUM(D$9:D1115)*K_12-SUM(E$9:E1115)*K_21,0)</f>
        <v>1.0182279706953068E-2</v>
      </c>
      <c r="F1116" s="73">
        <f>IFERROR(SUM(D$9:D1115)*K_13-SUM(F$9:F1115)*K_31,0)</f>
        <v>4.7547305440524212E-2</v>
      </c>
    </row>
    <row r="1117" spans="2:6" x14ac:dyDescent="0.2">
      <c r="B1117" s="2">
        <f t="shared" si="17"/>
        <v>1108</v>
      </c>
      <c r="C1117" s="2">
        <v>0</v>
      </c>
      <c r="D1117" s="70">
        <f>IFERROR(SUM(F$9:F1116)*K_31+SUM(E$9:E1116)*K_21+SUM(C$9:C1116)-SUM(D$9:D1116)*(K_12+K_13+K_10),0)</f>
        <v>5.5569476369328186E-3</v>
      </c>
      <c r="E1117" s="73">
        <f>IFERROR(SUM(D$9:D1116)*K_12-SUM(E$9:E1116)*K_21,0)</f>
        <v>1.0090768112547721E-2</v>
      </c>
      <c r="F1117" s="73">
        <f>IFERROR(SUM(D$9:D1116)*K_13-SUM(F$9:F1116)*K_31,0)</f>
        <v>4.7127899385984051E-2</v>
      </c>
    </row>
    <row r="1118" spans="2:6" x14ac:dyDescent="0.2">
      <c r="B1118" s="2">
        <f t="shared" si="17"/>
        <v>1109</v>
      </c>
      <c r="C1118" s="2">
        <v>0</v>
      </c>
      <c r="D1118" s="70">
        <f>IFERROR(SUM(F$9:F1117)*K_31+SUM(E$9:E1117)*K_21+SUM(C$9:C1117)-SUM(D$9:D1117)*(K_12+K_13+K_10),0)</f>
        <v>5.5076388001680243E-3</v>
      </c>
      <c r="E1118" s="73">
        <f>IFERROR(SUM(D$9:D1117)*K_12-SUM(E$9:E1117)*K_21,0)</f>
        <v>1.0000091703048497E-2</v>
      </c>
      <c r="F1118" s="73">
        <f>IFERROR(SUM(D$9:D1117)*K_13-SUM(F$9:F1117)*K_31,0)</f>
        <v>4.6712189868493681E-2</v>
      </c>
    </row>
    <row r="1119" spans="2:6" x14ac:dyDescent="0.2">
      <c r="B1119" s="2">
        <f t="shared" si="17"/>
        <v>1110</v>
      </c>
      <c r="C1119" s="2">
        <v>0</v>
      </c>
      <c r="D1119" s="70">
        <f>IFERROR(SUM(F$9:F1118)*K_31+SUM(E$9:E1118)*K_21+SUM(C$9:C1118)-SUM(D$9:D1118)*(K_12+K_13+K_10),0)</f>
        <v>5.4587694888823535E-3</v>
      </c>
      <c r="E1119" s="73">
        <f>IFERROR(SUM(D$9:D1118)*K_12-SUM(E$9:E1118)*K_21,0)</f>
        <v>9.9102426449775294E-3</v>
      </c>
      <c r="F1119" s="73">
        <f>IFERROR(SUM(D$9:D1118)*K_13-SUM(F$9:F1118)*K_31,0)</f>
        <v>4.6300144357807937E-2</v>
      </c>
    </row>
    <row r="1120" spans="2:6" x14ac:dyDescent="0.2">
      <c r="B1120" s="2">
        <f t="shared" si="17"/>
        <v>1111</v>
      </c>
      <c r="C1120" s="2">
        <v>0</v>
      </c>
      <c r="D1120" s="70">
        <f>IFERROR(SUM(F$9:F1119)*K_31+SUM(E$9:E1119)*K_21+SUM(C$9:C1119)-SUM(D$9:D1119)*(K_12+K_13+K_10),0)</f>
        <v>5.410335751889761E-3</v>
      </c>
      <c r="E1120" s="73">
        <f>IFERROR(SUM(D$9:D1119)*K_12-SUM(E$9:E1119)*K_21,0)</f>
        <v>9.8212131818655735E-3</v>
      </c>
      <c r="F1120" s="73">
        <f>IFERROR(SUM(D$9:D1119)*K_13-SUM(F$9:F1119)*K_31,0)</f>
        <v>4.5891730609120884E-2</v>
      </c>
    </row>
    <row r="1121" spans="2:6" x14ac:dyDescent="0.2">
      <c r="B1121" s="2">
        <f t="shared" si="17"/>
        <v>1112</v>
      </c>
      <c r="C1121" s="2">
        <v>0</v>
      </c>
      <c r="D1121" s="70">
        <f>IFERROR(SUM(F$9:F1120)*K_31+SUM(E$9:E1120)*K_21+SUM(C$9:C1120)-SUM(D$9:D1120)*(K_12+K_13+K_10),0)</f>
        <v>5.3623336739292427E-3</v>
      </c>
      <c r="E1121" s="73">
        <f>IFERROR(SUM(D$9:D1120)*K_12-SUM(E$9:E1120)*K_21,0)</f>
        <v>9.7329956332572465E-3</v>
      </c>
      <c r="F1121" s="73">
        <f>IFERROR(SUM(D$9:D1120)*K_13-SUM(F$9:F1120)*K_31,0)</f>
        <v>4.5486916660550492E-2</v>
      </c>
    </row>
    <row r="1122" spans="2:6" x14ac:dyDescent="0.2">
      <c r="B1122" s="2">
        <f t="shared" si="17"/>
        <v>1113</v>
      </c>
      <c r="C1122" s="2">
        <v>0</v>
      </c>
      <c r="D1122" s="70">
        <f>IFERROR(SUM(F$9:F1121)*K_31+SUM(E$9:E1121)*K_21+SUM(C$9:C1121)-SUM(D$9:D1121)*(K_12+K_13+K_10),0)</f>
        <v>5.314759375551148E-3</v>
      </c>
      <c r="E1122" s="73">
        <f>IFERROR(SUM(D$9:D1121)*K_12-SUM(E$9:E1121)*K_21,0)</f>
        <v>9.6455823940715391E-3</v>
      </c>
      <c r="F1122" s="73">
        <f>IFERROR(SUM(D$9:D1121)*K_13-SUM(F$9:F1121)*K_31,0)</f>
        <v>4.5085670830680158E-2</v>
      </c>
    </row>
    <row r="1123" spans="2:6" x14ac:dyDescent="0.2">
      <c r="B1123" s="2">
        <f t="shared" si="17"/>
        <v>1114</v>
      </c>
      <c r="C1123" s="2">
        <v>0</v>
      </c>
      <c r="D1123" s="70">
        <f>IFERROR(SUM(F$9:F1122)*K_31+SUM(E$9:E1122)*K_21+SUM(C$9:C1122)-SUM(D$9:D1122)*(K_12+K_13+K_10),0)</f>
        <v>5.2676090128898068E-3</v>
      </c>
      <c r="E1123" s="73">
        <f>IFERROR(SUM(D$9:D1122)*K_12-SUM(E$9:E1122)*K_21,0)</f>
        <v>9.5589659336923205E-3</v>
      </c>
      <c r="F1123" s="73">
        <f>IFERROR(SUM(D$9:D1122)*K_13-SUM(F$9:F1122)*K_31,0)</f>
        <v>4.468796171613576E-2</v>
      </c>
    </row>
    <row r="1124" spans="2:6" x14ac:dyDescent="0.2">
      <c r="B1124" s="2">
        <f t="shared" si="17"/>
        <v>1115</v>
      </c>
      <c r="C1124" s="2">
        <v>0</v>
      </c>
      <c r="D1124" s="70">
        <f>IFERROR(SUM(F$9:F1123)*K_31+SUM(E$9:E1123)*K_21+SUM(C$9:C1123)-SUM(D$9:D1123)*(K_12+K_13+K_10),0)</f>
        <v>5.220878776981408E-3</v>
      </c>
      <c r="E1124" s="73">
        <f>IFERROR(SUM(D$9:D1123)*K_12-SUM(E$9:E1123)*K_21,0)</f>
        <v>9.473138795272007E-3</v>
      </c>
      <c r="F1124" s="73">
        <f>IFERROR(SUM(D$9:D1123)*K_13-SUM(F$9:F1123)*K_31,0)</f>
        <v>4.4293758189105858E-2</v>
      </c>
    </row>
    <row r="1125" spans="2:6" x14ac:dyDescent="0.2">
      <c r="B1125" s="2">
        <f t="shared" si="17"/>
        <v>1116</v>
      </c>
      <c r="C1125" s="2">
        <v>0</v>
      </c>
      <c r="D1125" s="70">
        <f>IFERROR(SUM(F$9:F1124)*K_31+SUM(E$9:E1124)*K_21+SUM(C$9:C1124)-SUM(D$9:D1124)*(K_12+K_13+K_10),0)</f>
        <v>5.1745648938776867E-3</v>
      </c>
      <c r="E1125" s="73">
        <f>IFERROR(SUM(D$9:D1124)*K_12-SUM(E$9:E1124)*K_21,0)</f>
        <v>9.388093594893121E-3</v>
      </c>
      <c r="F1125" s="73">
        <f>IFERROR(SUM(D$9:D1124)*K_13-SUM(F$9:F1124)*K_31,0)</f>
        <v>4.390302939497559E-2</v>
      </c>
    </row>
    <row r="1126" spans="2:6" x14ac:dyDescent="0.2">
      <c r="B1126" s="2">
        <f t="shared" si="17"/>
        <v>1117</v>
      </c>
      <c r="C1126" s="2">
        <v>0</v>
      </c>
      <c r="D1126" s="70">
        <f>IFERROR(SUM(F$9:F1125)*K_31+SUM(E$9:E1125)*K_21+SUM(C$9:C1125)-SUM(D$9:D1125)*(K_12+K_13+K_10),0)</f>
        <v>5.1286636236227423E-3</v>
      </c>
      <c r="E1126" s="73">
        <f>IFERROR(SUM(D$9:D1125)*K_12-SUM(E$9:E1125)*K_21,0)</f>
        <v>9.3038230208861705E-3</v>
      </c>
      <c r="F1126" s="73">
        <f>IFERROR(SUM(D$9:D1125)*K_13-SUM(F$9:F1125)*K_31,0)</f>
        <v>4.3515744749974772E-2</v>
      </c>
    </row>
    <row r="1127" spans="2:6" x14ac:dyDescent="0.2">
      <c r="B1127" s="2">
        <f t="shared" si="17"/>
        <v>1118</v>
      </c>
      <c r="C1127" s="2">
        <v>0</v>
      </c>
      <c r="D1127" s="70">
        <f>IFERROR(SUM(F$9:F1126)*K_31+SUM(E$9:E1126)*K_21+SUM(C$9:C1126)-SUM(D$9:D1126)*(K_12+K_13+K_10),0)</f>
        <v>5.0831712603667256E-3</v>
      </c>
      <c r="E1127" s="73">
        <f>IFERROR(SUM(D$9:D1126)*K_12-SUM(E$9:E1126)*K_21,0)</f>
        <v>9.2203198329485758E-3</v>
      </c>
      <c r="F1127" s="73">
        <f>IFERROR(SUM(D$9:D1126)*K_13-SUM(F$9:F1126)*K_31,0)</f>
        <v>4.3131873938712317E-2</v>
      </c>
    </row>
    <row r="1128" spans="2:6" x14ac:dyDescent="0.2">
      <c r="B1128" s="2">
        <f t="shared" si="17"/>
        <v>1119</v>
      </c>
      <c r="C1128" s="2">
        <v>0</v>
      </c>
      <c r="D1128" s="70">
        <f>IFERROR(SUM(F$9:F1127)*K_31+SUM(E$9:E1127)*K_21+SUM(C$9:C1127)-SUM(D$9:D1127)*(K_12+K_13+K_10),0)</f>
        <v>5.0380841325932124E-3</v>
      </c>
      <c r="E1128" s="73">
        <f>IFERROR(SUM(D$9:D1127)*K_12-SUM(E$9:E1127)*K_21,0)</f>
        <v>9.1375768615051811E-3</v>
      </c>
      <c r="F1128" s="73">
        <f>IFERROR(SUM(D$9:D1127)*K_13-SUM(F$9:F1127)*K_31,0)</f>
        <v>4.2751386911930922E-2</v>
      </c>
    </row>
    <row r="1129" spans="2:6" x14ac:dyDescent="0.2">
      <c r="B1129" s="2">
        <f t="shared" si="17"/>
        <v>1120</v>
      </c>
      <c r="C1129" s="2">
        <v>0</v>
      </c>
      <c r="D1129" s="70">
        <f>IFERROR(SUM(F$9:F1128)*K_31+SUM(E$9:E1128)*K_21+SUM(C$9:C1128)-SUM(D$9:D1128)*(K_12+K_13+K_10),0)</f>
        <v>4.9933986015275877E-3</v>
      </c>
      <c r="E1129" s="73">
        <f>IFERROR(SUM(D$9:D1128)*K_12-SUM(E$9:E1128)*K_21,0)</f>
        <v>9.0555870069266575E-3</v>
      </c>
      <c r="F1129" s="73">
        <f>IFERROR(SUM(D$9:D1128)*K_13-SUM(F$9:F1128)*K_31,0)</f>
        <v>4.2374253884148061E-2</v>
      </c>
    </row>
    <row r="1130" spans="2:6" x14ac:dyDescent="0.2">
      <c r="B1130" s="2">
        <f t="shared" si="17"/>
        <v>1121</v>
      </c>
      <c r="C1130" s="2">
        <v>0</v>
      </c>
      <c r="D1130" s="70">
        <f>IFERROR(SUM(F$9:F1129)*K_31+SUM(E$9:E1129)*K_21+SUM(C$9:C1129)-SUM(D$9:D1129)*(K_12+K_13+K_10),0)</f>
        <v>4.9491110623876011E-3</v>
      </c>
      <c r="E1130" s="73">
        <f>IFERROR(SUM(D$9:D1129)*K_12-SUM(E$9:E1129)*K_21,0)</f>
        <v>8.9743432388331712E-3</v>
      </c>
      <c r="F1130" s="73">
        <f>IFERROR(SUM(D$9:D1129)*K_13-SUM(F$9:F1129)*K_31,0)</f>
        <v>4.2000445331318303E-2</v>
      </c>
    </row>
    <row r="1131" spans="2:6" x14ac:dyDescent="0.2">
      <c r="B1131" s="2">
        <f t="shared" si="17"/>
        <v>1122</v>
      </c>
      <c r="C1131" s="2">
        <v>0</v>
      </c>
      <c r="D1131" s="70">
        <f>IFERROR(SUM(F$9:F1130)*K_31+SUM(E$9:E1130)*K_21+SUM(C$9:C1130)-SUM(D$9:D1130)*(K_12+K_13+K_10),0)</f>
        <v>4.9052179424506903E-3</v>
      </c>
      <c r="E1131" s="73">
        <f>IFERROR(SUM(D$9:D1130)*K_12-SUM(E$9:E1130)*K_21,0)</f>
        <v>8.8938385952843646E-3</v>
      </c>
      <c r="F1131" s="73">
        <f>IFERROR(SUM(D$9:D1130)*K_13-SUM(F$9:F1130)*K_31,0)</f>
        <v>4.162993198861642E-2</v>
      </c>
    </row>
    <row r="1132" spans="2:6" x14ac:dyDescent="0.2">
      <c r="B1132" s="2">
        <f t="shared" si="17"/>
        <v>1123</v>
      </c>
      <c r="C1132" s="2">
        <v>0</v>
      </c>
      <c r="D1132" s="70">
        <f>IFERROR(SUM(F$9:F1131)*K_31+SUM(E$9:E1131)*K_21+SUM(C$9:C1131)-SUM(D$9:D1131)*(K_12+K_13+K_10),0)</f>
        <v>4.8617157017361023E-3</v>
      </c>
      <c r="E1132" s="73">
        <f>IFERROR(SUM(D$9:D1131)*K_12-SUM(E$9:E1131)*K_21,0)</f>
        <v>8.8140661822109223E-3</v>
      </c>
      <c r="F1132" s="73">
        <f>IFERROR(SUM(D$9:D1131)*K_13-SUM(F$9:F1131)*K_31,0)</f>
        <v>4.1262684848149433E-2</v>
      </c>
    </row>
    <row r="1133" spans="2:6" x14ac:dyDescent="0.2">
      <c r="B1133" s="2">
        <f t="shared" si="17"/>
        <v>1124</v>
      </c>
      <c r="C1133" s="2">
        <v>0</v>
      </c>
      <c r="D1133" s="70">
        <f>IFERROR(SUM(F$9:F1132)*K_31+SUM(E$9:E1132)*K_21+SUM(C$9:C1132)-SUM(D$9:D1132)*(K_12+K_13+K_10),0)</f>
        <v>4.818600832663833E-3</v>
      </c>
      <c r="E1133" s="73">
        <f>IFERROR(SUM(D$9:D1132)*K_12-SUM(E$9:E1132)*K_21,0)</f>
        <v>8.7350191726187632E-3</v>
      </c>
      <c r="F1133" s="73">
        <f>IFERROR(SUM(D$9:D1132)*K_13-SUM(F$9:F1132)*K_31,0)</f>
        <v>4.0898675156682884E-2</v>
      </c>
    </row>
    <row r="1134" spans="2:6" x14ac:dyDescent="0.2">
      <c r="B1134" s="2">
        <f t="shared" si="17"/>
        <v>1125</v>
      </c>
      <c r="C1134" s="2">
        <v>0</v>
      </c>
      <c r="D1134" s="70">
        <f>IFERROR(SUM(F$9:F1133)*K_31+SUM(E$9:E1133)*K_21+SUM(C$9:C1133)-SUM(D$9:D1133)*(K_12+K_13+K_10),0)</f>
        <v>4.7758698594861926E-3</v>
      </c>
      <c r="E1134" s="73">
        <f>IFERROR(SUM(D$9:D1133)*K_12-SUM(E$9:E1133)*K_21,0)</f>
        <v>8.6566908058216541E-3</v>
      </c>
      <c r="F1134" s="73">
        <f>IFERROR(SUM(D$9:D1133)*K_13-SUM(F$9:F1133)*K_31,0)</f>
        <v>4.0537874413452357E-2</v>
      </c>
    </row>
    <row r="1135" spans="2:6" x14ac:dyDescent="0.2">
      <c r="B1135" s="2">
        <f t="shared" si="17"/>
        <v>1126</v>
      </c>
      <c r="C1135" s="2">
        <v>0</v>
      </c>
      <c r="D1135" s="70">
        <f>IFERROR(SUM(F$9:F1134)*K_31+SUM(E$9:E1134)*K_21+SUM(C$9:C1134)-SUM(D$9:D1134)*(K_12+K_13+K_10),0)</f>
        <v>4.7335193379467455E-3</v>
      </c>
      <c r="E1135" s="73">
        <f>IFERROR(SUM(D$9:D1134)*K_12-SUM(E$9:E1134)*K_21,0)</f>
        <v>8.5790743869011976E-3</v>
      </c>
      <c r="F1135" s="73">
        <f>IFERROR(SUM(D$9:D1134)*K_13-SUM(F$9:F1134)*K_31,0)</f>
        <v>4.0180254367911061E-2</v>
      </c>
    </row>
    <row r="1136" spans="2:6" x14ac:dyDescent="0.2">
      <c r="B1136" s="2">
        <f t="shared" si="17"/>
        <v>1127</v>
      </c>
      <c r="C1136" s="2">
        <v>0</v>
      </c>
      <c r="D1136" s="70">
        <f>IFERROR(SUM(F$9:F1135)*K_31+SUM(E$9:E1135)*K_21+SUM(C$9:C1135)-SUM(D$9:D1135)*(K_12+K_13+K_10),0)</f>
        <v>4.6915458555076839E-3</v>
      </c>
      <c r="E1136" s="73">
        <f>IFERROR(SUM(D$9:D1135)*K_12-SUM(E$9:E1135)*K_21,0)</f>
        <v>8.5021632858968132E-3</v>
      </c>
      <c r="F1136" s="73">
        <f>IFERROR(SUM(D$9:D1135)*K_13-SUM(F$9:F1135)*K_31,0)</f>
        <v>3.9825787017598202E-2</v>
      </c>
    </row>
    <row r="1137" spans="2:6" x14ac:dyDescent="0.2">
      <c r="B1137" s="2">
        <f t="shared" si="17"/>
        <v>1128</v>
      </c>
      <c r="C1137" s="2">
        <v>0</v>
      </c>
      <c r="D1137" s="70">
        <f>IFERROR(SUM(F$9:F1136)*K_31+SUM(E$9:E1136)*K_21+SUM(C$9:C1136)-SUM(D$9:D1136)*(K_12+K_13+K_10),0)</f>
        <v>4.6499460302129592E-3</v>
      </c>
      <c r="E1137" s="73">
        <f>IFERROR(SUM(D$9:D1136)*K_12-SUM(E$9:E1136)*K_21,0)</f>
        <v>8.4259509372941466E-3</v>
      </c>
      <c r="F1137" s="73">
        <f>IFERROR(SUM(D$9:D1136)*K_13-SUM(F$9:F1136)*K_31,0)</f>
        <v>3.9474444605978931E-2</v>
      </c>
    </row>
    <row r="1138" spans="2:6" x14ac:dyDescent="0.2">
      <c r="B1138" s="2">
        <f t="shared" si="17"/>
        <v>1129</v>
      </c>
      <c r="C1138" s="2">
        <v>0</v>
      </c>
      <c r="D1138" s="70">
        <f>IFERROR(SUM(F$9:F1137)*K_31+SUM(E$9:E1137)*K_21+SUM(C$9:C1137)-SUM(D$9:D1137)*(K_12+K_13+K_10),0)</f>
        <v>4.6087165110293427E-3</v>
      </c>
      <c r="E1138" s="73">
        <f>IFERROR(SUM(D$9:D1137)*K_12-SUM(E$9:E1137)*K_21,0)</f>
        <v>8.3504308391439963E-3</v>
      </c>
      <c r="F1138" s="73">
        <f>IFERROR(SUM(D$9:D1137)*K_13-SUM(F$9:F1137)*K_31,0)</f>
        <v>3.9126199620220348E-2</v>
      </c>
    </row>
    <row r="1139" spans="2:6" x14ac:dyDescent="0.2">
      <c r="B1139" s="2">
        <f t="shared" si="17"/>
        <v>1130</v>
      </c>
      <c r="C1139" s="2">
        <v>0</v>
      </c>
      <c r="D1139" s="70">
        <f>IFERROR(SUM(F$9:F1138)*K_31+SUM(E$9:E1138)*K_21+SUM(C$9:C1138)-SUM(D$9:D1138)*(K_12+K_13+K_10),0)</f>
        <v>4.5678539776190519E-3</v>
      </c>
      <c r="E1139" s="73">
        <f>IFERROR(SUM(D$9:D1138)*K_12-SUM(E$9:E1138)*K_21,0)</f>
        <v>8.2755965525791453E-3</v>
      </c>
      <c r="F1139" s="73">
        <f>IFERROR(SUM(D$9:D1138)*K_13-SUM(F$9:F1138)*K_31,0)</f>
        <v>3.8781024789130925E-2</v>
      </c>
    </row>
    <row r="1140" spans="2:6" x14ac:dyDescent="0.2">
      <c r="B1140" s="2">
        <f t="shared" si="17"/>
        <v>1131</v>
      </c>
      <c r="C1140" s="2">
        <v>0</v>
      </c>
      <c r="D1140" s="70">
        <f>IFERROR(SUM(F$9:F1139)*K_31+SUM(E$9:E1139)*K_21+SUM(C$9:C1139)-SUM(D$9:D1139)*(K_12+K_13+K_10),0)</f>
        <v>4.5273551395439426E-3</v>
      </c>
      <c r="E1140" s="73">
        <f>IFERROR(SUM(D$9:D1139)*K_12-SUM(E$9:E1139)*K_21,0)</f>
        <v>8.2014417010753959E-3</v>
      </c>
      <c r="F1140" s="73">
        <f>IFERROR(SUM(D$9:D1139)*K_13-SUM(F$9:F1139)*K_31,0)</f>
        <v>3.8438893081007564E-2</v>
      </c>
    </row>
    <row r="1141" spans="2:6" x14ac:dyDescent="0.2">
      <c r="B1141" s="2">
        <f t="shared" si="17"/>
        <v>1132</v>
      </c>
      <c r="C1141" s="2">
        <v>0</v>
      </c>
      <c r="D1141" s="70">
        <f>IFERROR(SUM(F$9:F1140)*K_31+SUM(E$9:E1140)*K_21+SUM(C$9:C1140)-SUM(D$9:D1140)*(K_12+K_13+K_10),0)</f>
        <v>4.4872167362655091E-3</v>
      </c>
      <c r="E1141" s="73">
        <f>IFERROR(SUM(D$9:D1140)*K_12-SUM(E$9:E1140)*K_21,0)</f>
        <v>8.1279599698547145E-3</v>
      </c>
      <c r="F1141" s="73">
        <f>IFERROR(SUM(D$9:D1140)*K_13-SUM(F$9:F1140)*K_31,0)</f>
        <v>3.8099777701603443E-2</v>
      </c>
    </row>
    <row r="1142" spans="2:6" x14ac:dyDescent="0.2">
      <c r="B1142" s="2">
        <f t="shared" si="17"/>
        <v>1133</v>
      </c>
      <c r="C1142" s="2">
        <v>0</v>
      </c>
      <c r="D1142" s="70">
        <f>IFERROR(SUM(F$9:F1141)*K_31+SUM(E$9:E1141)*K_21+SUM(C$9:C1141)-SUM(D$9:D1141)*(K_12+K_13+K_10),0)</f>
        <v>4.44743553691751E-3</v>
      </c>
      <c r="E1142" s="73">
        <f>IFERROR(SUM(D$9:D1141)*K_12-SUM(E$9:E1141)*K_21,0)</f>
        <v>8.0551451051604772E-3</v>
      </c>
      <c r="F1142" s="73">
        <f>IFERROR(SUM(D$9:D1141)*K_13-SUM(F$9:F1141)*K_31,0)</f>
        <v>3.7763652091939548E-2</v>
      </c>
    </row>
    <row r="1143" spans="2:6" x14ac:dyDescent="0.2">
      <c r="B1143" s="2">
        <f t="shared" si="17"/>
        <v>1134</v>
      </c>
      <c r="C1143" s="2">
        <v>0</v>
      </c>
      <c r="D1143" s="70">
        <f>IFERROR(SUM(F$9:F1142)*K_31+SUM(E$9:E1142)*K_21+SUM(C$9:C1142)-SUM(D$9:D1142)*(K_12+K_13+K_10),0)</f>
        <v>4.408008340192282E-3</v>
      </c>
      <c r="E1143" s="73">
        <f>IFERROR(SUM(D$9:D1142)*K_12-SUM(E$9:E1142)*K_21,0)</f>
        <v>7.9829909138027233E-3</v>
      </c>
      <c r="F1143" s="73">
        <f>IFERROR(SUM(D$9:D1142)*K_13-SUM(F$9:F1142)*K_31,0)</f>
        <v>3.7430489926400412E-2</v>
      </c>
    </row>
    <row r="1144" spans="2:6" x14ac:dyDescent="0.2">
      <c r="B1144" s="2">
        <f t="shared" si="17"/>
        <v>1135</v>
      </c>
      <c r="C1144" s="2">
        <v>0</v>
      </c>
      <c r="D1144" s="70">
        <f>IFERROR(SUM(F$9:F1143)*K_31+SUM(E$9:E1143)*K_21+SUM(C$9:C1143)-SUM(D$9:D1143)*(K_12+K_13+K_10),0)</f>
        <v>4.3689319735449317E-3</v>
      </c>
      <c r="E1144" s="73">
        <f>IFERROR(SUM(D$9:D1143)*K_12-SUM(E$9:E1143)*K_21,0)</f>
        <v>7.9114912623339251E-3</v>
      </c>
      <c r="F1144" s="73">
        <f>IFERROR(SUM(D$9:D1143)*K_13-SUM(F$9:F1143)*K_31,0)</f>
        <v>3.7100265110538544E-2</v>
      </c>
    </row>
    <row r="1145" spans="2:6" x14ac:dyDescent="0.2">
      <c r="B1145" s="2">
        <f t="shared" si="17"/>
        <v>1136</v>
      </c>
      <c r="C1145" s="2">
        <v>0</v>
      </c>
      <c r="D1145" s="70">
        <f>IFERROR(SUM(F$9:F1144)*K_31+SUM(E$9:E1144)*K_21+SUM(C$9:C1144)-SUM(D$9:D1144)*(K_12+K_13+K_10),0)</f>
        <v>4.3302032931933354E-3</v>
      </c>
      <c r="E1145" s="73">
        <f>IFERROR(SUM(D$9:D1144)*K_12-SUM(E$9:E1144)*K_21,0)</f>
        <v>7.8406400765658191E-3</v>
      </c>
      <c r="F1145" s="73">
        <f>IFERROR(SUM(D$9:D1144)*K_13-SUM(F$9:F1144)*K_31,0)</f>
        <v>3.6772951779170171E-2</v>
      </c>
    </row>
    <row r="1146" spans="2:6" x14ac:dyDescent="0.2">
      <c r="B1146" s="2">
        <f t="shared" si="17"/>
        <v>1137</v>
      </c>
      <c r="C1146" s="2">
        <v>0</v>
      </c>
      <c r="D1146" s="70">
        <f>IFERROR(SUM(F$9:F1145)*K_31+SUM(E$9:E1145)*K_21+SUM(C$9:C1145)-SUM(D$9:D1145)*(K_12+K_13+K_10),0)</f>
        <v>4.2918191843455133E-3</v>
      </c>
      <c r="E1146" s="73">
        <f>IFERROR(SUM(D$9:D1145)*K_12-SUM(E$9:E1145)*K_21,0)</f>
        <v>7.7704313409157066E-3</v>
      </c>
      <c r="F1146" s="73">
        <f>IFERROR(SUM(D$9:D1145)*K_13-SUM(F$9:F1145)*K_31,0)</f>
        <v>3.6448524294314666E-2</v>
      </c>
    </row>
    <row r="1147" spans="2:6" x14ac:dyDescent="0.2">
      <c r="B1147" s="2">
        <f t="shared" si="17"/>
        <v>1138</v>
      </c>
      <c r="C1147" s="2">
        <v>0</v>
      </c>
      <c r="D1147" s="70">
        <f>IFERROR(SUM(F$9:F1146)*K_31+SUM(E$9:E1146)*K_21+SUM(C$9:C1146)-SUM(D$9:D1146)*(K_12+K_13+K_10),0)</f>
        <v>4.2537765601764477E-3</v>
      </c>
      <c r="E1147" s="73">
        <f>IFERROR(SUM(D$9:D1146)*K_12-SUM(E$9:E1146)*K_21,0)</f>
        <v>7.7008590977811764E-3</v>
      </c>
      <c r="F1147" s="73">
        <f>IFERROR(SUM(D$9:D1146)*K_13-SUM(F$9:F1146)*K_31,0)</f>
        <v>3.6126957243212132E-2</v>
      </c>
    </row>
    <row r="1148" spans="2:6" x14ac:dyDescent="0.2">
      <c r="B1148" s="2">
        <f t="shared" si="17"/>
        <v>1139</v>
      </c>
      <c r="C1148" s="2">
        <v>0</v>
      </c>
      <c r="D1148" s="70">
        <f>IFERROR(SUM(F$9:F1147)*K_31+SUM(E$9:E1147)*K_21+SUM(C$9:C1147)-SUM(D$9:D1147)*(K_12+K_13+K_10),0)</f>
        <v>4.2160723617143958E-3</v>
      </c>
      <c r="E1148" s="73">
        <f>IFERROR(SUM(D$9:D1147)*K_12-SUM(E$9:E1147)*K_21,0)</f>
        <v>7.6319174470285134E-3</v>
      </c>
      <c r="F1148" s="73">
        <f>IFERROR(SUM(D$9:D1147)*K_13-SUM(F$9:F1147)*K_31,0)</f>
        <v>3.5808225436383623E-2</v>
      </c>
    </row>
    <row r="1149" spans="2:6" x14ac:dyDescent="0.2">
      <c r="B1149" s="2">
        <f t="shared" si="17"/>
        <v>1140</v>
      </c>
      <c r="C1149" s="2">
        <v>0</v>
      </c>
      <c r="D1149" s="70">
        <f>IFERROR(SUM(F$9:F1148)*K_31+SUM(E$9:E1148)*K_21+SUM(C$9:C1148)-SUM(D$9:D1148)*(K_12+K_13+K_10),0)</f>
        <v>4.1787035580682641E-3</v>
      </c>
      <c r="E1149" s="73">
        <f>IFERROR(SUM(D$9:D1148)*K_12-SUM(E$9:E1148)*K_21,0)</f>
        <v>7.563600545324789E-3</v>
      </c>
      <c r="F1149" s="73">
        <f>IFERROR(SUM(D$9:D1148)*K_13-SUM(F$9:F1148)*K_31,0)</f>
        <v>3.549230390564162E-2</v>
      </c>
    </row>
    <row r="1150" spans="2:6" x14ac:dyDescent="0.2">
      <c r="B1150" s="2">
        <f t="shared" si="17"/>
        <v>1141</v>
      </c>
      <c r="C1150" s="2">
        <v>0</v>
      </c>
      <c r="D1150" s="70">
        <f>IFERROR(SUM(F$9:F1149)*K_31+SUM(E$9:E1149)*K_21+SUM(C$9:C1149)-SUM(D$9:D1149)*(K_12+K_13+K_10),0)</f>
        <v>4.1416671452907394E-3</v>
      </c>
      <c r="E1150" s="73">
        <f>IFERROR(SUM(D$9:D1149)*K_12-SUM(E$9:E1149)*K_21,0)</f>
        <v>7.4959026055836375E-3</v>
      </c>
      <c r="F1150" s="73">
        <f>IFERROR(SUM(D$9:D1149)*K_13-SUM(F$9:F1149)*K_31,0)</f>
        <v>3.517916790215736E-2</v>
      </c>
    </row>
    <row r="1151" spans="2:6" x14ac:dyDescent="0.2">
      <c r="B1151" s="2">
        <f t="shared" si="17"/>
        <v>1142</v>
      </c>
      <c r="C1151" s="2">
        <v>0</v>
      </c>
      <c r="D1151" s="70">
        <f>IFERROR(SUM(F$9:F1150)*K_31+SUM(E$9:E1150)*K_21+SUM(C$9:C1150)-SUM(D$9:D1150)*(K_12+K_13+K_10),0)</f>
        <v>4.1049601476288444E-3</v>
      </c>
      <c r="E1151" s="73">
        <f>IFERROR(SUM(D$9:D1150)*K_12-SUM(E$9:E1150)*K_21,0)</f>
        <v>7.4288178963826113E-3</v>
      </c>
      <c r="F1151" s="73">
        <f>IFERROR(SUM(D$9:D1150)*K_13-SUM(F$9:F1150)*K_31,0)</f>
        <v>3.4868792894592104E-2</v>
      </c>
    </row>
    <row r="1152" spans="2:6" x14ac:dyDescent="0.2">
      <c r="B1152" s="2">
        <f t="shared" si="17"/>
        <v>1143</v>
      </c>
      <c r="C1152" s="2">
        <v>0</v>
      </c>
      <c r="D1152" s="70">
        <f>IFERROR(SUM(F$9:F1151)*K_31+SUM(E$9:E1151)*K_21+SUM(C$9:C1151)-SUM(D$9:D1151)*(K_12+K_13+K_10),0)</f>
        <v>4.0685796153638876E-3</v>
      </c>
      <c r="E1152" s="73">
        <f>IFERROR(SUM(D$9:D1151)*K_12-SUM(E$9:E1151)*K_21,0)</f>
        <v>7.3623407413947461E-3</v>
      </c>
      <c r="F1152" s="73">
        <f>IFERROR(SUM(D$9:D1151)*K_13-SUM(F$9:F1151)*K_31,0)</f>
        <v>3.4561154567128938E-2</v>
      </c>
    </row>
    <row r="1153" spans="2:6" x14ac:dyDescent="0.2">
      <c r="B1153" s="2">
        <f t="shared" si="17"/>
        <v>1144</v>
      </c>
      <c r="C1153" s="2">
        <v>0</v>
      </c>
      <c r="D1153" s="70">
        <f>IFERROR(SUM(F$9:F1152)*K_31+SUM(E$9:E1152)*K_21+SUM(C$9:C1152)-SUM(D$9:D1152)*(K_12+K_13+K_10),0)</f>
        <v>4.0325226258346447E-3</v>
      </c>
      <c r="E1153" s="73">
        <f>IFERROR(SUM(D$9:D1152)*K_12-SUM(E$9:E1152)*K_21,0)</f>
        <v>7.296465518891182E-3</v>
      </c>
      <c r="F1153" s="73">
        <f>IFERROR(SUM(D$9:D1152)*K_13-SUM(F$9:F1152)*K_31,0)</f>
        <v>3.4256228817611145E-2</v>
      </c>
    </row>
    <row r="1154" spans="2:6" x14ac:dyDescent="0.2">
      <c r="B1154" s="2">
        <f t="shared" si="17"/>
        <v>1145</v>
      </c>
      <c r="C1154" s="2">
        <v>0</v>
      </c>
      <c r="D1154" s="70">
        <f>IFERROR(SUM(F$9:F1153)*K_31+SUM(E$9:E1153)*K_21+SUM(C$9:C1153)-SUM(D$9:D1153)*(K_12+K_13+K_10),0)</f>
        <v>3.9967862829826117E-3</v>
      </c>
      <c r="E1154" s="73">
        <f>IFERROR(SUM(D$9:D1153)*K_12-SUM(E$9:E1153)*K_21,0)</f>
        <v>7.231186661002198E-3</v>
      </c>
      <c r="F1154" s="73">
        <f>IFERROR(SUM(D$9:D1153)*K_13-SUM(F$9:F1153)*K_31,0)</f>
        <v>3.3953991755687696E-2</v>
      </c>
    </row>
    <row r="1155" spans="2:6" x14ac:dyDescent="0.2">
      <c r="B1155" s="2">
        <f t="shared" si="17"/>
        <v>1146</v>
      </c>
      <c r="C1155" s="2">
        <v>0</v>
      </c>
      <c r="D1155" s="70">
        <f>IFERROR(SUM(F$9:F1154)*K_31+SUM(E$9:E1154)*K_21+SUM(C$9:C1154)-SUM(D$9:D1154)*(K_12+K_13+K_10),0)</f>
        <v>3.9613677168972572E-3</v>
      </c>
      <c r="E1155" s="73">
        <f>IFERROR(SUM(D$9:D1154)*K_12-SUM(E$9:E1154)*K_21,0)</f>
        <v>7.1664986534614172E-3</v>
      </c>
      <c r="F1155" s="73">
        <f>IFERROR(SUM(D$9:D1154)*K_13-SUM(F$9:F1154)*K_31,0)</f>
        <v>3.3654419700958726E-2</v>
      </c>
    </row>
    <row r="1156" spans="2:6" x14ac:dyDescent="0.2">
      <c r="B1156" s="2">
        <f t="shared" si="17"/>
        <v>1147</v>
      </c>
      <c r="C1156" s="2">
        <v>0</v>
      </c>
      <c r="D1156" s="70">
        <f>IFERROR(SUM(F$9:F1155)*K_31+SUM(E$9:E1155)*K_21+SUM(C$9:C1155)-SUM(D$9:D1155)*(K_12+K_13+K_10),0)</f>
        <v>3.9262640838160223E-3</v>
      </c>
      <c r="E1156" s="73">
        <f>IFERROR(SUM(D$9:D1155)*K_12-SUM(E$9:E1155)*K_21,0)</f>
        <v>7.1023960347389448E-3</v>
      </c>
      <c r="F1156" s="73">
        <f>IFERROR(SUM(D$9:D1155)*K_13-SUM(F$9:F1155)*K_31,0)</f>
        <v>3.335748918112813E-2</v>
      </c>
    </row>
    <row r="1157" spans="2:6" x14ac:dyDescent="0.2">
      <c r="B1157" s="2">
        <f t="shared" si="17"/>
        <v>1148</v>
      </c>
      <c r="C1157" s="2">
        <v>0</v>
      </c>
      <c r="D1157" s="70">
        <f>IFERROR(SUM(F$9:F1156)*K_31+SUM(E$9:E1156)*K_21+SUM(C$9:C1156)-SUM(D$9:D1156)*(K_12+K_13+K_10),0)</f>
        <v>3.8914725653285132E-3</v>
      </c>
      <c r="E1157" s="73">
        <f>IFERROR(SUM(D$9:D1156)*K_12-SUM(E$9:E1156)*K_21,0)</f>
        <v>7.0388733957287286E-3</v>
      </c>
      <c r="F1157" s="73">
        <f>IFERROR(SUM(D$9:D1156)*K_13-SUM(F$9:F1156)*K_31,0)</f>
        <v>3.3063176930156146E-2</v>
      </c>
    </row>
    <row r="1158" spans="2:6" x14ac:dyDescent="0.2">
      <c r="B1158" s="2">
        <f t="shared" si="17"/>
        <v>1149</v>
      </c>
      <c r="C1158" s="2">
        <v>0</v>
      </c>
      <c r="D1158" s="70">
        <f>IFERROR(SUM(F$9:F1157)*K_31+SUM(E$9:E1157)*K_21+SUM(C$9:C1157)-SUM(D$9:D1157)*(K_12+K_13+K_10),0)</f>
        <v>3.8569903690586216E-3</v>
      </c>
      <c r="E1158" s="73">
        <f>IFERROR(SUM(D$9:D1157)*K_12-SUM(E$9:E1157)*K_21,0)</f>
        <v>6.9759253791232823E-3</v>
      </c>
      <c r="F1158" s="73">
        <f>IFERROR(SUM(D$9:D1157)*K_13-SUM(F$9:F1157)*K_31,0)</f>
        <v>3.2771459886511423E-2</v>
      </c>
    </row>
    <row r="1159" spans="2:6" x14ac:dyDescent="0.2">
      <c r="B1159" s="2">
        <f t="shared" si="17"/>
        <v>1150</v>
      </c>
      <c r="C1159" s="2">
        <v>0</v>
      </c>
      <c r="D1159" s="70">
        <f>IFERROR(SUM(F$9:F1158)*K_31+SUM(E$9:E1158)*K_21+SUM(C$9:C1158)-SUM(D$9:D1158)*(K_12+K_13+K_10),0)</f>
        <v>3.8228147275276569E-3</v>
      </c>
      <c r="E1159" s="73">
        <f>IFERROR(SUM(D$9:D1158)*K_12-SUM(E$9:E1158)*K_21,0)</f>
        <v>6.9135466789163047E-3</v>
      </c>
      <c r="F1159" s="73">
        <f>IFERROR(SUM(D$9:D1158)*K_13-SUM(F$9:F1158)*K_31,0)</f>
        <v>3.2482315191337818E-2</v>
      </c>
    </row>
    <row r="1160" spans="2:6" x14ac:dyDescent="0.2">
      <c r="B1160" s="2">
        <f t="shared" si="17"/>
        <v>1151</v>
      </c>
      <c r="C1160" s="2">
        <v>0</v>
      </c>
      <c r="D1160" s="70">
        <f>IFERROR(SUM(F$9:F1159)*K_31+SUM(E$9:E1159)*K_21+SUM(C$9:C1159)-SUM(D$9:D1159)*(K_12+K_13+K_10),0)</f>
        <v>3.7889428984954066E-3</v>
      </c>
      <c r="E1160" s="73">
        <f>IFERROR(SUM(D$9:D1159)*K_12-SUM(E$9:E1159)*K_21,0)</f>
        <v>6.8517320398910897E-3</v>
      </c>
      <c r="F1160" s="73">
        <f>IFERROR(SUM(D$9:D1159)*K_13-SUM(F$9:F1159)*K_31,0)</f>
        <v>3.2195720186706467E-2</v>
      </c>
    </row>
    <row r="1161" spans="2:6" x14ac:dyDescent="0.2">
      <c r="B1161" s="2">
        <f t="shared" si="17"/>
        <v>1152</v>
      </c>
      <c r="C1161" s="2">
        <v>0</v>
      </c>
      <c r="D1161" s="70">
        <f>IFERROR(SUM(F$9:F1160)*K_31+SUM(E$9:E1160)*K_21+SUM(C$9:C1160)-SUM(D$9:D1160)*(K_12+K_13+K_10),0)</f>
        <v>3.7553721642780147E-3</v>
      </c>
      <c r="E1161" s="73">
        <f>IFERROR(SUM(D$9:D1160)*K_12-SUM(E$9:E1160)*K_21,0)</f>
        <v>6.7904762570663024E-3</v>
      </c>
      <c r="F1161" s="73">
        <f>IFERROR(SUM(D$9:D1160)*K_13-SUM(F$9:F1160)*K_31,0)</f>
        <v>3.1911652413818103E-2</v>
      </c>
    </row>
    <row r="1162" spans="2:6" x14ac:dyDescent="0.2">
      <c r="B1162" s="2">
        <f t="shared" si="17"/>
        <v>1153</v>
      </c>
      <c r="C1162" s="2">
        <v>0</v>
      </c>
      <c r="D1162" s="70">
        <f>IFERROR(SUM(F$9:F1161)*K_31+SUM(E$9:E1161)*K_21+SUM(C$9:C1161)-SUM(D$9:D1161)*(K_12+K_13+K_10),0)</f>
        <v>3.7220998322027299E-3</v>
      </c>
      <c r="E1162" s="73">
        <f>IFERROR(SUM(D$9:D1161)*K_12-SUM(E$9:E1161)*K_21,0)</f>
        <v>6.7297741751985996E-3</v>
      </c>
      <c r="F1162" s="73">
        <f>IFERROR(SUM(D$9:D1161)*K_13-SUM(F$9:F1161)*K_31,0)</f>
        <v>3.1630089611311973E-2</v>
      </c>
    </row>
    <row r="1163" spans="2:6" x14ac:dyDescent="0.2">
      <c r="B1163" s="2">
        <f t="shared" ref="B1163:B1226" si="18">B1162+1</f>
        <v>1154</v>
      </c>
      <c r="C1163" s="2">
        <v>0</v>
      </c>
      <c r="D1163" s="70">
        <f>IFERROR(SUM(F$9:F1162)*K_31+SUM(E$9:E1162)*K_21+SUM(C$9:C1162)-SUM(D$9:D1162)*(K_12+K_13+K_10),0)</f>
        <v>3.6891232335847235E-3</v>
      </c>
      <c r="E1163" s="73">
        <f>IFERROR(SUM(D$9:D1162)*K_12-SUM(E$9:E1162)*K_21,0)</f>
        <v>6.6696206883420928E-3</v>
      </c>
      <c r="F1163" s="73">
        <f>IFERROR(SUM(D$9:D1162)*K_13-SUM(F$9:F1162)*K_31,0)</f>
        <v>3.1351009713525002E-2</v>
      </c>
    </row>
    <row r="1164" spans="2:6" x14ac:dyDescent="0.2">
      <c r="B1164" s="2">
        <f t="shared" si="18"/>
        <v>1155</v>
      </c>
      <c r="C1164" s="2">
        <v>0</v>
      </c>
      <c r="D1164" s="70">
        <f>IFERROR(SUM(F$9:F1163)*K_31+SUM(E$9:E1163)*K_21+SUM(C$9:C1163)-SUM(D$9:D1163)*(K_12+K_13+K_10),0)</f>
        <v>3.6564397241818369E-3</v>
      </c>
      <c r="E1164" s="73">
        <f>IFERROR(SUM(D$9:D1163)*K_12-SUM(E$9:E1163)*K_21,0)</f>
        <v>6.6100107392514929E-3</v>
      </c>
      <c r="F1164" s="73">
        <f>IFERROR(SUM(D$9:D1163)*K_13-SUM(F$9:F1163)*K_31,0)</f>
        <v>3.1074390848729649E-2</v>
      </c>
    </row>
    <row r="1165" spans="2:6" x14ac:dyDescent="0.2">
      <c r="B1165" s="2">
        <f t="shared" si="18"/>
        <v>1156</v>
      </c>
      <c r="C1165" s="2">
        <v>0</v>
      </c>
      <c r="D1165" s="70">
        <f>IFERROR(SUM(F$9:F1164)*K_31+SUM(E$9:E1164)*K_21+SUM(C$9:C1164)-SUM(D$9:D1164)*(K_12+K_13+K_10),0)</f>
        <v>3.6240466832850871E-3</v>
      </c>
      <c r="E1165" s="73">
        <f>IFERROR(SUM(D$9:D1164)*K_12-SUM(E$9:E1164)*K_21,0)</f>
        <v>6.5509393189415732E-3</v>
      </c>
      <c r="F1165" s="73">
        <f>IFERROR(SUM(D$9:D1164)*K_13-SUM(F$9:F1164)*K_31,0)</f>
        <v>3.080021133748545E-2</v>
      </c>
    </row>
    <row r="1166" spans="2:6" x14ac:dyDescent="0.2">
      <c r="B1166" s="2">
        <f t="shared" si="18"/>
        <v>1157</v>
      </c>
      <c r="C1166" s="2">
        <v>0</v>
      </c>
      <c r="D1166" s="70">
        <f>IFERROR(SUM(F$9:F1165)*K_31+SUM(E$9:E1165)*K_21+SUM(C$9:C1165)-SUM(D$9:D1165)*(K_12+K_13+K_10),0)</f>
        <v>3.5919415142871003E-3</v>
      </c>
      <c r="E1166" s="73">
        <f>IFERROR(SUM(D$9:D1165)*K_12-SUM(E$9:E1165)*K_21,0)</f>
        <v>6.4924014662182117E-3</v>
      </c>
      <c r="F1166" s="73">
        <f>IFERROR(SUM(D$9:D1165)*K_13-SUM(F$9:F1165)*K_31,0)</f>
        <v>3.0528449690940818E-2</v>
      </c>
    </row>
    <row r="1167" spans="2:6" x14ac:dyDescent="0.2">
      <c r="B1167" s="2">
        <f t="shared" si="18"/>
        <v>1158</v>
      </c>
      <c r="C1167" s="2">
        <v>0</v>
      </c>
      <c r="D1167" s="70">
        <f>IFERROR(SUM(F$9:F1166)*K_31+SUM(E$9:E1166)*K_21+SUM(C$9:C1166)-SUM(D$9:D1166)*(K_12+K_13+K_10),0)</f>
        <v>3.5601216436589311E-3</v>
      </c>
      <c r="E1167" s="73">
        <f>IFERROR(SUM(D$9:D1166)*K_12-SUM(E$9:E1166)*K_21,0)</f>
        <v>6.4343922671810105E-3</v>
      </c>
      <c r="F1167" s="73">
        <f>IFERROR(SUM(D$9:D1166)*K_13-SUM(F$9:F1166)*K_31,0)</f>
        <v>3.0259084609170372E-2</v>
      </c>
    </row>
    <row r="1168" spans="2:6" x14ac:dyDescent="0.2">
      <c r="B1168" s="2">
        <f t="shared" si="18"/>
        <v>1159</v>
      </c>
      <c r="C1168" s="2">
        <v>0</v>
      </c>
      <c r="D1168" s="70">
        <f>IFERROR(SUM(F$9:F1167)*K_31+SUM(E$9:E1167)*K_21+SUM(C$9:C1167)-SUM(D$9:D1167)*(K_12+K_13+K_10),0)</f>
        <v>3.5285845214048095E-3</v>
      </c>
      <c r="E1168" s="73">
        <f>IFERROR(SUM(D$9:D1167)*K_12-SUM(E$9:E1167)*K_21,0)</f>
        <v>6.3769068547259167E-3</v>
      </c>
      <c r="F1168" s="73">
        <f>IFERROR(SUM(D$9:D1167)*K_13-SUM(F$9:F1167)*K_31,0)</f>
        <v>2.9992094979512274E-2</v>
      </c>
    </row>
    <row r="1169" spans="2:6" x14ac:dyDescent="0.2">
      <c r="B1169" s="2">
        <f t="shared" si="18"/>
        <v>1160</v>
      </c>
      <c r="C1169" s="2">
        <v>0</v>
      </c>
      <c r="D1169" s="70">
        <f>IFERROR(SUM(F$9:F1168)*K_31+SUM(E$9:E1168)*K_21+SUM(C$9:C1168)-SUM(D$9:D1168)*(K_12+K_13+K_10),0)</f>
        <v>3.4973276204937065E-3</v>
      </c>
      <c r="E1169" s="73">
        <f>IFERROR(SUM(D$9:D1168)*K_12-SUM(E$9:E1168)*K_21,0)</f>
        <v>6.3199404080620525E-3</v>
      </c>
      <c r="F1169" s="73">
        <f>IFERROR(SUM(D$9:D1168)*K_13-SUM(F$9:F1168)*K_31,0)</f>
        <v>2.972745987493397E-2</v>
      </c>
    </row>
    <row r="1170" spans="2:6" x14ac:dyDescent="0.2">
      <c r="B1170" s="2">
        <f t="shared" si="18"/>
        <v>1161</v>
      </c>
      <c r="C1170" s="2">
        <v>0</v>
      </c>
      <c r="D1170" s="70">
        <f>IFERROR(SUM(F$9:F1169)*K_31+SUM(E$9:E1169)*K_21+SUM(C$9:C1169)-SUM(D$9:D1169)*(K_12+K_13+K_10),0)</f>
        <v>3.4663484366319608E-3</v>
      </c>
      <c r="E1170" s="73">
        <f>IFERROR(SUM(D$9:D1169)*K_12-SUM(E$9:E1169)*K_21,0)</f>
        <v>6.263488152313812E-3</v>
      </c>
      <c r="F1170" s="73">
        <f>IFERROR(SUM(D$9:D1169)*K_13-SUM(F$9:F1169)*K_31,0)</f>
        <v>2.9465158552390847E-2</v>
      </c>
    </row>
    <row r="1171" spans="2:6" x14ac:dyDescent="0.2">
      <c r="B1171" s="2">
        <f t="shared" si="18"/>
        <v>1162</v>
      </c>
      <c r="C1171" s="2">
        <v>0</v>
      </c>
      <c r="D1171" s="70">
        <f>IFERROR(SUM(F$9:F1170)*K_31+SUM(E$9:E1170)*K_21+SUM(C$9:C1170)-SUM(D$9:D1170)*(K_12+K_13+K_10),0)</f>
        <v>3.4356444886043391E-3</v>
      </c>
      <c r="E1171" s="73">
        <f>IFERROR(SUM(D$9:D1170)*K_12-SUM(E$9:E1170)*K_21,0)</f>
        <v>6.2075453579808482E-3</v>
      </c>
      <c r="F1171" s="73">
        <f>IFERROR(SUM(D$9:D1170)*K_13-SUM(F$9:F1170)*K_31,0)</f>
        <v>2.9205170451227502E-2</v>
      </c>
    </row>
    <row r="1172" spans="2:6" x14ac:dyDescent="0.2">
      <c r="B1172" s="2">
        <f t="shared" si="18"/>
        <v>1163</v>
      </c>
      <c r="C1172" s="2">
        <v>0</v>
      </c>
      <c r="D1172" s="70">
        <f>IFERROR(SUM(F$9:F1171)*K_31+SUM(E$9:E1171)*K_21+SUM(C$9:C1171)-SUM(D$9:D1171)*(K_12+K_13+K_10),0)</f>
        <v>3.4052133166824206E-3</v>
      </c>
      <c r="E1172" s="73">
        <f>IFERROR(SUM(D$9:D1171)*K_12-SUM(E$9:E1171)*K_21,0)</f>
        <v>6.1521073405970128E-3</v>
      </c>
      <c r="F1172" s="73">
        <f>IFERROR(SUM(D$9:D1171)*K_13-SUM(F$9:F1171)*K_31,0)</f>
        <v>2.8947475191607452E-2</v>
      </c>
    </row>
    <row r="1173" spans="2:6" x14ac:dyDescent="0.2">
      <c r="B1173" s="2">
        <f t="shared" si="18"/>
        <v>1164</v>
      </c>
      <c r="C1173" s="2">
        <v>0</v>
      </c>
      <c r="D1173" s="70">
        <f>IFERROR(SUM(F$9:F1172)*K_31+SUM(E$9:E1172)*K_21+SUM(C$9:C1172)-SUM(D$9:D1172)*(K_12+K_13+K_10),0)</f>
        <v>3.3750524842162122E-3</v>
      </c>
      <c r="E1173" s="73">
        <f>IFERROR(SUM(D$9:D1172)*K_12-SUM(E$9:E1172)*K_21,0)</f>
        <v>6.0971694601335003E-3</v>
      </c>
      <c r="F1173" s="73">
        <f>IFERROR(SUM(D$9:D1172)*K_13-SUM(F$9:F1172)*K_31,0)</f>
        <v>2.8692052572864668E-2</v>
      </c>
    </row>
    <row r="1174" spans="2:6" x14ac:dyDescent="0.2">
      <c r="B1174" s="2">
        <f t="shared" si="18"/>
        <v>1165</v>
      </c>
      <c r="C1174" s="2">
        <v>0</v>
      </c>
      <c r="D1174" s="70">
        <f>IFERROR(SUM(F$9:F1173)*K_31+SUM(E$9:E1173)*K_21+SUM(C$9:C1173)-SUM(D$9:D1173)*(K_12+K_13+K_10),0)</f>
        <v>3.3451595761562203E-3</v>
      </c>
      <c r="E1174" s="73">
        <f>IFERROR(SUM(D$9:D1173)*K_12-SUM(E$9:E1173)*K_21,0)</f>
        <v>6.0427271206151545E-3</v>
      </c>
      <c r="F1174" s="73">
        <f>IFERROR(SUM(D$9:D1173)*K_13-SUM(F$9:F1173)*K_31,0)</f>
        <v>2.843888257197591E-2</v>
      </c>
    </row>
    <row r="1175" spans="2:6" x14ac:dyDescent="0.2">
      <c r="B1175" s="2">
        <f t="shared" si="18"/>
        <v>1166</v>
      </c>
      <c r="C1175" s="2">
        <v>0</v>
      </c>
      <c r="D1175" s="70">
        <f>IFERROR(SUM(F$9:F1174)*K_31+SUM(E$9:E1174)*K_21+SUM(C$9:C1174)-SUM(D$9:D1174)*(K_12+K_13+K_10),0)</f>
        <v>3.3155321993945108E-3</v>
      </c>
      <c r="E1175" s="73">
        <f>IFERROR(SUM(D$9:D1174)*K_12-SUM(E$9:E1174)*K_21,0)</f>
        <v>5.9887757697225652E-3</v>
      </c>
      <c r="F1175" s="73">
        <f>IFERROR(SUM(D$9:D1174)*K_13-SUM(F$9:F1174)*K_31,0)</f>
        <v>2.8187945342011744E-2</v>
      </c>
    </row>
    <row r="1176" spans="2:6" x14ac:dyDescent="0.2">
      <c r="B1176" s="2">
        <f t="shared" si="18"/>
        <v>1167</v>
      </c>
      <c r="C1176" s="2">
        <v>0</v>
      </c>
      <c r="D1176" s="70">
        <f>IFERROR(SUM(F$9:F1175)*K_31+SUM(E$9:E1175)*K_21+SUM(C$9:C1175)-SUM(D$9:D1175)*(K_12+K_13+K_10),0)</f>
        <v>3.2861679821962753E-3</v>
      </c>
      <c r="E1176" s="73">
        <f>IFERROR(SUM(D$9:D1175)*K_12-SUM(E$9:E1175)*K_21,0)</f>
        <v>5.9353108983231095E-3</v>
      </c>
      <c r="F1176" s="73">
        <f>IFERROR(SUM(D$9:D1175)*K_13-SUM(F$9:F1175)*K_31,0)</f>
        <v>2.7939221210580456E-2</v>
      </c>
    </row>
    <row r="1177" spans="2:6" x14ac:dyDescent="0.2">
      <c r="B1177" s="2">
        <f t="shared" si="18"/>
        <v>1168</v>
      </c>
      <c r="C1177" s="2">
        <v>0</v>
      </c>
      <c r="D1177" s="70">
        <f>IFERROR(SUM(F$9:F1176)*K_31+SUM(E$9:E1176)*K_21+SUM(C$9:C1176)-SUM(D$9:D1176)*(K_12+K_13+K_10),0)</f>
        <v>3.2570645747682647E-3</v>
      </c>
      <c r="E1177" s="73">
        <f>IFERROR(SUM(D$9:D1176)*K_12-SUM(E$9:E1176)*K_21,0)</f>
        <v>5.8823280399877831E-3</v>
      </c>
      <c r="F1177" s="73">
        <f>IFERROR(SUM(D$9:D1176)*K_13-SUM(F$9:F1176)*K_31,0)</f>
        <v>2.769269067830038E-2</v>
      </c>
    </row>
    <row r="1178" spans="2:6" x14ac:dyDescent="0.2">
      <c r="B1178" s="2">
        <f t="shared" si="18"/>
        <v>1169</v>
      </c>
      <c r="C1178" s="2">
        <v>0</v>
      </c>
      <c r="D1178" s="70">
        <f>IFERROR(SUM(F$9:F1177)*K_31+SUM(E$9:E1177)*K_21+SUM(C$9:C1177)-SUM(D$9:D1177)*(K_12+K_13+K_10),0)</f>
        <v>3.2282196475534874E-3</v>
      </c>
      <c r="E1178" s="73">
        <f>IFERROR(SUM(D$9:D1177)*K_12-SUM(E$9:E1177)*K_21,0)</f>
        <v>5.8298227706927719E-3</v>
      </c>
      <c r="F1178" s="73">
        <f>IFERROR(SUM(D$9:D1177)*K_13-SUM(F$9:F1177)*K_31,0)</f>
        <v>2.7448334417258025E-2</v>
      </c>
    </row>
    <row r="1179" spans="2:6" x14ac:dyDescent="0.2">
      <c r="B1179" s="2">
        <f t="shared" si="18"/>
        <v>1170</v>
      </c>
      <c r="C1179" s="2">
        <v>0</v>
      </c>
      <c r="D1179" s="70">
        <f>IFERROR(SUM(F$9:F1178)*K_31+SUM(E$9:E1178)*K_21+SUM(C$9:C1178)-SUM(D$9:D1178)*(K_12+K_13+K_10),0)</f>
        <v>3.1996308930501982E-3</v>
      </c>
      <c r="E1179" s="73">
        <f>IFERROR(SUM(D$9:D1178)*K_12-SUM(E$9:E1178)*K_21,0)</f>
        <v>5.7777907082225965E-3</v>
      </c>
      <c r="F1179" s="73">
        <f>IFERROR(SUM(D$9:D1178)*K_13-SUM(F$9:F1178)*K_31,0)</f>
        <v>2.7206133269558563E-2</v>
      </c>
    </row>
    <row r="1180" spans="2:6" x14ac:dyDescent="0.2">
      <c r="B1180" s="2">
        <f t="shared" si="18"/>
        <v>1171</v>
      </c>
      <c r="C1180" s="2">
        <v>0</v>
      </c>
      <c r="D1180" s="70">
        <f>IFERROR(SUM(F$9:F1179)*K_31+SUM(E$9:E1179)*K_21+SUM(C$9:C1179)-SUM(D$9:D1179)*(K_12+K_13+K_10),0)</f>
        <v>3.171296023879222E-3</v>
      </c>
      <c r="E1180" s="73">
        <f>IFERROR(SUM(D$9:D1179)*K_12-SUM(E$9:E1179)*K_21,0)</f>
        <v>5.7262275119143169E-3</v>
      </c>
      <c r="F1180" s="73">
        <f>IFERROR(SUM(D$9:D1179)*K_13-SUM(F$9:F1179)*K_31,0)</f>
        <v>2.6966068245791064E-2</v>
      </c>
    </row>
    <row r="1181" spans="2:6" x14ac:dyDescent="0.2">
      <c r="B1181" s="2">
        <f t="shared" si="18"/>
        <v>1172</v>
      </c>
      <c r="C1181" s="2">
        <v>0</v>
      </c>
      <c r="D1181" s="70">
        <f>IFERROR(SUM(F$9:F1180)*K_31+SUM(E$9:E1180)*K_21+SUM(C$9:C1180)-SUM(D$9:D1180)*(K_12+K_13+K_10),0)</f>
        <v>3.1432127734660753E-3</v>
      </c>
      <c r="E1181" s="73">
        <f>IFERROR(SUM(D$9:D1180)*K_12-SUM(E$9:E1180)*K_21,0)</f>
        <v>5.6751288821459411E-3</v>
      </c>
      <c r="F1181" s="73">
        <f>IFERROR(SUM(D$9:D1180)*K_13-SUM(F$9:F1180)*K_31,0)</f>
        <v>2.6728120523571874E-2</v>
      </c>
    </row>
    <row r="1182" spans="2:6" x14ac:dyDescent="0.2">
      <c r="B1182" s="2">
        <f t="shared" si="18"/>
        <v>1173</v>
      </c>
      <c r="C1182" s="2">
        <v>0</v>
      </c>
      <c r="D1182" s="70">
        <f>IFERROR(SUM(F$9:F1181)*K_31+SUM(E$9:E1181)*K_21+SUM(C$9:C1181)-SUM(D$9:D1181)*(K_12+K_13+K_10),0)</f>
        <v>3.115378895813592E-3</v>
      </c>
      <c r="E1182" s="73">
        <f>IFERROR(SUM(D$9:D1181)*K_12-SUM(E$9:E1181)*K_21,0)</f>
        <v>5.6244905599669437E-3</v>
      </c>
      <c r="F1182" s="73">
        <f>IFERROR(SUM(D$9:D1181)*K_13-SUM(F$9:F1181)*K_31,0)</f>
        <v>2.6492271446066695E-2</v>
      </c>
    </row>
    <row r="1183" spans="2:6" x14ac:dyDescent="0.2">
      <c r="B1183" s="2">
        <f t="shared" si="18"/>
        <v>1174</v>
      </c>
      <c r="C1183" s="2">
        <v>0</v>
      </c>
      <c r="D1183" s="70">
        <f>IFERROR(SUM(F$9:F1182)*K_31+SUM(E$9:E1182)*K_21+SUM(C$9:C1182)-SUM(D$9:D1182)*(K_12+K_13+K_10),0)</f>
        <v>3.0877921649334894E-3</v>
      </c>
      <c r="E1183" s="73">
        <f>IFERROR(SUM(D$9:D1182)*K_12-SUM(E$9:E1182)*K_21,0)</f>
        <v>5.5743083266861504E-3</v>
      </c>
      <c r="F1183" s="73">
        <f>IFERROR(SUM(D$9:D1182)*K_13-SUM(F$9:F1182)*K_31,0)</f>
        <v>2.6258502520569493E-2</v>
      </c>
    </row>
    <row r="1184" spans="2:6" x14ac:dyDescent="0.2">
      <c r="B1184" s="2">
        <f t="shared" si="18"/>
        <v>1175</v>
      </c>
      <c r="C1184" s="2">
        <v>0</v>
      </c>
      <c r="D1184" s="70">
        <f>IFERROR(SUM(F$9:F1183)*K_31+SUM(E$9:E1183)*K_21+SUM(C$9:C1183)-SUM(D$9:D1183)*(K_12+K_13+K_10),0)</f>
        <v>3.0604503753011159E-3</v>
      </c>
      <c r="E1184" s="73">
        <f>IFERROR(SUM(D$9:D1183)*K_12-SUM(E$9:E1183)*K_21,0)</f>
        <v>5.5245780034454128E-3</v>
      </c>
      <c r="F1184" s="73">
        <f>IFERROR(SUM(D$9:D1183)*K_13-SUM(F$9:F1183)*K_31,0)</f>
        <v>2.6026795417010362E-2</v>
      </c>
    </row>
    <row r="1185" spans="2:6" x14ac:dyDescent="0.2">
      <c r="B1185" s="2">
        <f t="shared" si="18"/>
        <v>1176</v>
      </c>
      <c r="C1185" s="2">
        <v>0</v>
      </c>
      <c r="D1185" s="70">
        <f>IFERROR(SUM(F$9:F1184)*K_31+SUM(E$9:E1184)*K_21+SUM(C$9:C1184)-SUM(D$9:D1184)*(K_12+K_13+K_10),0)</f>
        <v>3.0333513407185819E-3</v>
      </c>
      <c r="E1185" s="73">
        <f>IFERROR(SUM(D$9:D1184)*K_12-SUM(E$9:E1184)*K_21,0)</f>
        <v>5.4752954508785479E-3</v>
      </c>
      <c r="F1185" s="73">
        <f>IFERROR(SUM(D$9:D1184)*K_13-SUM(F$9:F1184)*K_31,0)</f>
        <v>2.579713196659128E-2</v>
      </c>
    </row>
    <row r="1186" spans="2:6" x14ac:dyDescent="0.2">
      <c r="B1186" s="2">
        <f t="shared" si="18"/>
        <v>1177</v>
      </c>
      <c r="C1186" s="2">
        <v>0</v>
      </c>
      <c r="D1186" s="70">
        <f>IFERROR(SUM(F$9:F1185)*K_31+SUM(E$9:E1185)*K_21+SUM(C$9:C1185)-SUM(D$9:D1185)*(K_12+K_13+K_10),0)</f>
        <v>3.0064928952242553E-3</v>
      </c>
      <c r="E1186" s="73">
        <f>IFERROR(SUM(D$9:D1185)*K_12-SUM(E$9:E1185)*K_21,0)</f>
        <v>5.4264565686708011E-3</v>
      </c>
      <c r="F1186" s="73">
        <f>IFERROR(SUM(D$9:D1185)*K_13-SUM(F$9:F1185)*K_31,0)</f>
        <v>2.5569494160329498E-2</v>
      </c>
    </row>
    <row r="1187" spans="2:6" x14ac:dyDescent="0.2">
      <c r="B1187" s="2">
        <f t="shared" si="18"/>
        <v>1178</v>
      </c>
      <c r="C1187" s="2">
        <v>0</v>
      </c>
      <c r="D1187" s="70">
        <f>IFERROR(SUM(F$9:F1186)*K_31+SUM(E$9:E1186)*K_21+SUM(C$9:C1186)-SUM(D$9:D1186)*(K_12+K_13+K_10),0)</f>
        <v>2.9798728917285189E-3</v>
      </c>
      <c r="E1187" s="73">
        <f>IFERROR(SUM(D$9:D1186)*K_12-SUM(E$9:E1186)*K_21,0)</f>
        <v>5.3780572952035754E-3</v>
      </c>
      <c r="F1187" s="73">
        <f>IFERROR(SUM(D$9:D1186)*K_13-SUM(F$9:F1186)*K_31,0)</f>
        <v>2.5343864147671979E-2</v>
      </c>
    </row>
    <row r="1188" spans="2:6" x14ac:dyDescent="0.2">
      <c r="B1188" s="2">
        <f t="shared" si="18"/>
        <v>1179</v>
      </c>
      <c r="C1188" s="2">
        <v>0</v>
      </c>
      <c r="D1188" s="70">
        <f>IFERROR(SUM(F$9:F1187)*K_31+SUM(E$9:E1187)*K_21+SUM(C$9:C1187)-SUM(D$9:D1187)*(K_12+K_13+K_10),0)</f>
        <v>2.9534892032643256E-3</v>
      </c>
      <c r="E1188" s="73">
        <f>IFERROR(SUM(D$9:D1187)*K_12-SUM(E$9:E1187)*K_21,0)</f>
        <v>5.3300936071281058E-3</v>
      </c>
      <c r="F1188" s="73">
        <f>IFERROR(SUM(D$9:D1187)*K_13-SUM(F$9:F1187)*K_31,0)</f>
        <v>2.5120224235109845E-2</v>
      </c>
    </row>
    <row r="1189" spans="2:6" x14ac:dyDescent="0.2">
      <c r="B1189" s="2">
        <f t="shared" si="18"/>
        <v>1180</v>
      </c>
      <c r="C1189" s="2">
        <v>0</v>
      </c>
      <c r="D1189" s="70">
        <f>IFERROR(SUM(F$9:F1188)*K_31+SUM(E$9:E1188)*K_21+SUM(C$9:C1188)-SUM(D$9:D1188)*(K_12+K_13+K_10),0)</f>
        <v>2.9273397212818963E-3</v>
      </c>
      <c r="E1189" s="73">
        <f>IFERROR(SUM(D$9:D1188)*K_12-SUM(E$9:E1188)*K_21,0)</f>
        <v>5.2825615190528197E-3</v>
      </c>
      <c r="F1189" s="73">
        <f>IFERROR(SUM(D$9:D1188)*K_13-SUM(F$9:F1188)*K_31,0)</f>
        <v>2.4898556884792811E-2</v>
      </c>
    </row>
    <row r="1190" spans="2:6" x14ac:dyDescent="0.2">
      <c r="B1190" s="2">
        <f t="shared" si="18"/>
        <v>1181</v>
      </c>
      <c r="C1190" s="2">
        <v>0</v>
      </c>
      <c r="D1190" s="70">
        <f>IFERROR(SUM(F$9:F1189)*K_31+SUM(E$9:E1189)*K_21+SUM(C$9:C1189)-SUM(D$9:D1189)*(K_12+K_13+K_10),0)</f>
        <v>2.9014223567855879E-3</v>
      </c>
      <c r="E1190" s="73">
        <f>IFERROR(SUM(D$9:D1189)*K_12-SUM(E$9:E1189)*K_21,0)</f>
        <v>5.2354570831028013E-3</v>
      </c>
      <c r="F1190" s="73">
        <f>IFERROR(SUM(D$9:D1189)*K_13-SUM(F$9:F1189)*K_31,0)</f>
        <v>2.4678844713157844E-2</v>
      </c>
    </row>
    <row r="1191" spans="2:6" x14ac:dyDescent="0.2">
      <c r="B1191" s="2">
        <f t="shared" si="18"/>
        <v>1182</v>
      </c>
      <c r="C1191" s="2">
        <v>0</v>
      </c>
      <c r="D1191" s="70">
        <f>IFERROR(SUM(F$9:F1190)*K_31+SUM(E$9:E1190)*K_21+SUM(C$9:C1190)-SUM(D$9:D1190)*(K_12+K_13+K_10),0)</f>
        <v>2.8757350393107117E-3</v>
      </c>
      <c r="E1191" s="73">
        <f>IFERROR(SUM(D$9:D1190)*K_12-SUM(E$9:E1190)*K_21,0)</f>
        <v>5.1887763885503091E-3</v>
      </c>
      <c r="F1191" s="73">
        <f>IFERROR(SUM(D$9:D1190)*K_13-SUM(F$9:F1190)*K_31,0)</f>
        <v>2.446107048959334E-2</v>
      </c>
    </row>
    <row r="1192" spans="2:6" x14ac:dyDescent="0.2">
      <c r="B1192" s="2">
        <f t="shared" si="18"/>
        <v>1183</v>
      </c>
      <c r="C1192" s="2">
        <v>0</v>
      </c>
      <c r="D1192" s="70">
        <f>IFERROR(SUM(F$9:F1191)*K_31+SUM(E$9:E1191)*K_21+SUM(C$9:C1191)-SUM(D$9:D1191)*(K_12+K_13+K_10),0)</f>
        <v>2.8502757169235338E-3</v>
      </c>
      <c r="E1192" s="73">
        <f>IFERROR(SUM(D$9:D1191)*K_12-SUM(E$9:E1191)*K_21,0)</f>
        <v>5.142515561573191E-3</v>
      </c>
      <c r="F1192" s="73">
        <f>IFERROR(SUM(D$9:D1191)*K_13-SUM(F$9:F1191)*K_31,0)</f>
        <v>2.4245217135089092E-2</v>
      </c>
    </row>
    <row r="1193" spans="2:6" x14ac:dyDescent="0.2">
      <c r="B1193" s="2">
        <f t="shared" si="18"/>
        <v>1184</v>
      </c>
      <c r="C1193" s="2">
        <v>0</v>
      </c>
      <c r="D1193" s="70">
        <f>IFERROR(SUM(F$9:F1192)*K_31+SUM(E$9:E1192)*K_21+SUM(C$9:C1192)-SUM(D$9:D1192)*(K_12+K_13+K_10),0)</f>
        <v>2.8250423562212745E-3</v>
      </c>
      <c r="E1193" s="73">
        <f>IFERROR(SUM(D$9:D1192)*K_12-SUM(E$9:E1192)*K_21,0)</f>
        <v>5.0966707646722398E-3</v>
      </c>
      <c r="F1193" s="73">
        <f>IFERROR(SUM(D$9:D1192)*K_13-SUM(F$9:F1192)*K_31,0)</f>
        <v>2.4031267720907579E-2</v>
      </c>
    </row>
    <row r="1194" spans="2:6" x14ac:dyDescent="0.2">
      <c r="B1194" s="2">
        <f t="shared" si="18"/>
        <v>1185</v>
      </c>
      <c r="C1194" s="2">
        <v>0</v>
      </c>
      <c r="D1194" s="70">
        <f>IFERROR(SUM(F$9:F1193)*K_31+SUM(E$9:E1193)*K_21+SUM(C$9:C1193)-SUM(D$9:D1193)*(K_12+K_13+K_10),0)</f>
        <v>2.8000329424457959E-3</v>
      </c>
      <c r="E1194" s="73">
        <f>IFERROR(SUM(D$9:D1193)*K_12-SUM(E$9:E1193)*K_21,0)</f>
        <v>5.0512381965006625E-3</v>
      </c>
      <c r="F1194" s="73">
        <f>IFERROR(SUM(D$9:D1193)*K_13-SUM(F$9:F1193)*K_31,0)</f>
        <v>2.381920546726235E-2</v>
      </c>
    </row>
    <row r="1195" spans="2:6" x14ac:dyDescent="0.2">
      <c r="B1195" s="2">
        <f t="shared" si="18"/>
        <v>1186</v>
      </c>
      <c r="C1195" s="2">
        <v>0</v>
      </c>
      <c r="D1195" s="70">
        <f>IFERROR(SUM(F$9:F1194)*K_31+SUM(E$9:E1194)*K_21+SUM(C$9:C1194)-SUM(D$9:D1194)*(K_12+K_13+K_10),0)</f>
        <v>2.7752454785741065E-3</v>
      </c>
      <c r="E1195" s="73">
        <f>IFERROR(SUM(D$9:D1194)*K_12-SUM(E$9:E1194)*K_21,0)</f>
        <v>5.0062140914093334E-3</v>
      </c>
      <c r="F1195" s="73">
        <f>IFERROR(SUM(D$9:D1194)*K_13-SUM(F$9:F1194)*K_31,0)</f>
        <v>2.3609013742003526E-2</v>
      </c>
    </row>
    <row r="1196" spans="2:6" x14ac:dyDescent="0.2">
      <c r="B1196" s="2">
        <f t="shared" si="18"/>
        <v>1187</v>
      </c>
      <c r="C1196" s="2">
        <v>0</v>
      </c>
      <c r="D1196" s="70">
        <f>IFERROR(SUM(F$9:F1195)*K_31+SUM(E$9:E1195)*K_21+SUM(C$9:C1195)-SUM(D$9:D1195)*(K_12+K_13+K_10),0)</f>
        <v>2.7506779855457353E-3</v>
      </c>
      <c r="E1196" s="73">
        <f>IFERROR(SUM(D$9:D1195)*K_12-SUM(E$9:E1195)*K_21,0)</f>
        <v>4.9615947191625764E-3</v>
      </c>
      <c r="F1196" s="73">
        <f>IFERROR(SUM(D$9:D1195)*K_13-SUM(F$9:F1195)*K_31,0)</f>
        <v>2.3400676059374348E-2</v>
      </c>
    </row>
    <row r="1197" spans="2:6" x14ac:dyDescent="0.2">
      <c r="B1197" s="2">
        <f t="shared" si="18"/>
        <v>1188</v>
      </c>
      <c r="C1197" s="2">
        <v>0</v>
      </c>
      <c r="D1197" s="70">
        <f>IFERROR(SUM(F$9:F1196)*K_31+SUM(E$9:E1196)*K_21+SUM(C$9:C1196)-SUM(D$9:D1196)*(K_12+K_13+K_10),0)</f>
        <v>2.7263285024901052E-3</v>
      </c>
      <c r="E1197" s="73">
        <f>IFERROR(SUM(D$9:D1196)*K_12-SUM(E$9:E1196)*K_21,0)</f>
        <v>4.9173763844692076E-3</v>
      </c>
      <c r="F1197" s="73">
        <f>IFERROR(SUM(D$9:D1196)*K_13-SUM(F$9:F1196)*K_31,0)</f>
        <v>2.3194176078632722E-2</v>
      </c>
    </row>
    <row r="1198" spans="2:6" x14ac:dyDescent="0.2">
      <c r="B1198" s="2">
        <f t="shared" si="18"/>
        <v>1189</v>
      </c>
      <c r="C1198" s="2">
        <v>0</v>
      </c>
      <c r="D1198" s="70">
        <f>IFERROR(SUM(F$9:F1197)*K_31+SUM(E$9:E1197)*K_21+SUM(C$9:C1197)-SUM(D$9:D1197)*(K_12+K_13+K_10),0)</f>
        <v>2.702195085475978E-3</v>
      </c>
      <c r="E1198" s="73">
        <f>IFERROR(SUM(D$9:D1197)*K_12-SUM(E$9:E1197)*K_21,0)</f>
        <v>4.8735554268404258E-3</v>
      </c>
      <c r="F1198" s="73">
        <f>IFERROR(SUM(D$9:D1197)*K_13-SUM(F$9:F1197)*K_31,0)</f>
        <v>2.2989497602871722E-2</v>
      </c>
    </row>
    <row r="1199" spans="2:6" x14ac:dyDescent="0.2">
      <c r="B1199" s="2">
        <f t="shared" si="18"/>
        <v>1190</v>
      </c>
      <c r="C1199" s="2">
        <v>0</v>
      </c>
      <c r="D1199" s="70">
        <f>IFERROR(SUM(F$9:F1198)*K_31+SUM(E$9:E1198)*K_21+SUM(C$9:C1198)-SUM(D$9:D1198)*(K_12+K_13+K_10),0)</f>
        <v>2.6782758091030701E-3</v>
      </c>
      <c r="E1199" s="73">
        <f>IFERROR(SUM(D$9:D1198)*K_12-SUM(E$9:E1198)*K_21,0)</f>
        <v>4.8301282200213791E-3</v>
      </c>
      <c r="F1199" s="73">
        <f>IFERROR(SUM(D$9:D1198)*K_13-SUM(F$9:F1198)*K_31,0)</f>
        <v>2.2786624577705084E-2</v>
      </c>
    </row>
    <row r="1200" spans="2:6" x14ac:dyDescent="0.2">
      <c r="B1200" s="2">
        <f t="shared" si="18"/>
        <v>1191</v>
      </c>
      <c r="C1200" s="2">
        <v>0</v>
      </c>
      <c r="D1200" s="70">
        <f>IFERROR(SUM(F$9:F1199)*K_31+SUM(E$9:E1199)*K_21+SUM(C$9:C1199)-SUM(D$9:D1199)*(K_12+K_13+K_10),0)</f>
        <v>2.654568763887255E-3</v>
      </c>
      <c r="E1200" s="73">
        <f>IFERROR(SUM(D$9:D1199)*K_12-SUM(E$9:E1199)*K_21,0)</f>
        <v>4.7870911717922127E-3</v>
      </c>
      <c r="F1200" s="73">
        <f>IFERROR(SUM(D$9:D1199)*K_13-SUM(F$9:F1199)*K_31,0)</f>
        <v>2.2585541090016648E-2</v>
      </c>
    </row>
    <row r="1201" spans="2:6" x14ac:dyDescent="0.2">
      <c r="B1201" s="2">
        <f t="shared" si="18"/>
        <v>1192</v>
      </c>
      <c r="C1201" s="2">
        <v>0</v>
      </c>
      <c r="D1201" s="70">
        <f>IFERROR(SUM(F$9:F1200)*K_31+SUM(E$9:E1200)*K_21+SUM(C$9:C1200)-SUM(D$9:D1200)*(K_12+K_13+K_10),0)</f>
        <v>2.6310720589890479E-3</v>
      </c>
      <c r="E1201" s="73">
        <f>IFERROR(SUM(D$9:D1200)*K_12-SUM(E$9:E1200)*K_21,0)</f>
        <v>4.7444407236412189E-3</v>
      </c>
      <c r="F1201" s="73">
        <f>IFERROR(SUM(D$9:D1200)*K_13-SUM(F$9:F1200)*K_31,0)</f>
        <v>2.2386231366766651E-2</v>
      </c>
    </row>
    <row r="1202" spans="2:6" x14ac:dyDescent="0.2">
      <c r="B1202" s="2">
        <f t="shared" si="18"/>
        <v>1193</v>
      </c>
      <c r="C1202" s="2">
        <v>0</v>
      </c>
      <c r="D1202" s="70">
        <f>IFERROR(SUM(F$9:F1201)*K_31+SUM(E$9:E1201)*K_21+SUM(C$9:C1201)-SUM(D$9:D1201)*(K_12+K_13+K_10),0)</f>
        <v>2.6077838194851211E-3</v>
      </c>
      <c r="E1202" s="73">
        <f>IFERROR(SUM(D$9:D1201)*K_12-SUM(E$9:E1201)*K_21,0)</f>
        <v>4.7021733503385121E-3</v>
      </c>
      <c r="F1202" s="73">
        <f>IFERROR(SUM(D$9:D1201)*K_13-SUM(F$9:F1201)*K_31,0)</f>
        <v>2.2188679773677222E-2</v>
      </c>
    </row>
    <row r="1203" spans="2:6" x14ac:dyDescent="0.2">
      <c r="B1203" s="2">
        <f t="shared" si="18"/>
        <v>1194</v>
      </c>
      <c r="C1203" s="2">
        <v>0</v>
      </c>
      <c r="D1203" s="70">
        <f>IFERROR(SUM(F$9:F1202)*K_31+SUM(E$9:E1202)*K_21+SUM(C$9:C1202)-SUM(D$9:D1202)*(K_12+K_13+K_10),0)</f>
        <v>2.584702187732546E-3</v>
      </c>
      <c r="E1203" s="73">
        <f>IFERROR(SUM(D$9:D1202)*K_12-SUM(E$9:E1202)*K_21,0)</f>
        <v>4.6602855597086545E-3</v>
      </c>
      <c r="F1203" s="73">
        <f>IFERROR(SUM(D$9:D1202)*K_13-SUM(F$9:F1202)*K_31,0)</f>
        <v>2.1992870814138143E-2</v>
      </c>
    </row>
    <row r="1204" spans="2:6" x14ac:dyDescent="0.2">
      <c r="B1204" s="2">
        <f t="shared" si="18"/>
        <v>1195</v>
      </c>
      <c r="C1204" s="2">
        <v>0</v>
      </c>
      <c r="D1204" s="70">
        <f>IFERROR(SUM(F$9:F1203)*K_31+SUM(E$9:E1203)*K_21+SUM(C$9:C1203)-SUM(D$9:D1203)*(K_12+K_13+K_10),0)</f>
        <v>2.5618253225729859E-3</v>
      </c>
      <c r="E1204" s="73">
        <f>IFERROR(SUM(D$9:D1203)*K_12-SUM(E$9:E1203)*K_21,0)</f>
        <v>4.6187738922753852E-3</v>
      </c>
      <c r="F1204" s="73">
        <f>IFERROR(SUM(D$9:D1203)*K_13-SUM(F$9:F1203)*K_31,0)</f>
        <v>2.1798789127878138E-2</v>
      </c>
    </row>
    <row r="1205" spans="2:6" x14ac:dyDescent="0.2">
      <c r="B1205" s="2">
        <f t="shared" si="18"/>
        <v>1196</v>
      </c>
      <c r="C1205" s="2">
        <v>0</v>
      </c>
      <c r="D1205" s="70">
        <f>IFERROR(SUM(F$9:F1204)*K_31+SUM(E$9:E1204)*K_21+SUM(C$9:C1204)-SUM(D$9:D1204)*(K_12+K_13+K_10),0)</f>
        <v>2.5391513997874426E-3</v>
      </c>
      <c r="E1205" s="73">
        <f>IFERROR(SUM(D$9:D1204)*K_12-SUM(E$9:E1204)*K_21,0)</f>
        <v>4.5776349208779266E-3</v>
      </c>
      <c r="F1205" s="73">
        <f>IFERROR(SUM(D$9:D1204)*K_13-SUM(F$9:F1204)*K_31,0)</f>
        <v>2.1606419489820894E-2</v>
      </c>
    </row>
    <row r="1206" spans="2:6" x14ac:dyDescent="0.2">
      <c r="B1206" s="2">
        <f t="shared" si="18"/>
        <v>1197</v>
      </c>
      <c r="C1206" s="2">
        <v>0</v>
      </c>
      <c r="D1206" s="70">
        <f>IFERROR(SUM(F$9:F1205)*K_31+SUM(E$9:E1205)*K_21+SUM(C$9:C1205)-SUM(D$9:D1205)*(K_12+K_13+K_10),0)</f>
        <v>2.5166786109593886E-3</v>
      </c>
      <c r="E1206" s="73">
        <f>IFERROR(SUM(D$9:D1205)*K_12-SUM(E$9:E1205)*K_21,0)</f>
        <v>4.5368652504578222E-3</v>
      </c>
      <c r="F1206" s="73">
        <f>IFERROR(SUM(D$9:D1205)*K_13-SUM(F$9:F1205)*K_31,0)</f>
        <v>2.1415746808919778E-2</v>
      </c>
    </row>
    <row r="1207" spans="2:6" x14ac:dyDescent="0.2">
      <c r="B1207" s="2">
        <f t="shared" si="18"/>
        <v>1198</v>
      </c>
      <c r="C1207" s="2">
        <v>0</v>
      </c>
      <c r="D1207" s="70">
        <f>IFERROR(SUM(F$9:F1206)*K_31+SUM(E$9:E1206)*K_21+SUM(C$9:C1206)-SUM(D$9:D1206)*(K_12+K_13+K_10),0)</f>
        <v>2.4944051647253218E-3</v>
      </c>
      <c r="E1207" s="73">
        <f>IFERROR(SUM(D$9:D1206)*K_12-SUM(E$9:E1206)*K_21,0)</f>
        <v>4.4964615176610323E-3</v>
      </c>
      <c r="F1207" s="73">
        <f>IFERROR(SUM(D$9:D1206)*K_13-SUM(F$9:F1206)*K_31,0)</f>
        <v>2.1226756126942803E-2</v>
      </c>
    </row>
    <row r="1208" spans="2:6" x14ac:dyDescent="0.2">
      <c r="B1208" s="2">
        <f t="shared" si="18"/>
        <v>1199</v>
      </c>
      <c r="C1208" s="2">
        <v>0</v>
      </c>
      <c r="D1208" s="70">
        <f>IFERROR(SUM(F$9:F1207)*K_31+SUM(E$9:E1207)*K_21+SUM(C$9:C1207)-SUM(D$9:D1207)*(K_12+K_13+K_10),0)</f>
        <v>2.4723292849557765E-3</v>
      </c>
      <c r="E1208" s="73">
        <f>IFERROR(SUM(D$9:D1207)*K_12-SUM(E$9:E1207)*K_21,0)</f>
        <v>4.4564203906105604E-3</v>
      </c>
      <c r="F1208" s="73">
        <f>IFERROR(SUM(D$9:D1207)*K_13-SUM(F$9:F1207)*K_31,0)</f>
        <v>2.1039432617321552E-2</v>
      </c>
    </row>
    <row r="1209" spans="2:6" x14ac:dyDescent="0.2">
      <c r="B1209" s="2">
        <f t="shared" si="18"/>
        <v>1200</v>
      </c>
      <c r="C1209" s="2">
        <v>0</v>
      </c>
      <c r="D1209" s="70">
        <f>IFERROR(SUM(F$9:F1208)*K_31+SUM(E$9:E1208)*K_21+SUM(C$9:C1208)-SUM(D$9:D1208)*(K_12+K_13+K_10),0)</f>
        <v>2.4504492118921917E-3</v>
      </c>
      <c r="E1209" s="73">
        <f>IFERROR(SUM(D$9:D1208)*K_12-SUM(E$9:E1208)*K_21,0)</f>
        <v>4.4167385684659166E-3</v>
      </c>
      <c r="F1209" s="73">
        <f>IFERROR(SUM(D$9:D1208)*K_13-SUM(F$9:F1208)*K_31,0)</f>
        <v>2.085376158397878E-2</v>
      </c>
    </row>
    <row r="1210" spans="2:6" x14ac:dyDescent="0.2">
      <c r="B1210" s="2">
        <f t="shared" si="18"/>
        <v>1201</v>
      </c>
      <c r="C1210" s="2">
        <v>0</v>
      </c>
      <c r="D1210" s="70">
        <f>IFERROR(SUM(F$9:F1209)*K_31+SUM(E$9:E1209)*K_21+SUM(C$9:C1209)-SUM(D$9:D1209)*(K_12+K_13+K_10),0)</f>
        <v>2.4287632015784766E-3</v>
      </c>
      <c r="E1210" s="73">
        <f>IFERROR(SUM(D$9:D1209)*K_12-SUM(E$9:E1209)*K_21,0)</f>
        <v>4.3774127813378527E-3</v>
      </c>
      <c r="F1210" s="73">
        <f>IFERROR(SUM(D$9:D1209)*K_13-SUM(F$9:F1209)*K_31,0)</f>
        <v>2.066972846026971E-2</v>
      </c>
    </row>
    <row r="1211" spans="2:6" x14ac:dyDescent="0.2">
      <c r="B1211" s="2">
        <f t="shared" si="18"/>
        <v>1202</v>
      </c>
      <c r="C1211" s="2">
        <v>0</v>
      </c>
      <c r="D1211" s="70">
        <f>IFERROR(SUM(F$9:F1210)*K_31+SUM(E$9:E1210)*K_21+SUM(C$9:C1210)-SUM(D$9:D1210)*(K_12+K_13+K_10),0)</f>
        <v>2.4072695256336374E-3</v>
      </c>
      <c r="E1211" s="73">
        <f>IFERROR(SUM(D$9:D1210)*K_12-SUM(E$9:E1210)*K_21,0)</f>
        <v>4.3384397897341387E-3</v>
      </c>
      <c r="F1211" s="73">
        <f>IFERROR(SUM(D$9:D1210)*K_13-SUM(F$9:F1210)*K_31,0)</f>
        <v>2.0487318807681731E-2</v>
      </c>
    </row>
    <row r="1212" spans="2:6" x14ac:dyDescent="0.2">
      <c r="B1212" s="2">
        <f t="shared" si="18"/>
        <v>1203</v>
      </c>
      <c r="C1212" s="2">
        <v>0</v>
      </c>
      <c r="D1212" s="70">
        <f>IFERROR(SUM(F$9:F1211)*K_31+SUM(E$9:E1211)*K_21+SUM(C$9:C1211)-SUM(D$9:D1211)*(K_12+K_13+K_10),0)</f>
        <v>2.385966471251777E-3</v>
      </c>
      <c r="E1212" s="73">
        <f>IFERROR(SUM(D$9:D1211)*K_12-SUM(E$9:E1211)*K_21,0)</f>
        <v>4.2998163844600867E-3</v>
      </c>
      <c r="F1212" s="73">
        <f>IFERROR(SUM(D$9:D1211)*K_13-SUM(F$9:F1211)*K_31,0)</f>
        <v>2.0306518314860966E-2</v>
      </c>
    </row>
    <row r="1213" spans="2:6" x14ac:dyDescent="0.2">
      <c r="B1213" s="2">
        <f t="shared" si="18"/>
        <v>1204</v>
      </c>
      <c r="C1213" s="2">
        <v>0</v>
      </c>
      <c r="D1213" s="70">
        <f>IFERROR(SUM(F$9:F1212)*K_31+SUM(E$9:E1212)*K_21+SUM(C$9:C1212)-SUM(D$9:D1212)*(K_12+K_13+K_10),0)</f>
        <v>2.3648523407473476E-3</v>
      </c>
      <c r="E1213" s="73">
        <f>IFERROR(SUM(D$9:D1212)*K_12-SUM(E$9:E1212)*K_21,0)</f>
        <v>4.2615393862064366E-3</v>
      </c>
      <c r="F1213" s="73">
        <f>IFERROR(SUM(D$9:D1212)*K_13-SUM(F$9:F1212)*K_31,0)</f>
        <v>2.0127312796432761E-2</v>
      </c>
    </row>
    <row r="1214" spans="2:6" x14ac:dyDescent="0.2">
      <c r="B1214" s="2">
        <f t="shared" si="18"/>
        <v>1205</v>
      </c>
      <c r="C1214" s="2">
        <v>0</v>
      </c>
      <c r="D1214" s="70">
        <f>IFERROR(SUM(F$9:F1213)*K_31+SUM(E$9:E1213)*K_21+SUM(C$9:C1213)-SUM(D$9:D1213)*(K_12+K_13+K_10),0)</f>
        <v>2.3439254521235853E-3</v>
      </c>
      <c r="E1214" s="73">
        <f>IFERROR(SUM(D$9:D1213)*K_12-SUM(E$9:E1213)*K_21,0)</f>
        <v>4.2236056453219817E-3</v>
      </c>
      <c r="F1214" s="73">
        <f>IFERROR(SUM(D$9:D1213)*K_13-SUM(F$9:F1213)*K_31,0)</f>
        <v>1.9949688191871928E-2</v>
      </c>
    </row>
    <row r="1215" spans="2:6" x14ac:dyDescent="0.2">
      <c r="B1215" s="2">
        <f t="shared" si="18"/>
        <v>1206</v>
      </c>
      <c r="C1215" s="2">
        <v>0</v>
      </c>
      <c r="D1215" s="70">
        <f>IFERROR(SUM(F$9:F1214)*K_31+SUM(E$9:E1214)*K_21+SUM(C$9:C1214)-SUM(D$9:D1214)*(K_12+K_13+K_10),0)</f>
        <v>2.3231841381630147E-3</v>
      </c>
      <c r="E1215" s="73">
        <f>IFERROR(SUM(D$9:D1214)*K_12-SUM(E$9:E1214)*K_21,0)</f>
        <v>4.1860120414440871E-3</v>
      </c>
      <c r="F1215" s="73">
        <f>IFERROR(SUM(D$9:D1214)*K_13-SUM(F$9:F1214)*K_31,0)</f>
        <v>1.9773630564479561E-2</v>
      </c>
    </row>
    <row r="1216" spans="2:6" x14ac:dyDescent="0.2">
      <c r="B1216" s="2">
        <f t="shared" si="18"/>
        <v>1207</v>
      </c>
      <c r="C1216" s="2">
        <v>0</v>
      </c>
      <c r="D1216" s="70">
        <f>IFERROR(SUM(F$9:F1215)*K_31+SUM(E$9:E1215)*K_21+SUM(C$9:C1215)-SUM(D$9:D1215)*(K_12+K_13+K_10),0)</f>
        <v>2.3026267466548234E-3</v>
      </c>
      <c r="E1216" s="73">
        <f>IFERROR(SUM(D$9:D1215)*K_12-SUM(E$9:E1215)*K_21,0)</f>
        <v>4.1487554833707918E-3</v>
      </c>
      <c r="F1216" s="73">
        <f>IFERROR(SUM(D$9:D1215)*K_13-SUM(F$9:F1215)*K_31,0)</f>
        <v>1.959912610021064E-2</v>
      </c>
    </row>
    <row r="1217" spans="2:6" x14ac:dyDescent="0.2">
      <c r="B1217" s="2">
        <f t="shared" si="18"/>
        <v>1208</v>
      </c>
      <c r="C1217" s="2">
        <v>0</v>
      </c>
      <c r="D1217" s="70">
        <f>IFERROR(SUM(F$9:F1216)*K_31+SUM(E$9:E1216)*K_21+SUM(C$9:C1216)-SUM(D$9:D1216)*(K_12+K_13+K_10),0)</f>
        <v>2.2822516402811743E-3</v>
      </c>
      <c r="E1217" s="73">
        <f>IFERROR(SUM(D$9:D1216)*K_12-SUM(E$9:E1216)*K_21,0)</f>
        <v>4.1118329086202721E-3</v>
      </c>
      <c r="F1217" s="73">
        <f>IFERROR(SUM(D$9:D1216)*K_13-SUM(F$9:F1216)*K_31,0)</f>
        <v>1.9426161106672168E-2</v>
      </c>
    </row>
    <row r="1218" spans="2:6" x14ac:dyDescent="0.2">
      <c r="B1218" s="2">
        <f t="shared" si="18"/>
        <v>1209</v>
      </c>
      <c r="C1218" s="2">
        <v>0</v>
      </c>
      <c r="D1218" s="70">
        <f>IFERROR(SUM(F$9:F1217)*K_31+SUM(E$9:E1217)*K_21+SUM(C$9:C1217)-SUM(D$9:D1217)*(K_12+K_13+K_10),0)</f>
        <v>2.262057196276146E-3</v>
      </c>
      <c r="E1218" s="73">
        <f>IFERROR(SUM(D$9:D1217)*K_12-SUM(E$9:E1217)*K_21,0)</f>
        <v>4.0752412832461005E-3</v>
      </c>
      <c r="F1218" s="73">
        <f>IFERROR(SUM(D$9:D1217)*K_13-SUM(F$9:F1217)*K_31,0)</f>
        <v>1.9254722012014724E-2</v>
      </c>
    </row>
    <row r="1219" spans="2:6" x14ac:dyDescent="0.2">
      <c r="B1219" s="2">
        <f t="shared" si="18"/>
        <v>1210</v>
      </c>
      <c r="C1219" s="2">
        <v>0</v>
      </c>
      <c r="D1219" s="70">
        <f>IFERROR(SUM(F$9:F1218)*K_31+SUM(E$9:E1218)*K_21+SUM(C$9:C1218)-SUM(D$9:D1218)*(K_12+K_13+K_10),0)</f>
        <v>2.2420418066531056E-3</v>
      </c>
      <c r="E1219" s="73">
        <f>IFERROR(SUM(D$9:D1218)*K_12-SUM(E$9:E1218)*K_21,0)</f>
        <v>4.0389776015103962E-3</v>
      </c>
      <c r="F1219" s="73">
        <f>IFERROR(SUM(D$9:D1218)*K_13-SUM(F$9:F1218)*K_31,0)</f>
        <v>1.9084795363852436E-2</v>
      </c>
    </row>
    <row r="1220" spans="2:6" x14ac:dyDescent="0.2">
      <c r="B1220" s="2">
        <f t="shared" si="18"/>
        <v>1211</v>
      </c>
      <c r="C1220" s="2">
        <v>0</v>
      </c>
      <c r="D1220" s="70">
        <f>IFERROR(SUM(F$9:F1219)*K_31+SUM(E$9:E1219)*K_21+SUM(C$9:C1219)-SUM(D$9:D1219)*(K_12+K_13+K_10),0)</f>
        <v>2.2222038774089015E-3</v>
      </c>
      <c r="E1220" s="73">
        <f>IFERROR(SUM(D$9:D1219)*K_12-SUM(E$9:E1219)*K_21,0)</f>
        <v>4.003038885599608E-3</v>
      </c>
      <c r="F1220" s="73">
        <f>IFERROR(SUM(D$9:D1219)*K_13-SUM(F$9:F1219)*K_31,0)</f>
        <v>1.8916367828282432E-2</v>
      </c>
    </row>
    <row r="1221" spans="2:6" x14ac:dyDescent="0.2">
      <c r="B1221" s="2">
        <f t="shared" si="18"/>
        <v>1212</v>
      </c>
      <c r="C1221" s="2">
        <v>0</v>
      </c>
      <c r="D1221" s="70">
        <f>IFERROR(SUM(F$9:F1220)*K_31+SUM(E$9:E1220)*K_21+SUM(C$9:C1220)-SUM(D$9:D1220)*(K_12+K_13+K_10),0)</f>
        <v>2.2025418294333576E-3</v>
      </c>
      <c r="E1221" s="73">
        <f>IFERROR(SUM(D$9:D1220)*K_12-SUM(E$9:E1220)*K_21,0)</f>
        <v>3.967422185425562E-3</v>
      </c>
      <c r="F1221" s="73">
        <f>IFERROR(SUM(D$9:D1220)*K_13-SUM(F$9:F1220)*K_31,0)</f>
        <v>1.8749426188769291E-2</v>
      </c>
    </row>
    <row r="1222" spans="2:6" x14ac:dyDescent="0.2">
      <c r="B1222" s="2">
        <f t="shared" si="18"/>
        <v>1213</v>
      </c>
      <c r="C1222" s="2">
        <v>0</v>
      </c>
      <c r="D1222" s="70">
        <f>IFERROR(SUM(F$9:F1221)*K_31+SUM(E$9:E1221)*K_21+SUM(C$9:C1221)-SUM(D$9:D1221)*(K_12+K_13+K_10),0)</f>
        <v>2.1830540972587187E-3</v>
      </c>
      <c r="E1222" s="73">
        <f>IFERROR(SUM(D$9:D1221)*K_12-SUM(E$9:E1221)*K_21,0)</f>
        <v>3.9321245783128234E-3</v>
      </c>
      <c r="F1222" s="73">
        <f>IFERROR(SUM(D$9:D1221)*K_13-SUM(F$9:F1221)*K_31,0)</f>
        <v>1.8583957345171598E-2</v>
      </c>
    </row>
    <row r="1223" spans="2:6" x14ac:dyDescent="0.2">
      <c r="B1223" s="2">
        <f t="shared" si="18"/>
        <v>1214</v>
      </c>
      <c r="C1223" s="2">
        <v>0</v>
      </c>
      <c r="D1223" s="70">
        <f>IFERROR(SUM(F$9:F1222)*K_31+SUM(E$9:E1222)*K_21+SUM(C$9:C1222)-SUM(D$9:D1222)*(K_12+K_13+K_10),0)</f>
        <v>2.1637391296280839E-3</v>
      </c>
      <c r="E1223" s="73">
        <f>IFERROR(SUM(D$9:D1222)*K_12-SUM(E$9:E1222)*K_21,0)</f>
        <v>3.8971431686860569E-3</v>
      </c>
      <c r="F1223" s="73">
        <f>IFERROR(SUM(D$9:D1222)*K_13-SUM(F$9:F1222)*K_31,0)</f>
        <v>1.8419948312697443E-2</v>
      </c>
    </row>
    <row r="1224" spans="2:6" x14ac:dyDescent="0.2">
      <c r="B1224" s="2">
        <f t="shared" si="18"/>
        <v>1215</v>
      </c>
      <c r="C1224" s="2">
        <v>0</v>
      </c>
      <c r="D1224" s="70">
        <f>IFERROR(SUM(F$9:F1223)*K_31+SUM(E$9:E1223)*K_21+SUM(C$9:C1223)-SUM(D$9:D1223)*(K_12+K_13+K_10),0)</f>
        <v>2.1445953892680336E-3</v>
      </c>
      <c r="E1224" s="73">
        <f>IFERROR(SUM(D$9:D1223)*K_12-SUM(E$9:E1223)*K_21,0)</f>
        <v>3.8624750878994973E-3</v>
      </c>
      <c r="F1224" s="73">
        <f>IFERROR(SUM(D$9:D1223)*K_13-SUM(F$9:F1223)*K_31,0)</f>
        <v>1.8257386220859928E-2</v>
      </c>
    </row>
    <row r="1225" spans="2:6" x14ac:dyDescent="0.2">
      <c r="B1225" s="2">
        <f t="shared" si="18"/>
        <v>1216</v>
      </c>
      <c r="C1225" s="2">
        <v>0</v>
      </c>
      <c r="D1225" s="70">
        <f>IFERROR(SUM(F$9:F1224)*K_31+SUM(E$9:E1224)*K_21+SUM(C$9:C1224)-SUM(D$9:D1224)*(K_12+K_13+K_10),0)</f>
        <v>2.1256213527749424E-3</v>
      </c>
      <c r="E1225" s="73">
        <f>IFERROR(SUM(D$9:D1224)*K_12-SUM(E$9:E1224)*K_21,0)</f>
        <v>3.8281174939243101E-3</v>
      </c>
      <c r="F1225" s="73">
        <f>IFERROR(SUM(D$9:D1224)*K_13-SUM(F$9:F1224)*K_31,0)</f>
        <v>1.8096258312539248E-2</v>
      </c>
    </row>
    <row r="1226" spans="2:6" x14ac:dyDescent="0.2">
      <c r="B1226" s="2">
        <f t="shared" si="18"/>
        <v>1217</v>
      </c>
      <c r="C1226" s="2">
        <v>0</v>
      </c>
      <c r="D1226" s="70">
        <f>IFERROR(SUM(F$9:F1225)*K_31+SUM(E$9:E1225)*K_21+SUM(C$9:C1225)-SUM(D$9:D1225)*(K_12+K_13+K_10),0)</f>
        <v>2.106815509819171E-3</v>
      </c>
      <c r="E1226" s="73">
        <f>IFERROR(SUM(D$9:D1225)*K_12-SUM(E$9:E1225)*K_21,0)</f>
        <v>3.7940675711070071E-3</v>
      </c>
      <c r="F1226" s="73">
        <f>IFERROR(SUM(D$9:D1225)*K_13-SUM(F$9:F1225)*K_31,0)</f>
        <v>1.7936551942938195E-2</v>
      </c>
    </row>
  </sheetData>
  <mergeCells count="1">
    <mergeCell ref="K26:M28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438BD1-3D48-7A49-A092-C6ED0A013C66}">
  <dimension ref="B8:T1226"/>
  <sheetViews>
    <sheetView showGridLines="0" topLeftCell="A4" zoomScale="75" workbookViewId="0">
      <selection activeCell="T47" sqref="T47"/>
    </sheetView>
  </sheetViews>
  <sheetFormatPr baseColWidth="10" defaultColWidth="11" defaultRowHeight="16" x14ac:dyDescent="0.2"/>
  <cols>
    <col min="2" max="2" width="10.83203125" customWidth="1"/>
  </cols>
  <sheetData>
    <row r="8" spans="2:18" x14ac:dyDescent="0.2">
      <c r="B8" s="58" t="s">
        <v>100</v>
      </c>
      <c r="C8" s="58" t="s">
        <v>96</v>
      </c>
      <c r="D8" s="58" t="s">
        <v>94</v>
      </c>
      <c r="E8" s="58" t="s">
        <v>95</v>
      </c>
      <c r="F8" s="58" t="s">
        <v>97</v>
      </c>
    </row>
    <row r="9" spans="2:18" x14ac:dyDescent="0.2">
      <c r="B9" s="2">
        <v>0</v>
      </c>
      <c r="C9" s="2">
        <v>1</v>
      </c>
      <c r="D9" s="69">
        <v>0</v>
      </c>
      <c r="E9" s="69">
        <v>0</v>
      </c>
      <c r="F9" s="69">
        <v>0</v>
      </c>
    </row>
    <row r="10" spans="2:18" x14ac:dyDescent="0.2">
      <c r="B10" s="2">
        <f>B9+1</f>
        <v>1</v>
      </c>
      <c r="C10" s="2">
        <v>0</v>
      </c>
      <c r="D10" s="70">
        <f>IFERROR(SUM(F$9:F9)*K_31+SUM(E$9:E9)*K_21+SUM(C$9:C9)-SUM(D$9:D9)*(K_12+K_13+K_10),0)</f>
        <v>1</v>
      </c>
      <c r="E10" s="73">
        <f>IFERROR(SUM(D$9:D9)*K_12-SUM(E$9:E9)*K_21,0)</f>
        <v>0</v>
      </c>
      <c r="F10" s="73">
        <f>IFERROR(SUM(D$9:D9)*K_13-SUM(F$9:F9)*K_31,0)</f>
        <v>0</v>
      </c>
    </row>
    <row r="11" spans="2:18" x14ac:dyDescent="0.2">
      <c r="B11" s="2">
        <f t="shared" ref="B11:B74" si="0">B10+1</f>
        <v>2</v>
      </c>
      <c r="C11" s="2">
        <v>0</v>
      </c>
      <c r="D11" s="70">
        <f>IFERROR(SUM(F$9:F10)*K_31+SUM(E$9:E10)*K_21+SUM(C$9:C11)-SUM(D$9:D10)*(K_12+K_13+K_10),0)</f>
        <v>0.4</v>
      </c>
      <c r="E11" s="73">
        <f>IFERROR(SUM(D$9:D10)*K_12-SUM(E$9:E10)*K_21,0)</f>
        <v>0.1</v>
      </c>
      <c r="F11" s="73">
        <f>IFERROR(SUM(D$9:D10)*K_13-SUM(F$9:F10)*K_31,0)</f>
        <v>0.4</v>
      </c>
    </row>
    <row r="12" spans="2:18" x14ac:dyDescent="0.2">
      <c r="B12" s="2">
        <f t="shared" si="0"/>
        <v>3</v>
      </c>
      <c r="C12" s="2">
        <v>0</v>
      </c>
      <c r="D12" s="70">
        <f>IFERROR(SUM(F$9:F11)*K_31+SUM(E$9:E11)*K_21+SUM(C$9:C11)-SUM(D$9:D11)*(K_12+K_13+K_10),0)</f>
        <v>0.18499999999999994</v>
      </c>
      <c r="E12" s="73">
        <f>IFERROR(SUM(D$9:D11)*K_12-SUM(E$9:E11)*K_21,0)</f>
        <v>0.13499999999999998</v>
      </c>
      <c r="F12" s="73">
        <f>IFERROR(SUM(D$9:D11)*K_13-SUM(F$9:F11)*K_31,0)</f>
        <v>0.53999999999999992</v>
      </c>
    </row>
    <row r="13" spans="2:18" x14ac:dyDescent="0.2">
      <c r="B13" s="2">
        <f t="shared" si="0"/>
        <v>4</v>
      </c>
      <c r="C13" s="2">
        <v>0</v>
      </c>
      <c r="D13" s="70">
        <f>IFERROR(SUM(F$9:F12)*K_31+SUM(E$9:E12)*K_21+SUM(C$9:C12)-SUM(D$9:D12)*(K_12+K_13+K_10),0)</f>
        <v>0.10775000000000012</v>
      </c>
      <c r="E13" s="73">
        <f>IFERROR(SUM(D$9:D12)*K_12-SUM(E$9:E12)*K_21,0)</f>
        <v>0.14674999999999999</v>
      </c>
      <c r="F13" s="73">
        <f>IFERROR(SUM(D$9:D12)*K_13-SUM(F$9:F12)*K_31,0)</f>
        <v>0.58699999999999997</v>
      </c>
      <c r="R13" t="s">
        <v>25</v>
      </c>
    </row>
    <row r="14" spans="2:18" x14ac:dyDescent="0.2">
      <c r="B14" s="2">
        <f t="shared" si="0"/>
        <v>5</v>
      </c>
      <c r="C14" s="2">
        <v>0</v>
      </c>
      <c r="D14" s="70">
        <f>IFERROR(SUM(F$9:F13)*K_31+SUM(E$9:E13)*K_21+SUM(C$9:C13)-SUM(D$9:D13)*(K_12+K_13+K_10),0)</f>
        <v>7.97874999999999E-2</v>
      </c>
      <c r="E14" s="73">
        <f>IFERROR(SUM(D$9:D13)*K_12-SUM(E$9:E13)*K_21,0)</f>
        <v>0.15018750000000003</v>
      </c>
      <c r="F14" s="73">
        <f>IFERROR(SUM(D$9:D13)*K_13-SUM(F$9:F13)*K_31,0)</f>
        <v>0.60075000000000012</v>
      </c>
    </row>
    <row r="15" spans="2:18" x14ac:dyDescent="0.2">
      <c r="B15" s="2">
        <f t="shared" si="0"/>
        <v>6</v>
      </c>
      <c r="C15" s="2">
        <v>0</v>
      </c>
      <c r="D15" s="70">
        <f>IFERROR(SUM(F$9:F14)*K_31+SUM(E$9:E14)*K_21+SUM(C$9:C14)-SUM(D$9:D14)*(K_12+K_13+K_10),0)</f>
        <v>6.9461875000000006E-2</v>
      </c>
      <c r="E15" s="73">
        <f>IFERROR(SUM(D$9:D14)*K_12-SUM(E$9:E14)*K_21,0)</f>
        <v>0.15065687500000002</v>
      </c>
      <c r="F15" s="73">
        <f>IFERROR(SUM(D$9:D14)*K_13-SUM(F$9:F14)*K_31,0)</f>
        <v>0.60262750000000009</v>
      </c>
    </row>
    <row r="16" spans="2:18" x14ac:dyDescent="0.2">
      <c r="B16" s="2">
        <f t="shared" si="0"/>
        <v>7</v>
      </c>
      <c r="C16" s="2">
        <v>0</v>
      </c>
      <c r="D16" s="70">
        <f>IFERROR(SUM(F$9:F15)*K_31+SUM(E$9:E15)*K_21+SUM(C$9:C15)-SUM(D$9:D15)*(K_12+K_13+K_10),0)</f>
        <v>6.5448968749999947E-2</v>
      </c>
      <c r="E16" s="73">
        <f>IFERROR(SUM(D$9:D15)*K_12-SUM(E$9:E15)*K_21,0)</f>
        <v>0.15007021875000001</v>
      </c>
      <c r="F16" s="73">
        <f>IFERROR(SUM(D$9:D15)*K_13-SUM(F$9:F15)*K_31,0)</f>
        <v>0.60028087500000005</v>
      </c>
    </row>
    <row r="17" spans="2:15" x14ac:dyDescent="0.2">
      <c r="B17" s="2">
        <f t="shared" si="0"/>
        <v>8</v>
      </c>
      <c r="C17" s="2">
        <v>0</v>
      </c>
      <c r="D17" s="70">
        <f>IFERROR(SUM(F$9:F16)*K_31+SUM(E$9:E16)*K_21+SUM(C$9:C16)-SUM(D$9:D16)*(K_12+K_13+K_10),0)</f>
        <v>6.3697142187499889E-2</v>
      </c>
      <c r="E17" s="73">
        <f>IFERROR(SUM(D$9:D16)*K_12-SUM(E$9:E16)*K_21,0)</f>
        <v>0.14911160468750001</v>
      </c>
      <c r="F17" s="73">
        <f>IFERROR(SUM(D$9:D16)*K_13-SUM(F$9:F16)*K_31,0)</f>
        <v>0.59644641875000004</v>
      </c>
    </row>
    <row r="18" spans="2:15" x14ac:dyDescent="0.2">
      <c r="B18" s="2">
        <f t="shared" si="0"/>
        <v>9</v>
      </c>
      <c r="C18" s="2">
        <v>0</v>
      </c>
      <c r="D18" s="70">
        <f>IFERROR(SUM(F$9:F17)*K_31+SUM(E$9:E17)*K_21+SUM(C$9:C17)-SUM(D$9:D17)*(K_12+K_13+K_10),0)</f>
        <v>6.2756758046875083E-2</v>
      </c>
      <c r="E18" s="73">
        <f>IFERROR(SUM(D$9:D17)*K_12-SUM(E$9:E17)*K_21,0)</f>
        <v>0.14802573867187499</v>
      </c>
      <c r="F18" s="73">
        <f>IFERROR(SUM(D$9:D17)*K_13-SUM(F$9:F17)*K_31,0)</f>
        <v>0.59210295468749996</v>
      </c>
    </row>
    <row r="19" spans="2:15" x14ac:dyDescent="0.2">
      <c r="B19" s="2">
        <f t="shared" si="0"/>
        <v>10</v>
      </c>
      <c r="C19" s="2">
        <v>0</v>
      </c>
      <c r="D19" s="70">
        <f>IFERROR(SUM(F$9:F18)*K_31+SUM(E$9:E18)*K_21+SUM(C$9:C18)-SUM(D$9:D18)*(K_12+K_13+K_10),0)</f>
        <v>6.2109137886718679E-2</v>
      </c>
      <c r="E19" s="73">
        <f>IFERROR(SUM(D$9:D18)*K_12-SUM(E$9:E18)*K_21,0)</f>
        <v>0.14690012754296877</v>
      </c>
      <c r="F19" s="73">
        <f>IFERROR(SUM(D$9:D18)*K_13-SUM(F$9:F18)*K_31,0)</f>
        <v>0.58760051017187509</v>
      </c>
    </row>
    <row r="20" spans="2:15" x14ac:dyDescent="0.2">
      <c r="B20" s="2">
        <f t="shared" si="0"/>
        <v>11</v>
      </c>
      <c r="C20" s="2">
        <v>0</v>
      </c>
      <c r="D20" s="70">
        <f>IFERROR(SUM(F$9:F19)*K_31+SUM(E$9:E19)*K_21+SUM(C$9:C19)-SUM(D$9:D19)*(K_12+K_13+K_10),0)</f>
        <v>6.1568687040429948E-2</v>
      </c>
      <c r="E20" s="73">
        <f>IFERROR(SUM(D$9:D19)*K_12-SUM(E$9:E19)*K_21,0)</f>
        <v>0.1457660349544922</v>
      </c>
      <c r="F20" s="73">
        <f>IFERROR(SUM(D$9:D19)*K_13-SUM(F$9:F19)*K_31,0)</f>
        <v>0.58306413981796879</v>
      </c>
    </row>
    <row r="21" spans="2:15" x14ac:dyDescent="0.2">
      <c r="B21" s="2">
        <f t="shared" si="0"/>
        <v>12</v>
      </c>
      <c r="C21" s="2">
        <v>0</v>
      </c>
      <c r="D21" s="70">
        <f>IFERROR(SUM(F$9:F20)*K_31+SUM(E$9:E20)*K_21+SUM(C$9:C20)-SUM(D$9:D20)*(K_12+K_13+K_10),0)</f>
        <v>6.106898355479462E-2</v>
      </c>
      <c r="E21" s="73">
        <f>IFERROR(SUM(D$9:D20)*K_12-SUM(E$9:E20)*K_21,0)</f>
        <v>0.14463460191081062</v>
      </c>
      <c r="F21" s="73">
        <f>IFERROR(SUM(D$9:D20)*K_13-SUM(F$9:F20)*K_31,0)</f>
        <v>0.57853840764324249</v>
      </c>
    </row>
    <row r="22" spans="2:15" x14ac:dyDescent="0.2">
      <c r="B22" s="2">
        <f t="shared" si="0"/>
        <v>13</v>
      </c>
      <c r="C22" s="2">
        <v>0</v>
      </c>
      <c r="D22" s="70">
        <f>IFERROR(SUM(F$9:F21)*K_31+SUM(E$9:E21)*K_21+SUM(C$9:C21)-SUM(D$9:D21)*(K_12+K_13+K_10),0)</f>
        <v>6.0586243899620751E-2</v>
      </c>
      <c r="E22" s="73">
        <f>IFERROR(SUM(D$9:D21)*K_12-SUM(E$9:E21)*K_21,0)</f>
        <v>0.14350977017074951</v>
      </c>
      <c r="F22" s="73">
        <f>IFERROR(SUM(D$9:D21)*K_13-SUM(F$9:F21)*K_31,0)</f>
        <v>0.57403908068299803</v>
      </c>
    </row>
    <row r="23" spans="2:15" x14ac:dyDescent="0.2">
      <c r="B23" s="2">
        <f t="shared" si="0"/>
        <v>14</v>
      </c>
      <c r="C23" s="2">
        <v>0</v>
      </c>
      <c r="D23" s="70">
        <f>IFERROR(SUM(F$9:F22)*K_31+SUM(E$9:E22)*K_21+SUM(C$9:C22)-SUM(D$9:D22)*(K_12+K_13+K_10),0)</f>
        <v>6.0111940102535621E-2</v>
      </c>
      <c r="E23" s="73">
        <f>IFERROR(SUM(D$9:D22)*K_12-SUM(E$9:E22)*K_21,0)</f>
        <v>0.14239290605217411</v>
      </c>
      <c r="F23" s="73">
        <f>IFERROR(SUM(D$9:D22)*K_13-SUM(F$9:F22)*K_31,0)</f>
        <v>0.56957162420869645</v>
      </c>
    </row>
    <row r="24" spans="2:15" x14ac:dyDescent="0.2">
      <c r="B24" s="2">
        <f t="shared" si="0"/>
        <v>15</v>
      </c>
      <c r="C24" s="2">
        <v>0</v>
      </c>
      <c r="D24" s="70">
        <f>IFERROR(SUM(F$9:F23)*K_31+SUM(E$9:E23)*K_21+SUM(C$9:C23)-SUM(D$9:D23)*(K_12+K_13+K_10),0)</f>
        <v>5.9643002554057745E-2</v>
      </c>
      <c r="E24" s="73">
        <f>IFERROR(SUM(D$9:D23)*K_12-SUM(E$9:E23)*K_21,0)</f>
        <v>0.14128445475981902</v>
      </c>
      <c r="F24" s="73">
        <f>IFERROR(SUM(D$9:D23)*K_13-SUM(F$9:F23)*K_31,0)</f>
        <v>0.56513781903927607</v>
      </c>
    </row>
    <row r="25" spans="2:15" x14ac:dyDescent="0.2">
      <c r="B25" s="2">
        <f t="shared" si="0"/>
        <v>16</v>
      </c>
      <c r="C25" s="2">
        <v>0</v>
      </c>
      <c r="D25" s="70">
        <f>IFERROR(SUM(F$9:F24)*K_31+SUM(E$9:E24)*K_21+SUM(C$9:C24)-SUM(D$9:D24)*(K_12+K_13+K_10),0)</f>
        <v>5.917831471157764E-2</v>
      </c>
      <c r="E25" s="73">
        <f>IFERROR(SUM(D$9:D24)*K_12-SUM(E$9:E24)*K_21,0)</f>
        <v>0.14018453227723382</v>
      </c>
      <c r="F25" s="73">
        <f>IFERROR(SUM(D$9:D24)*K_13-SUM(F$9:F24)*K_31,0)</f>
        <v>0.56073812910893528</v>
      </c>
    </row>
    <row r="26" spans="2:15" ht="21" x14ac:dyDescent="0.25">
      <c r="B26" s="2">
        <f t="shared" si="0"/>
        <v>17</v>
      </c>
      <c r="C26" s="2">
        <v>0</v>
      </c>
      <c r="D26" s="70">
        <f>IFERROR(SUM(F$9:F25)*K_31+SUM(E$9:E25)*K_21+SUM(C$9:C25)-SUM(D$9:D25)*(K_12+K_13+K_10),0)</f>
        <v>5.8717458953939428E-2</v>
      </c>
      <c r="E26" s="73">
        <f>IFERROR(SUM(D$9:D25)*K_12-SUM(E$9:E25)*K_21,0)</f>
        <v>0.13909313713452992</v>
      </c>
      <c r="F26" s="73">
        <f>IFERROR(SUM(D$9:D25)*K_13-SUM(F$9:F25)*K_31,0)</f>
        <v>0.55637254853811968</v>
      </c>
      <c r="I26" s="71" t="s">
        <v>98</v>
      </c>
      <c r="J26" s="72">
        <v>0.4</v>
      </c>
      <c r="K26" s="132" t="s">
        <v>101</v>
      </c>
      <c r="L26" s="132"/>
      <c r="M26" s="132"/>
      <c r="N26" s="72">
        <v>0.1</v>
      </c>
      <c r="O26" s="74" t="s">
        <v>91</v>
      </c>
    </row>
    <row r="27" spans="2:15" x14ac:dyDescent="0.2">
      <c r="B27" s="2">
        <f t="shared" si="0"/>
        <v>18</v>
      </c>
      <c r="C27" s="2">
        <v>0</v>
      </c>
      <c r="D27" s="70">
        <f>IFERROR(SUM(F$9:F26)*K_31+SUM(E$9:E26)*K_21+SUM(C$9:C26)-SUM(D$9:D26)*(K_12+K_13+K_10),0)</f>
        <v>5.8260267865208215E-2</v>
      </c>
      <c r="E27" s="73">
        <f>IFERROR(SUM(D$9:D26)*K_12-SUM(E$9:E26)*K_21,0)</f>
        <v>0.13801022617319739</v>
      </c>
      <c r="F27" s="73">
        <f>IFERROR(SUM(D$9:D26)*K_13-SUM(F$9:F26)*K_31,0)</f>
        <v>0.55204090469278955</v>
      </c>
      <c r="K27" s="132"/>
      <c r="L27" s="132"/>
      <c r="M27" s="132"/>
      <c r="O27" s="2"/>
    </row>
    <row r="28" spans="2:15" ht="21" x14ac:dyDescent="0.25">
      <c r="B28" s="2">
        <f t="shared" si="0"/>
        <v>19</v>
      </c>
      <c r="C28" s="2">
        <v>0</v>
      </c>
      <c r="D28" s="70">
        <f>IFERROR(SUM(F$9:F27)*K_31+SUM(E$9:E27)*K_21+SUM(C$9:C27)-SUM(D$9:D27)*(K_12+K_13+K_10),0)</f>
        <v>5.7806663689382809E-2</v>
      </c>
      <c r="E28" s="73">
        <f>IFERROR(SUM(D$9:D27)*K_12-SUM(E$9:E27)*K_21,0)</f>
        <v>0.13693574165105829</v>
      </c>
      <c r="F28" s="73">
        <f>IFERROR(SUM(D$9:D27)*K_13-SUM(F$9:F27)*K_31,0)</f>
        <v>0.54774296660423316</v>
      </c>
      <c r="I28" s="71" t="s">
        <v>99</v>
      </c>
      <c r="J28" s="72">
        <v>0.05</v>
      </c>
      <c r="K28" s="132"/>
      <c r="L28" s="132"/>
      <c r="M28" s="132"/>
      <c r="N28" s="72">
        <v>0.05</v>
      </c>
      <c r="O28" s="74" t="s">
        <v>92</v>
      </c>
    </row>
    <row r="29" spans="2:15" ht="21" x14ac:dyDescent="0.25">
      <c r="B29" s="2">
        <f t="shared" si="0"/>
        <v>20</v>
      </c>
      <c r="C29" s="2">
        <v>0</v>
      </c>
      <c r="D29" s="70">
        <f>IFERROR(SUM(F$9:F28)*K_31+SUM(E$9:E28)*K_21+SUM(C$9:C28)-SUM(D$9:D28)*(K_12+K_13+K_10),0)</f>
        <v>5.7356600888517573E-2</v>
      </c>
      <c r="E29" s="73">
        <f>IFERROR(SUM(D$9:D28)*K_12-SUM(E$9:E28)*K_21,0)</f>
        <v>0.13586962093744365</v>
      </c>
      <c r="F29" s="73">
        <f>IFERROR(SUM(D$9:D28)*K_13-SUM(F$9:F28)*K_31,0)</f>
        <v>0.54347848374977459</v>
      </c>
      <c r="L29" s="72">
        <v>0.1</v>
      </c>
    </row>
    <row r="30" spans="2:15" ht="21" x14ac:dyDescent="0.25">
      <c r="B30" s="2">
        <f t="shared" si="0"/>
        <v>21</v>
      </c>
      <c r="C30" s="2">
        <v>0</v>
      </c>
      <c r="D30" s="70">
        <f>IFERROR(SUM(F$9:F29)*K_31+SUM(E$9:E29)*K_21+SUM(C$9:C29)-SUM(D$9:D29)*(K_12+K_13+K_10),0)</f>
        <v>5.6910045589768199E-2</v>
      </c>
      <c r="E30" s="73">
        <f>IFERROR(SUM(D$9:D29)*K_12-SUM(E$9:E29)*K_21,0)</f>
        <v>0.13481179997942325</v>
      </c>
      <c r="F30" s="73">
        <f>IFERROR(SUM(D$9:D29)*K_13-SUM(F$9:F29)*K_31,0)</f>
        <v>0.53924719991769299</v>
      </c>
      <c r="L30" s="74" t="s">
        <v>93</v>
      </c>
    </row>
    <row r="31" spans="2:15" x14ac:dyDescent="0.2">
      <c r="B31" s="2">
        <f t="shared" si="0"/>
        <v>22</v>
      </c>
      <c r="C31" s="2">
        <v>0</v>
      </c>
      <c r="D31" s="70">
        <f>IFERROR(SUM(F$9:F30)*K_31+SUM(E$9:E30)*K_21+SUM(C$9:C30)-SUM(D$9:D30)*(K_12+K_13+K_10),0)</f>
        <v>5.6466968230762804E-2</v>
      </c>
      <c r="E31" s="73">
        <f>IFERROR(SUM(D$9:D30)*K_12-SUM(E$9:E30)*K_21,0)</f>
        <v>0.13376221453942891</v>
      </c>
      <c r="F31" s="73">
        <f>IFERROR(SUM(D$9:D30)*K_13-SUM(F$9:F30)*K_31,0)</f>
        <v>0.53504885815771563</v>
      </c>
    </row>
    <row r="32" spans="2:15" x14ac:dyDescent="0.2">
      <c r="B32" s="2">
        <f t="shared" si="0"/>
        <v>23</v>
      </c>
      <c r="C32" s="2">
        <v>0</v>
      </c>
      <c r="D32" s="70">
        <f>IFERROR(SUM(F$9:F31)*K_31+SUM(E$9:E31)*K_21+SUM(C$9:C31)-SUM(D$9:D31)*(K_12+K_13+K_10),0)</f>
        <v>5.602734092716255E-2</v>
      </c>
      <c r="E32" s="73">
        <f>IFERROR(SUM(D$9:D31)*K_12-SUM(E$9:E31)*K_21,0)</f>
        <v>0.13272080063553374</v>
      </c>
      <c r="F32" s="73">
        <f>IFERROR(SUM(D$9:D31)*K_13-SUM(F$9:F31)*K_31,0)</f>
        <v>0.53088320254213495</v>
      </c>
    </row>
    <row r="33" spans="2:20" x14ac:dyDescent="0.2">
      <c r="B33" s="2">
        <f t="shared" si="0"/>
        <v>24</v>
      </c>
      <c r="C33" s="2">
        <v>0</v>
      </c>
      <c r="D33" s="70">
        <f>IFERROR(SUM(F$9:F32)*K_31+SUM(E$9:E32)*K_21+SUM(C$9:C32)-SUM(D$9:D32)*(K_12+K_13+K_10),0)</f>
        <v>5.5591136529748786E-2</v>
      </c>
      <c r="E33" s="73">
        <f>IFERROR(SUM(D$9:D32)*K_12-SUM(E$9:E32)*K_21,0)</f>
        <v>0.13168749469647326</v>
      </c>
      <c r="F33" s="73">
        <f>IFERROR(SUM(D$9:D32)*K_13-SUM(F$9:F32)*K_31,0)</f>
        <v>0.52674997878589302</v>
      </c>
    </row>
    <row r="34" spans="2:20" x14ac:dyDescent="0.2">
      <c r="B34" s="2">
        <f t="shared" si="0"/>
        <v>25</v>
      </c>
      <c r="C34" s="2">
        <v>0</v>
      </c>
      <c r="D34" s="70">
        <f>IFERROR(SUM(F$9:F33)*K_31+SUM(E$9:E33)*K_21+SUM(C$9:C33)-SUM(D$9:D33)*(K_12+K_13+K_10),0)</f>
        <v>5.5158328286017744E-2</v>
      </c>
      <c r="E34" s="73">
        <f>IFERROR(SUM(D$9:D33)*K_12-SUM(E$9:E33)*K_21,0)</f>
        <v>0.13066223361462448</v>
      </c>
      <c r="F34" s="73">
        <f>IFERROR(SUM(D$9:D33)*K_13-SUM(F$9:F33)*K_31,0)</f>
        <v>0.52264893445849792</v>
      </c>
      <c r="L34" t="s">
        <v>25</v>
      </c>
    </row>
    <row r="35" spans="2:20" x14ac:dyDescent="0.2">
      <c r="B35" s="2">
        <f t="shared" si="0"/>
        <v>26</v>
      </c>
      <c r="C35" s="2">
        <v>0</v>
      </c>
      <c r="D35" s="70">
        <f>IFERROR(SUM(F$9:F34)*K_31+SUM(E$9:E34)*K_21+SUM(C$9:C34)-SUM(D$9:D34)*(K_12+K_13+K_10),0)</f>
        <v>5.4728889718063334E-2</v>
      </c>
      <c r="E35" s="73">
        <f>IFERROR(SUM(D$9:D34)*K_12-SUM(E$9:E34)*K_21,0)</f>
        <v>0.12964495476249499</v>
      </c>
      <c r="F35" s="73">
        <f>IFERROR(SUM(D$9:D34)*K_13-SUM(F$9:F34)*K_31,0)</f>
        <v>0.51857981904997996</v>
      </c>
    </row>
    <row r="36" spans="2:20" x14ac:dyDescent="0.2">
      <c r="B36" s="2">
        <f t="shared" si="0"/>
        <v>27</v>
      </c>
      <c r="C36" s="2">
        <v>0</v>
      </c>
      <c r="D36" s="70">
        <f>IFERROR(SUM(F$9:F35)*K_31+SUM(E$9:E35)*K_21+SUM(C$9:C35)-SUM(D$9:D35)*(K_12+K_13+K_10),0)</f>
        <v>5.4302794577849145E-2</v>
      </c>
      <c r="E36" s="73">
        <f>IFERROR(SUM(D$9:D35)*K_12-SUM(E$9:E35)*K_21,0)</f>
        <v>0.1286355959961766</v>
      </c>
      <c r="F36" s="73">
        <f>IFERROR(SUM(D$9:D35)*K_13-SUM(F$9:F35)*K_31,0)</f>
        <v>0.51454238398470642</v>
      </c>
    </row>
    <row r="37" spans="2:20" x14ac:dyDescent="0.2">
      <c r="B37" s="2">
        <f t="shared" si="0"/>
        <v>28</v>
      </c>
      <c r="C37" s="2">
        <v>0</v>
      </c>
      <c r="D37" s="70">
        <f>IFERROR(SUM(F$9:F36)*K_31+SUM(E$9:E36)*K_21+SUM(C$9:C36)-SUM(D$9:D36)*(K_12+K_13+K_10),0)</f>
        <v>5.3880016830183619E-2</v>
      </c>
      <c r="E37" s="73">
        <f>IFERROR(SUM(D$9:D36)*K_12-SUM(E$9:E36)*K_21,0)</f>
        <v>0.12763409565415268</v>
      </c>
      <c r="F37" s="73">
        <f>IFERROR(SUM(D$9:D36)*K_13-SUM(F$9:F36)*K_31,0)</f>
        <v>0.51053638261661072</v>
      </c>
    </row>
    <row r="38" spans="2:20" x14ac:dyDescent="0.2">
      <c r="B38" s="2">
        <f t="shared" si="0"/>
        <v>29</v>
      </c>
      <c r="C38" s="2">
        <v>0</v>
      </c>
      <c r="D38" s="70">
        <f>IFERROR(SUM(F$9:F37)*K_31+SUM(E$9:E37)*K_21+SUM(C$9:C37)-SUM(D$9:D37)*(K_12+K_13+K_10),0)</f>
        <v>5.3460530645611515E-2</v>
      </c>
      <c r="E38" s="73">
        <f>IFERROR(SUM(D$9:D37)*K_12-SUM(E$9:E37)*K_21,0)</f>
        <v>0.12664039255446341</v>
      </c>
      <c r="F38" s="73">
        <f>IFERROR(SUM(D$9:D37)*K_13-SUM(F$9:F37)*K_31,0)</f>
        <v>0.50656157021785364</v>
      </c>
      <c r="T38" t="s">
        <v>25</v>
      </c>
    </row>
    <row r="39" spans="2:20" x14ac:dyDescent="0.2">
      <c r="B39" s="2">
        <f t="shared" si="0"/>
        <v>30</v>
      </c>
      <c r="C39" s="2">
        <v>0</v>
      </c>
      <c r="D39" s="70">
        <f>IFERROR(SUM(F$9:F38)*K_31+SUM(E$9:E38)*K_21+SUM(C$9:C38)-SUM(D$9:D38)*(K_12+K_13+K_10),0)</f>
        <v>5.304431039686075E-2</v>
      </c>
      <c r="E39" s="73">
        <f>IFERROR(SUM(D$9:D38)*K_12-SUM(E$9:E38)*K_21,0)</f>
        <v>0.12565442599130139</v>
      </c>
      <c r="F39" s="73">
        <f>IFERROR(SUM(D$9:D38)*K_13-SUM(F$9:F38)*K_31,0)</f>
        <v>0.50261770396520555</v>
      </c>
    </row>
    <row r="40" spans="2:20" x14ac:dyDescent="0.2">
      <c r="B40" s="2">
        <f t="shared" si="0"/>
        <v>31</v>
      </c>
      <c r="C40" s="2">
        <v>0</v>
      </c>
      <c r="D40" s="70">
        <f>IFERROR(SUM(F$9:F39)*K_31+SUM(E$9:E39)*K_21+SUM(C$9:C39)-SUM(D$9:D39)*(K_12+K_13+K_10),0)</f>
        <v>5.2631330656569553E-2</v>
      </c>
      <c r="E40" s="73">
        <f>IFERROR(SUM(D$9:D39)*K_12-SUM(E$9:E39)*K_21,0)</f>
        <v>0.12467613573142242</v>
      </c>
      <c r="F40" s="73">
        <f>IFERROR(SUM(D$9:D39)*K_13-SUM(F$9:F39)*K_31,0)</f>
        <v>0.49870454292568966</v>
      </c>
    </row>
    <row r="41" spans="2:20" x14ac:dyDescent="0.2">
      <c r="B41" s="2">
        <f t="shared" si="0"/>
        <v>32</v>
      </c>
      <c r="C41" s="2">
        <v>0</v>
      </c>
      <c r="D41" s="70">
        <f>IFERROR(SUM(F$9:F40)*K_31+SUM(E$9:E40)*K_21+SUM(C$9:C40)-SUM(D$9:D40)*(K_12+K_13+K_10),0)</f>
        <v>5.2221566195483238E-2</v>
      </c>
      <c r="E41" s="73">
        <f>IFERROR(SUM(D$9:D40)*K_12-SUM(E$9:E40)*K_21,0)</f>
        <v>0.12370546201050825</v>
      </c>
      <c r="F41" s="73">
        <f>IFERROR(SUM(D$9:D40)*K_13-SUM(F$9:F40)*K_31,0)</f>
        <v>0.494821848042033</v>
      </c>
    </row>
    <row r="42" spans="2:20" x14ac:dyDescent="0.2">
      <c r="B42" s="2">
        <f t="shared" si="0"/>
        <v>33</v>
      </c>
      <c r="C42" s="2">
        <v>0</v>
      </c>
      <c r="D42" s="70">
        <f>IFERROR(SUM(F$9:F41)*K_31+SUM(E$9:E41)*K_21+SUM(C$9:C41)-SUM(D$9:D41)*(K_12+K_13+K_10),0)</f>
        <v>5.1814991980820402E-2</v>
      </c>
      <c r="E42" s="73">
        <f>IFERROR(SUM(D$9:D41)*K_12-SUM(E$9:E41)*K_21,0)</f>
        <v>0.12274234552953117</v>
      </c>
      <c r="F42" s="73">
        <f>IFERROR(SUM(D$9:D41)*K_13-SUM(F$9:F41)*K_31,0)</f>
        <v>0.49096938211812469</v>
      </c>
    </row>
    <row r="43" spans="2:20" x14ac:dyDescent="0.2">
      <c r="B43" s="2">
        <f t="shared" si="0"/>
        <v>34</v>
      </c>
      <c r="C43" s="2">
        <v>0</v>
      </c>
      <c r="D43" s="70">
        <f>IFERROR(SUM(F$9:F42)*K_31+SUM(E$9:E42)*K_21+SUM(C$9:C42)-SUM(D$9:D42)*(K_12+K_13+K_10),0)</f>
        <v>5.1411583174711062E-2</v>
      </c>
      <c r="E43" s="73">
        <f>IFERROR(SUM(D$9:D42)*K_12-SUM(E$9:E42)*K_21,0)</f>
        <v>0.12178672745113667</v>
      </c>
      <c r="F43" s="73">
        <f>IFERROR(SUM(D$9:D42)*K_13-SUM(F$9:F42)*K_31,0)</f>
        <v>0.48714690980454667</v>
      </c>
    </row>
    <row r="44" spans="2:20" x14ac:dyDescent="0.2">
      <c r="B44" s="2">
        <f t="shared" si="0"/>
        <v>35</v>
      </c>
      <c r="C44" s="2">
        <v>0</v>
      </c>
      <c r="D44" s="70">
        <f>IFERROR(SUM(F$9:F43)*K_31+SUM(E$9:E43)*K_21+SUM(C$9:C43)-SUM(D$9:D43)*(K_12+K_13+K_10),0)</f>
        <v>5.1011315132668322E-2</v>
      </c>
      <c r="E44" s="73">
        <f>IFERROR(SUM(D$9:D43)*K_12-SUM(E$9:E43)*K_21,0)</f>
        <v>0.1208385493960509</v>
      </c>
      <c r="F44" s="73">
        <f>IFERROR(SUM(D$9:D43)*K_13-SUM(F$9:F43)*K_31,0)</f>
        <v>0.48335419758420362</v>
      </c>
    </row>
    <row r="45" spans="2:20" x14ac:dyDescent="0.2">
      <c r="B45" s="2">
        <f t="shared" si="0"/>
        <v>36</v>
      </c>
      <c r="C45" s="2">
        <v>0</v>
      </c>
      <c r="D45" s="70">
        <f>IFERROR(SUM(F$9:F44)*K_31+SUM(E$9:E44)*K_21+SUM(C$9:C44)-SUM(D$9:D44)*(K_12+K_13+K_10),0)</f>
        <v>5.0614163402080248E-2</v>
      </c>
      <c r="E45" s="73">
        <f>IFERROR(SUM(D$9:D44)*K_12-SUM(E$9:E44)*K_21,0)</f>
        <v>0.1198977534395152</v>
      </c>
      <c r="F45" s="73">
        <f>IFERROR(SUM(D$9:D44)*K_13-SUM(F$9:F44)*K_31,0)</f>
        <v>0.47959101375806079</v>
      </c>
    </row>
    <row r="46" spans="2:20" x14ac:dyDescent="0.2">
      <c r="B46" s="2">
        <f t="shared" si="0"/>
        <v>37</v>
      </c>
      <c r="C46" s="2">
        <v>0</v>
      </c>
      <c r="D46" s="70">
        <f>IFERROR(SUM(F$9:F45)*K_31+SUM(E$9:E45)*K_21+SUM(C$9:C45)-SUM(D$9:D45)*(K_12+K_13+K_10),0)</f>
        <v>5.0220103720711062E-2</v>
      </c>
      <c r="E46" s="73">
        <f>IFERROR(SUM(D$9:D45)*K_12-SUM(E$9:E45)*K_21,0)</f>
        <v>0.11896428210774745</v>
      </c>
      <c r="F46" s="73">
        <f>IFERROR(SUM(D$9:D45)*K_13-SUM(F$9:F45)*K_31,0)</f>
        <v>0.47585712843098982</v>
      </c>
    </row>
    <row r="47" spans="2:20" x14ac:dyDescent="0.2">
      <c r="B47" s="2">
        <f t="shared" si="0"/>
        <v>38</v>
      </c>
      <c r="C47" s="2">
        <v>0</v>
      </c>
      <c r="D47" s="70">
        <f>IFERROR(SUM(F$9:F46)*K_31+SUM(E$9:E46)*K_21+SUM(C$9:C46)-SUM(D$9:D46)*(K_12+K_13+K_10),0)</f>
        <v>4.9829112015221E-2</v>
      </c>
      <c r="E47" s="73">
        <f>IFERROR(SUM(D$9:D46)*K_12-SUM(E$9:E46)*K_21,0)</f>
        <v>0.11803807837443123</v>
      </c>
      <c r="F47" s="73">
        <f>IFERROR(SUM(D$9:D46)*K_13-SUM(F$9:F46)*K_31,0)</f>
        <v>0.47215231349772491</v>
      </c>
    </row>
    <row r="48" spans="2:20" x14ac:dyDescent="0.2">
      <c r="B48" s="2">
        <f t="shared" si="0"/>
        <v>39</v>
      </c>
      <c r="C48" s="2">
        <v>0</v>
      </c>
      <c r="D48" s="70">
        <f>IFERROR(SUM(F$9:F47)*K_31+SUM(E$9:E47)*K_21+SUM(C$9:C47)-SUM(D$9:D47)*(K_12+K_13+K_10),0)</f>
        <v>4.9441164399695925E-2</v>
      </c>
      <c r="E48" s="73">
        <f>IFERROR(SUM(D$9:D47)*K_12-SUM(E$9:E47)*K_21,0)</f>
        <v>0.11711908565723178</v>
      </c>
      <c r="F48" s="73">
        <f>IFERROR(SUM(D$9:D47)*K_13-SUM(F$9:F47)*K_31,0)</f>
        <v>0.46847634262892712</v>
      </c>
    </row>
    <row r="49" spans="2:6" x14ac:dyDescent="0.2">
      <c r="B49" s="2">
        <f t="shared" si="0"/>
        <v>40</v>
      </c>
      <c r="C49" s="2">
        <v>0</v>
      </c>
      <c r="D49" s="70">
        <f>IFERROR(SUM(F$9:F48)*K_31+SUM(E$9:E48)*K_21+SUM(C$9:C48)-SUM(D$9:D48)*(K_12+K_13+K_10),0)</f>
        <v>4.9056237174186723E-2</v>
      </c>
      <c r="E49" s="73">
        <f>IFERROR(SUM(D$9:D48)*K_12-SUM(E$9:E48)*K_21,0)</f>
        <v>0.11620724781433972</v>
      </c>
      <c r="F49" s="73">
        <f>IFERROR(SUM(D$9:D48)*K_13-SUM(F$9:F48)*K_31,0)</f>
        <v>0.46482899125735888</v>
      </c>
    </row>
    <row r="50" spans="2:6" x14ac:dyDescent="0.2">
      <c r="B50" s="2">
        <f t="shared" si="0"/>
        <v>41</v>
      </c>
      <c r="C50" s="2">
        <v>0</v>
      </c>
      <c r="D50" s="70">
        <f>IFERROR(SUM(F$9:F49)*K_31+SUM(E$9:E49)*K_21+SUM(C$9:C49)-SUM(D$9:D49)*(K_12+K_13+K_10),0)</f>
        <v>4.867430682325935E-2</v>
      </c>
      <c r="E50" s="73">
        <f>IFERROR(SUM(D$9:D49)*K_12-SUM(E$9:E49)*K_21,0)</f>
        <v>0.11530250914104145</v>
      </c>
      <c r="F50" s="73">
        <f>IFERROR(SUM(D$9:D49)*K_13-SUM(F$9:F49)*K_31,0)</f>
        <v>0.46121003656416582</v>
      </c>
    </row>
    <row r="51" spans="2:6" x14ac:dyDescent="0.2">
      <c r="B51" s="2">
        <f t="shared" si="0"/>
        <v>42</v>
      </c>
      <c r="C51" s="2">
        <v>0</v>
      </c>
      <c r="D51" s="70">
        <f>IFERROR(SUM(F$9:F50)*K_31+SUM(E$9:E50)*K_21+SUM(C$9:C50)-SUM(D$9:D50)*(K_12+K_13+K_10),0)</f>
        <v>4.829535001456442E-2</v>
      </c>
      <c r="E51" s="73">
        <f>IFERROR(SUM(D$9:D50)*K_12-SUM(E$9:E50)*K_21,0)</f>
        <v>0.11440481436631533</v>
      </c>
      <c r="F51" s="73">
        <f>IFERROR(SUM(D$9:D50)*K_13-SUM(F$9:F50)*K_31,0)</f>
        <v>0.45761925746526133</v>
      </c>
    </row>
    <row r="52" spans="2:6" x14ac:dyDescent="0.2">
      <c r="B52" s="2">
        <f t="shared" si="0"/>
        <v>43</v>
      </c>
      <c r="C52" s="2">
        <v>0</v>
      </c>
      <c r="D52" s="70">
        <f>IFERROR(SUM(F$9:F51)*K_31+SUM(E$9:E51)*K_21+SUM(C$9:C51)-SUM(D$9:D51)*(K_12+K_13+K_10),0)</f>
        <v>4.7919343597404573E-2</v>
      </c>
      <c r="E52" s="73">
        <f>IFERROR(SUM(D$9:D51)*K_12-SUM(E$9:E51)*K_21,0)</f>
        <v>0.11351410864945599</v>
      </c>
      <c r="F52" s="73">
        <f>IFERROR(SUM(D$9:D51)*K_13-SUM(F$9:F51)*K_31,0)</f>
        <v>0.45405643459782397</v>
      </c>
    </row>
    <row r="53" spans="2:6" x14ac:dyDescent="0.2">
      <c r="B53" s="2">
        <f t="shared" si="0"/>
        <v>44</v>
      </c>
      <c r="C53" s="2">
        <v>0</v>
      </c>
      <c r="D53" s="70">
        <f>IFERROR(SUM(F$9:F52)*K_31+SUM(E$9:E52)*K_21+SUM(C$9:C52)-SUM(D$9:D52)*(K_12+K_13+K_10),0)</f>
        <v>4.7546264601325827E-2</v>
      </c>
      <c r="E53" s="73">
        <f>IFERROR(SUM(D$9:D52)*K_12-SUM(E$9:E52)*K_21,0)</f>
        <v>0.11263033757672364</v>
      </c>
      <c r="F53" s="73">
        <f>IFERROR(SUM(D$9:D52)*K_13-SUM(F$9:F52)*K_31,0)</f>
        <v>0.45052135030689455</v>
      </c>
    </row>
    <row r="54" spans="2:6" x14ac:dyDescent="0.2">
      <c r="B54" s="2">
        <f t="shared" si="0"/>
        <v>45</v>
      </c>
      <c r="C54" s="2">
        <v>0</v>
      </c>
      <c r="D54" s="70">
        <f>IFERROR(SUM(F$9:F53)*K_31+SUM(E$9:E53)*K_21+SUM(C$9:C53)-SUM(D$9:D53)*(K_12+K_13+K_10),0)</f>
        <v>4.7176090234710699E-2</v>
      </c>
      <c r="E54" s="73">
        <f>IFERROR(SUM(D$9:D53)*K_12-SUM(E$9:E53)*K_21,0)</f>
        <v>0.1117534471580201</v>
      </c>
      <c r="F54" s="73">
        <f>IFERROR(SUM(D$9:D53)*K_13-SUM(F$9:F53)*K_31,0)</f>
        <v>0.44701378863208041</v>
      </c>
    </row>
    <row r="55" spans="2:6" x14ac:dyDescent="0.2">
      <c r="B55" s="2">
        <f t="shared" si="0"/>
        <v>46</v>
      </c>
      <c r="C55" s="2">
        <v>0</v>
      </c>
      <c r="D55" s="70">
        <f>IFERROR(SUM(F$9:F54)*K_31+SUM(E$9:E54)*K_21+SUM(C$9:C54)-SUM(D$9:D54)*(K_12+K_13+K_10),0)</f>
        <v>4.6808797883389541E-2</v>
      </c>
      <c r="E55" s="73">
        <f>IFERROR(SUM(D$9:D54)*K_12-SUM(E$9:E54)*K_21,0)</f>
        <v>0.11088338382359014</v>
      </c>
      <c r="F55" s="73">
        <f>IFERROR(SUM(D$9:D54)*K_13-SUM(F$9:F54)*K_31,0)</f>
        <v>0.44353353529436057</v>
      </c>
    </row>
    <row r="56" spans="2:6" x14ac:dyDescent="0.2">
      <c r="B56" s="2">
        <f t="shared" si="0"/>
        <v>47</v>
      </c>
      <c r="C56" s="2">
        <v>0</v>
      </c>
      <c r="D56" s="70">
        <f>IFERROR(SUM(F$9:F55)*K_31+SUM(E$9:E55)*K_21+SUM(C$9:C55)-SUM(D$9:D55)*(K_12+K_13+K_10),0)</f>
        <v>4.6444365109253205E-2</v>
      </c>
      <c r="E56" s="73">
        <f>IFERROR(SUM(D$9:D55)*K_12-SUM(E$9:E55)*K_21,0)</f>
        <v>0.11002009442074961</v>
      </c>
      <c r="F56" s="73">
        <f>IFERROR(SUM(D$9:D55)*K_13-SUM(F$9:F55)*K_31,0)</f>
        <v>0.44008037768299846</v>
      </c>
    </row>
    <row r="57" spans="2:6" x14ac:dyDescent="0.2">
      <c r="B57" s="2">
        <f t="shared" si="0"/>
        <v>48</v>
      </c>
      <c r="C57" s="2">
        <v>0</v>
      </c>
      <c r="D57" s="70">
        <f>IFERROR(SUM(F$9:F56)*K_31+SUM(E$9:E56)*K_21+SUM(C$9:C56)-SUM(D$9:D56)*(K_12+K_13+K_10),0)</f>
        <v>4.6082769648888799E-2</v>
      </c>
      <c r="E57" s="73">
        <f>IFERROR(SUM(D$9:D56)*K_12-SUM(E$9:E56)*K_21,0)</f>
        <v>0.10916352621063741</v>
      </c>
      <c r="F57" s="73">
        <f>IFERROR(SUM(D$9:D56)*K_13-SUM(F$9:F56)*K_31,0)</f>
        <v>0.43665410484254963</v>
      </c>
    </row>
    <row r="58" spans="2:6" x14ac:dyDescent="0.2">
      <c r="B58" s="2">
        <f t="shared" si="0"/>
        <v>49</v>
      </c>
      <c r="C58" s="2">
        <v>0</v>
      </c>
      <c r="D58" s="70">
        <f>IFERROR(SUM(F$9:F57)*K_31+SUM(E$9:E57)*K_21+SUM(C$9:C57)-SUM(D$9:D57)*(K_12+K_13+K_10),0)</f>
        <v>4.5723989412215005E-2</v>
      </c>
      <c r="E58" s="73">
        <f>IFERROR(SUM(D$9:D57)*K_12-SUM(E$9:E57)*K_21,0)</f>
        <v>0.10831362686499441</v>
      </c>
      <c r="F58" s="73">
        <f>IFERROR(SUM(D$9:D57)*K_13-SUM(F$9:F57)*K_31,0)</f>
        <v>0.43325450745997762</v>
      </c>
    </row>
    <row r="59" spans="2:6" x14ac:dyDescent="0.2">
      <c r="B59" s="2">
        <f t="shared" si="0"/>
        <v>50</v>
      </c>
      <c r="C59" s="2">
        <v>0</v>
      </c>
      <c r="D59" s="70">
        <f>IFERROR(SUM(F$9:F58)*K_31+SUM(E$9:E58)*K_21+SUM(C$9:C58)-SUM(D$9:D58)*(K_12+K_13+K_10),0)</f>
        <v>4.5368002481134706E-2</v>
      </c>
      <c r="E59" s="73">
        <f>IFERROR(SUM(D$9:D58)*K_12-SUM(E$9:E58)*K_21,0)</f>
        <v>0.10747034446296616</v>
      </c>
      <c r="F59" s="73">
        <f>IFERROR(SUM(D$9:D58)*K_13-SUM(F$9:F58)*K_31,0)</f>
        <v>0.42988137785186464</v>
      </c>
    </row>
    <row r="60" spans="2:6" x14ac:dyDescent="0.2">
      <c r="B60" s="2">
        <f t="shared" si="0"/>
        <v>51</v>
      </c>
      <c r="C60" s="2">
        <v>0</v>
      </c>
      <c r="D60" s="70">
        <f>IFERROR(SUM(F$9:F59)*K_31+SUM(E$9:E59)*K_21+SUM(C$9:C59)-SUM(D$9:D59)*(K_12+K_13+K_10),0)</f>
        <v>4.5014787108195176E-2</v>
      </c>
      <c r="E60" s="73">
        <f>IFERROR(SUM(D$9:D59)*K_12-SUM(E$9:E59)*K_21,0)</f>
        <v>0.10663362748793143</v>
      </c>
      <c r="F60" s="73">
        <f>IFERROR(SUM(D$9:D59)*K_13-SUM(F$9:F59)*K_31,0)</f>
        <v>0.4265345099517257</v>
      </c>
    </row>
    <row r="61" spans="2:6" x14ac:dyDescent="0.2">
      <c r="B61" s="2">
        <f t="shared" si="0"/>
        <v>52</v>
      </c>
      <c r="C61" s="2">
        <v>0</v>
      </c>
      <c r="D61" s="70">
        <f>IFERROR(SUM(F$9:F60)*K_31+SUM(E$9:E60)*K_21+SUM(C$9:C60)-SUM(D$9:D60)*(K_12+K_13+K_10),0)</f>
        <v>4.4664321715260247E-2</v>
      </c>
      <c r="E61" s="73">
        <f>IFERROR(SUM(D$9:D60)*K_12-SUM(E$9:E60)*K_21,0)</f>
        <v>0.1058034248243544</v>
      </c>
      <c r="F61" s="73">
        <f>IFERROR(SUM(D$9:D60)*K_13-SUM(F$9:F60)*K_31,0)</f>
        <v>0.42321369929741759</v>
      </c>
    </row>
    <row r="62" spans="2:6" x14ac:dyDescent="0.2">
      <c r="B62" s="2">
        <f t="shared" si="0"/>
        <v>53</v>
      </c>
      <c r="C62" s="2">
        <v>0</v>
      </c>
      <c r="D62" s="70">
        <f>IFERROR(SUM(F$9:F61)*K_31+SUM(E$9:E61)*K_21+SUM(C$9:C61)-SUM(D$9:D61)*(K_12+K_13+K_10),0)</f>
        <v>4.4316584892193145E-2</v>
      </c>
      <c r="E62" s="73">
        <f>IFERROR(SUM(D$9:D61)*K_12-SUM(E$9:E61)*K_21,0)</f>
        <v>0.10497968575466271</v>
      </c>
      <c r="F62" s="73">
        <f>IFERROR(SUM(D$9:D61)*K_13-SUM(F$9:F61)*K_31,0)</f>
        <v>0.41991874301865084</v>
      </c>
    </row>
    <row r="63" spans="2:6" x14ac:dyDescent="0.2">
      <c r="B63" s="2">
        <f t="shared" si="0"/>
        <v>54</v>
      </c>
      <c r="C63" s="2">
        <v>0</v>
      </c>
      <c r="D63" s="70">
        <f>IFERROR(SUM(F$9:F62)*K_31+SUM(E$9:E62)*K_21+SUM(C$9:C62)-SUM(D$9:D62)*(K_12+K_13+K_10),0)</f>
        <v>4.3971555395543316E-2</v>
      </c>
      <c r="E63" s="73">
        <f>IFERROR(SUM(D$9:D62)*K_12-SUM(E$9:E62)*K_21,0)</f>
        <v>0.10416235995614886</v>
      </c>
      <c r="F63" s="73">
        <f>IFERROR(SUM(D$9:D62)*K_13-SUM(F$9:F62)*K_31,0)</f>
        <v>0.41664943982459546</v>
      </c>
    </row>
    <row r="64" spans="2:6" x14ac:dyDescent="0.2">
      <c r="B64" s="2">
        <f t="shared" si="0"/>
        <v>55</v>
      </c>
      <c r="C64" s="2">
        <v>0</v>
      </c>
      <c r="D64" s="70">
        <f>IFERROR(SUM(F$9:F63)*K_31+SUM(E$9:E63)*K_21+SUM(C$9:C63)-SUM(D$9:D63)*(K_12+K_13+K_10),0)</f>
        <v>4.3629212147254126E-2</v>
      </c>
      <c r="E64" s="73">
        <f>IFERROR(SUM(D$9:D63)*K_12-SUM(E$9:E63)*K_21,0)</f>
        <v>0.10335139749789579</v>
      </c>
      <c r="F64" s="73">
        <f>IFERROR(SUM(D$9:D63)*K_13-SUM(F$9:F63)*K_31,0)</f>
        <v>0.41340558999158317</v>
      </c>
    </row>
    <row r="65" spans="2:6" x14ac:dyDescent="0.2">
      <c r="B65" s="2">
        <f t="shared" si="0"/>
        <v>56</v>
      </c>
      <c r="C65" s="2">
        <v>0</v>
      </c>
      <c r="D65" s="70">
        <f>IFERROR(SUM(F$9:F64)*K_31+SUM(E$9:E64)*K_21+SUM(C$9:C64)-SUM(D$9:D64)*(K_12+K_13+K_10),0)</f>
        <v>4.3289534233375448E-2</v>
      </c>
      <c r="E65" s="73">
        <f>IFERROR(SUM(D$9:D64)*K_12-SUM(E$9:E64)*K_21,0)</f>
        <v>0.10254674883772641</v>
      </c>
      <c r="F65" s="73">
        <f>IFERROR(SUM(D$9:D64)*K_13-SUM(F$9:F64)*K_31,0)</f>
        <v>0.41018699535090564</v>
      </c>
    </row>
    <row r="66" spans="2:6" x14ac:dyDescent="0.2">
      <c r="B66" s="2">
        <f t="shared" si="0"/>
        <v>57</v>
      </c>
      <c r="C66" s="2">
        <v>0</v>
      </c>
      <c r="D66" s="70">
        <f>IFERROR(SUM(F$9:F65)*K_31+SUM(E$9:E65)*K_21+SUM(C$9:C65)-SUM(D$9:D65)*(K_12+K_13+K_10),0)</f>
        <v>4.2952500902781576E-2</v>
      </c>
      <c r="E66" s="73">
        <f>IFERROR(SUM(D$9:D65)*K_12-SUM(E$9:E65)*K_21,0)</f>
        <v>0.10174836481917765</v>
      </c>
      <c r="F66" s="73">
        <f>IFERROR(SUM(D$9:D65)*K_13-SUM(F$9:F65)*K_31,0)</f>
        <v>0.4069934592767106</v>
      </c>
    </row>
    <row r="67" spans="2:6" x14ac:dyDescent="0.2">
      <c r="B67" s="2">
        <f t="shared" si="0"/>
        <v>58</v>
      </c>
      <c r="C67" s="2">
        <v>0</v>
      </c>
      <c r="D67" s="70">
        <f>IFERROR(SUM(F$9:F66)*K_31+SUM(E$9:E66)*K_21+SUM(C$9:C66)-SUM(D$9:D66)*(K_12+K_13+K_10),0)</f>
        <v>4.2618091565906457E-2</v>
      </c>
      <c r="E67" s="73">
        <f>IFERROR(SUM(D$9:D66)*K_12-SUM(E$9:E66)*K_21,0)</f>
        <v>0.10095619666849698</v>
      </c>
      <c r="F67" s="73">
        <f>IFERROR(SUM(D$9:D66)*K_13-SUM(F$9:F66)*K_31,0)</f>
        <v>0.40382478667398791</v>
      </c>
    </row>
    <row r="68" spans="2:6" x14ac:dyDescent="0.2">
      <c r="B68" s="2">
        <f t="shared" si="0"/>
        <v>59</v>
      </c>
      <c r="C68" s="2">
        <v>0</v>
      </c>
      <c r="D68" s="70">
        <f>IFERROR(SUM(F$9:F67)*K_31+SUM(E$9:E67)*K_21+SUM(C$9:C67)-SUM(D$9:D67)*(K_12+K_13+K_10),0)</f>
        <v>4.228628579348781E-2</v>
      </c>
      <c r="E68" s="73">
        <f>IFERROR(SUM(D$9:D67)*K_12-SUM(E$9:E67)*K_21,0)</f>
        <v>0.10017019599166271</v>
      </c>
      <c r="F68" s="73">
        <f>IFERROR(SUM(D$9:D67)*K_13-SUM(F$9:F67)*K_31,0)</f>
        <v>0.40068078396665086</v>
      </c>
    </row>
    <row r="69" spans="2:6" x14ac:dyDescent="0.2">
      <c r="B69" s="2">
        <f t="shared" si="0"/>
        <v>60</v>
      </c>
      <c r="C69" s="2">
        <v>0</v>
      </c>
      <c r="D69" s="70">
        <f>IFERROR(SUM(F$9:F68)*K_31+SUM(E$9:E68)*K_21+SUM(C$9:C68)-SUM(D$9:D68)*(K_12+K_13+K_10),0)</f>
        <v>4.1957063315310794E-2</v>
      </c>
      <c r="E69" s="73">
        <f>IFERROR(SUM(D$9:D68)*K_12-SUM(E$9:E68)*K_21,0)</f>
        <v>9.9390314771428345E-2</v>
      </c>
      <c r="F69" s="73">
        <f>IFERROR(SUM(D$9:D68)*K_13-SUM(F$9:F68)*K_31,0)</f>
        <v>0.39756125908571338</v>
      </c>
    </row>
    <row r="70" spans="2:6" x14ac:dyDescent="0.2">
      <c r="B70" s="2">
        <f t="shared" si="0"/>
        <v>61</v>
      </c>
      <c r="C70" s="2">
        <v>0</v>
      </c>
      <c r="D70" s="70">
        <f>IFERROR(SUM(F$9:F69)*K_31+SUM(E$9:E69)*K_21+SUM(C$9:C69)-SUM(D$9:D69)*(K_12+K_13+K_10),0)</f>
        <v>4.1630404018981437E-2</v>
      </c>
      <c r="E70" s="73">
        <f>IFERROR(SUM(D$9:D69)*K_12-SUM(E$9:E69)*K_21,0)</f>
        <v>9.8616505364387985E-2</v>
      </c>
      <c r="F70" s="73">
        <f>IFERROR(SUM(D$9:D69)*K_13-SUM(F$9:F69)*K_31,0)</f>
        <v>0.39446602145755194</v>
      </c>
    </row>
    <row r="71" spans="2:6" x14ac:dyDescent="0.2">
      <c r="B71" s="2">
        <f t="shared" si="0"/>
        <v>62</v>
      </c>
      <c r="C71" s="2">
        <v>0</v>
      </c>
      <c r="D71" s="70">
        <f>IFERROR(SUM(F$9:F70)*K_31+SUM(E$9:E70)*K_21+SUM(C$9:C70)-SUM(D$9:D70)*(K_12+K_13+K_10),0)</f>
        <v>4.1306287948689846E-2</v>
      </c>
      <c r="E71" s="73">
        <f>IFERROR(SUM(D$9:D70)*K_12-SUM(E$9:E70)*K_21,0)</f>
        <v>9.7848720498066699E-2</v>
      </c>
      <c r="F71" s="73">
        <f>IFERROR(SUM(D$9:D70)*K_13-SUM(F$9:F70)*K_31,0)</f>
        <v>0.3913948819922668</v>
      </c>
    </row>
    <row r="72" spans="2:6" x14ac:dyDescent="0.2">
      <c r="B72" s="2">
        <f t="shared" si="0"/>
        <v>63</v>
      </c>
      <c r="C72" s="2">
        <v>0</v>
      </c>
      <c r="D72" s="70">
        <f>IFERROR(SUM(F$9:F71)*K_31+SUM(E$9:E71)*K_21+SUM(C$9:C71)-SUM(D$9:D71)*(K_12+K_13+K_10),0)</f>
        <v>4.0984695303992513E-2</v>
      </c>
      <c r="E72" s="73">
        <f>IFERROR(SUM(D$9:D71)*K_12-SUM(E$9:E71)*K_21,0)</f>
        <v>9.7086913268032315E-2</v>
      </c>
      <c r="F72" s="73">
        <f>IFERROR(SUM(D$9:D71)*K_13-SUM(F$9:F71)*K_31,0)</f>
        <v>0.38834765307212926</v>
      </c>
    </row>
    <row r="73" spans="2:6" x14ac:dyDescent="0.2">
      <c r="B73" s="2">
        <f t="shared" si="0"/>
        <v>64</v>
      </c>
      <c r="C73" s="2">
        <v>0</v>
      </c>
      <c r="D73" s="70">
        <f>IFERROR(SUM(F$9:F72)*K_31+SUM(E$9:E72)*K_21+SUM(C$9:C72)-SUM(D$9:D72)*(K_12+K_13+K_10),0)</f>
        <v>4.0665606438605728E-2</v>
      </c>
      <c r="E73" s="73">
        <f>IFERROR(SUM(D$9:D72)*K_12-SUM(E$9:E72)*K_21,0)</f>
        <v>9.6331037135029884E-2</v>
      </c>
      <c r="F73" s="73">
        <f>IFERROR(SUM(D$9:D72)*K_13-SUM(F$9:F72)*K_31,0)</f>
        <v>0.38532414854011954</v>
      </c>
    </row>
    <row r="74" spans="2:6" x14ac:dyDescent="0.2">
      <c r="B74" s="2">
        <f t="shared" si="0"/>
        <v>65</v>
      </c>
      <c r="C74" s="2">
        <v>0</v>
      </c>
      <c r="D74" s="70">
        <f>IFERROR(SUM(F$9:F73)*K_31+SUM(E$9:E73)*K_21+SUM(C$9:C73)-SUM(D$9:D73)*(K_12+K_13+K_10),0)</f>
        <v>4.0349001859199873E-2</v>
      </c>
      <c r="E74" s="73">
        <f>IFERROR(SUM(D$9:D73)*K_12-SUM(E$9:E73)*K_21,0)</f>
        <v>9.5581045922138952E-2</v>
      </c>
      <c r="F74" s="73">
        <f>IFERROR(SUM(D$9:D73)*K_13-SUM(F$9:F73)*K_31,0)</f>
        <v>0.38232418368855581</v>
      </c>
    </row>
    <row r="75" spans="2:6" x14ac:dyDescent="0.2">
      <c r="B75" s="2">
        <f t="shared" ref="B75:B138" si="1">B74+1</f>
        <v>66</v>
      </c>
      <c r="C75" s="2">
        <v>0</v>
      </c>
      <c r="D75" s="70">
        <f>IFERROR(SUM(F$9:F74)*K_31+SUM(E$9:E74)*K_21+SUM(C$9:C74)-SUM(D$9:D74)*(K_12+K_13+K_10),0)</f>
        <v>4.0034862224214596E-2</v>
      </c>
      <c r="E75" s="73">
        <f>IFERROR(SUM(D$9:D74)*K_12-SUM(E$9:E74)*K_21,0)</f>
        <v>9.4836893811951983E-2</v>
      </c>
      <c r="F75" s="73">
        <f>IFERROR(SUM(D$9:D74)*K_13-SUM(F$9:F74)*K_31,0)</f>
        <v>0.37934757524780793</v>
      </c>
    </row>
    <row r="76" spans="2:6" x14ac:dyDescent="0.2">
      <c r="B76" s="2">
        <f t="shared" si="1"/>
        <v>67</v>
      </c>
      <c r="C76" s="2">
        <v>0</v>
      </c>
      <c r="D76" s="70">
        <f>IFERROR(SUM(F$9:F75)*K_31+SUM(E$9:E75)*K_21+SUM(C$9:C75)-SUM(D$9:D75)*(K_12+K_13+K_10),0)</f>
        <v>3.9723168342673532E-2</v>
      </c>
      <c r="E76" s="73">
        <f>IFERROR(SUM(D$9:D75)*K_12-SUM(E$9:E75)*K_21,0)</f>
        <v>9.4098535343775824E-2</v>
      </c>
      <c r="F76" s="73">
        <f>IFERROR(SUM(D$9:D75)*K_13-SUM(F$9:F75)*K_31,0)</f>
        <v>0.3763941413751033</v>
      </c>
    </row>
    <row r="77" spans="2:6" x14ac:dyDescent="0.2">
      <c r="B77" s="2">
        <f t="shared" si="1"/>
        <v>68</v>
      </c>
      <c r="C77" s="2">
        <v>0</v>
      </c>
      <c r="D77" s="70">
        <f>IFERROR(SUM(F$9:F76)*K_31+SUM(E$9:E76)*K_21+SUM(C$9:C76)-SUM(D$9:D76)*(K_12+K_13+K_10),0)</f>
        <v>3.9413901173013244E-2</v>
      </c>
      <c r="E77" s="73">
        <f>IFERROR(SUM(D$9:D76)*K_12-SUM(E$9:E76)*K_21,0)</f>
        <v>9.3365925410854422E-2</v>
      </c>
      <c r="F77" s="73">
        <f>IFERROR(SUM(D$9:D76)*K_13-SUM(F$9:F76)*K_31,0)</f>
        <v>0.37346370164341769</v>
      </c>
    </row>
    <row r="78" spans="2:6" x14ac:dyDescent="0.2">
      <c r="B78" s="2">
        <f t="shared" si="1"/>
        <v>69</v>
      </c>
      <c r="C78" s="2">
        <v>0</v>
      </c>
      <c r="D78" s="70">
        <f>IFERROR(SUM(F$9:F77)*K_31+SUM(E$9:E77)*K_21+SUM(C$9:C77)-SUM(D$9:D77)*(K_12+K_13+K_10),0)</f>
        <v>3.910704182191882E-2</v>
      </c>
      <c r="E78" s="73">
        <f>IFERROR(SUM(D$9:D77)*K_12-SUM(E$9:E77)*K_21,0)</f>
        <v>9.2639019257613031E-2</v>
      </c>
      <c r="F78" s="73">
        <f>IFERROR(SUM(D$9:D77)*K_13-SUM(F$9:F77)*K_31,0)</f>
        <v>0.37055607703045212</v>
      </c>
    </row>
    <row r="79" spans="2:6" x14ac:dyDescent="0.2">
      <c r="B79" s="2">
        <f t="shared" si="1"/>
        <v>70</v>
      </c>
      <c r="C79" s="2">
        <v>0</v>
      </c>
      <c r="D79" s="70">
        <f>IFERROR(SUM(F$9:F78)*K_31+SUM(E$9:E78)*K_21+SUM(C$9:C78)-SUM(D$9:D78)*(K_12+K_13+K_10),0)</f>
        <v>3.8802571543170572E-2</v>
      </c>
      <c r="E79" s="73">
        <f>IFERROR(SUM(D$9:D78)*K_12-SUM(E$9:E78)*K_21,0)</f>
        <v>9.1917772476924287E-2</v>
      </c>
      <c r="F79" s="73">
        <f>IFERROR(SUM(D$9:D78)*K_13-SUM(F$9:F78)*K_31,0)</f>
        <v>0.36767108990769715</v>
      </c>
    </row>
    <row r="80" spans="2:6" x14ac:dyDescent="0.2">
      <c r="B80" s="2">
        <f t="shared" si="1"/>
        <v>71</v>
      </c>
      <c r="C80" s="2">
        <v>0</v>
      </c>
      <c r="D80" s="70">
        <f>IFERROR(SUM(F$9:F79)*K_31+SUM(E$9:E79)*K_21+SUM(C$9:C79)-SUM(D$9:D79)*(K_12+K_13+K_10),0)</f>
        <v>3.8500471736499176E-2</v>
      </c>
      <c r="E80" s="73">
        <f>IFERROR(SUM(D$9:D79)*K_12-SUM(E$9:E79)*K_21,0)</f>
        <v>9.1202141007395154E-2</v>
      </c>
      <c r="F80" s="73">
        <f>IFERROR(SUM(D$9:D79)*K_13-SUM(F$9:F79)*K_31,0)</f>
        <v>0.36480856402958062</v>
      </c>
    </row>
    <row r="81" spans="2:6" x14ac:dyDescent="0.2">
      <c r="B81" s="2">
        <f t="shared" si="1"/>
        <v>72</v>
      </c>
      <c r="C81" s="2">
        <v>0</v>
      </c>
      <c r="D81" s="70">
        <f>IFERROR(SUM(F$9:F80)*K_31+SUM(E$9:E80)*K_21+SUM(C$9:C80)-SUM(D$9:D80)*(K_12+K_13+K_10),0)</f>
        <v>3.82007239464488E-2</v>
      </c>
      <c r="E81" s="73">
        <f>IFERROR(SUM(D$9:D80)*K_12-SUM(E$9:E80)*K_21,0)</f>
        <v>9.0492081130675306E-2</v>
      </c>
      <c r="F81" s="73">
        <f>IFERROR(SUM(D$9:D80)*K_13-SUM(F$9:F80)*K_31,0)</f>
        <v>0.36196832452270122</v>
      </c>
    </row>
    <row r="82" spans="2:6" x14ac:dyDescent="0.2">
      <c r="B82" s="2">
        <f t="shared" si="1"/>
        <v>73</v>
      </c>
      <c r="C82" s="2">
        <v>0</v>
      </c>
      <c r="D82" s="70">
        <f>IFERROR(SUM(F$9:F81)*K_31+SUM(E$9:E81)*K_21+SUM(C$9:C81)-SUM(D$9:D81)*(K_12+K_13+K_10),0)</f>
        <v>3.7903309861248236E-2</v>
      </c>
      <c r="E82" s="73">
        <f>IFERROR(SUM(D$9:D81)*K_12-SUM(E$9:E81)*K_21,0)</f>
        <v>8.9787549468786532E-2</v>
      </c>
      <c r="F82" s="73">
        <f>IFERROR(SUM(D$9:D81)*K_13-SUM(F$9:F81)*K_31,0)</f>
        <v>0.35915019787514613</v>
      </c>
    </row>
    <row r="83" spans="2:6" x14ac:dyDescent="0.2">
      <c r="B83" s="2">
        <f t="shared" si="1"/>
        <v>74</v>
      </c>
      <c r="C83" s="2">
        <v>0</v>
      </c>
      <c r="D83" s="70">
        <f>IFERROR(SUM(F$9:F82)*K_31+SUM(E$9:E82)*K_21+SUM(C$9:C82)-SUM(D$9:D82)*(K_12+K_13+K_10),0)</f>
        <v>3.7608211311695783E-2</v>
      </c>
      <c r="E83" s="73">
        <f>IFERROR(SUM(D$9:D82)*K_12-SUM(E$9:E82)*K_21,0)</f>
        <v>8.9088502981471918E-2</v>
      </c>
      <c r="F83" s="73">
        <f>IFERROR(SUM(D$9:D82)*K_13-SUM(F$9:F82)*K_31,0)</f>
        <v>0.35635401192588767</v>
      </c>
    </row>
    <row r="84" spans="2:6" x14ac:dyDescent="0.2">
      <c r="B84" s="2">
        <f t="shared" si="1"/>
        <v>75</v>
      </c>
      <c r="C84" s="2">
        <v>0</v>
      </c>
      <c r="D84" s="70">
        <f>IFERROR(SUM(F$9:F83)*K_31+SUM(E$9:E83)*K_21+SUM(C$9:C83)-SUM(D$9:D83)*(K_12+K_13+K_10),0)</f>
        <v>3.7315410270046812E-2</v>
      </c>
      <c r="E84" s="73">
        <f>IFERROR(SUM(D$9:D83)*K_12-SUM(E$9:E83)*K_21,0)</f>
        <v>8.8394898963567892E-2</v>
      </c>
      <c r="F84" s="73">
        <f>IFERROR(SUM(D$9:D83)*K_13-SUM(F$9:F83)*K_31,0)</f>
        <v>0.35357959585427157</v>
      </c>
    </row>
    <row r="85" spans="2:6" x14ac:dyDescent="0.2">
      <c r="B85" s="2">
        <f t="shared" si="1"/>
        <v>76</v>
      </c>
      <c r="C85" s="2">
        <v>0</v>
      </c>
      <c r="D85" s="70">
        <f>IFERROR(SUM(F$9:F84)*K_31+SUM(E$9:E84)*K_21+SUM(C$9:C84)-SUM(D$9:D84)*(K_12+K_13+K_10),0)</f>
        <v>3.7024888848910198E-2</v>
      </c>
      <c r="E85" s="73">
        <f>IFERROR(SUM(D$9:D84)*K_12-SUM(E$9:E84)*K_21,0)</f>
        <v>8.77066950423942E-2</v>
      </c>
      <c r="F85" s="73">
        <f>IFERROR(SUM(D$9:D84)*K_13-SUM(F$9:F84)*K_31,0)</f>
        <v>0.3508267801695768</v>
      </c>
    </row>
    <row r="86" spans="2:6" x14ac:dyDescent="0.2">
      <c r="B86" s="2">
        <f t="shared" si="1"/>
        <v>77</v>
      </c>
      <c r="C86" s="2">
        <v>0</v>
      </c>
      <c r="D86" s="70">
        <f>IFERROR(SUM(F$9:F85)*K_31+SUM(E$9:E85)*K_21+SUM(C$9:C85)-SUM(D$9:D85)*(K_12+K_13+K_10),0)</f>
        <v>3.6736629300162971E-2</v>
      </c>
      <c r="E86" s="73">
        <f>IFERROR(SUM(D$9:D85)*K_12-SUM(E$9:E85)*K_21,0)</f>
        <v>8.702384917516548E-2</v>
      </c>
      <c r="F86" s="73">
        <f>IFERROR(SUM(D$9:D85)*K_13-SUM(F$9:F85)*K_31,0)</f>
        <v>0.34809539670066192</v>
      </c>
    </row>
    <row r="87" spans="2:6" x14ac:dyDescent="0.2">
      <c r="B87" s="2">
        <f t="shared" si="1"/>
        <v>78</v>
      </c>
      <c r="C87" s="2">
        <v>0</v>
      </c>
      <c r="D87" s="70">
        <f>IFERROR(SUM(F$9:F86)*K_31+SUM(E$9:E86)*K_21+SUM(C$9:C86)-SUM(D$9:D86)*(K_12+K_13+K_10),0)</f>
        <v>3.6450614013856519E-2</v>
      </c>
      <c r="E87" s="73">
        <f>IFERROR(SUM(D$9:D86)*K_12-SUM(E$9:E86)*K_21,0)</f>
        <v>8.6346319646423586E-2</v>
      </c>
      <c r="F87" s="73">
        <f>IFERROR(SUM(D$9:D86)*K_13-SUM(F$9:F86)*K_31,0)</f>
        <v>0.34538527858569434</v>
      </c>
    </row>
    <row r="88" spans="2:6" x14ac:dyDescent="0.2">
      <c r="B88" s="2">
        <f t="shared" si="1"/>
        <v>79</v>
      </c>
      <c r="C88" s="2">
        <v>0</v>
      </c>
      <c r="D88" s="70">
        <f>IFERROR(SUM(F$9:F87)*K_31+SUM(E$9:E87)*K_21+SUM(C$9:C87)-SUM(D$9:D87)*(K_12+K_13+K_10),0)</f>
        <v>3.6166825517148116E-2</v>
      </c>
      <c r="E88" s="73">
        <f>IFERROR(SUM(D$9:D87)*K_12-SUM(E$9:E87)*K_21,0)</f>
        <v>8.5674065065488025E-2</v>
      </c>
      <c r="F88" s="73">
        <f>IFERROR(SUM(D$9:D87)*K_13-SUM(F$9:F87)*K_31,0)</f>
        <v>0.3426962602619521</v>
      </c>
    </row>
    <row r="89" spans="2:6" x14ac:dyDescent="0.2">
      <c r="B89" s="2">
        <f t="shared" si="1"/>
        <v>80</v>
      </c>
      <c r="C89" s="2">
        <v>0</v>
      </c>
      <c r="D89" s="70">
        <f>IFERROR(SUM(F$9:F88)*K_31+SUM(E$9:E88)*K_21+SUM(C$9:C88)-SUM(D$9:D88)*(K_12+K_13+K_10),0)</f>
        <v>3.5885246473231547E-2</v>
      </c>
      <c r="E89" s="73">
        <f>IFERROR(SUM(D$9:D88)*K_12-SUM(E$9:E88)*K_21,0)</f>
        <v>8.5007044363928363E-2</v>
      </c>
      <c r="F89" s="73">
        <f>IFERROR(SUM(D$9:D88)*K_13-SUM(F$9:F88)*K_31,0)</f>
        <v>0.34002817745571345</v>
      </c>
    </row>
    <row r="90" spans="2:6" x14ac:dyDescent="0.2">
      <c r="B90" s="2">
        <f t="shared" si="1"/>
        <v>81</v>
      </c>
      <c r="C90" s="2">
        <v>0</v>
      </c>
      <c r="D90" s="70">
        <f>IFERROR(SUM(F$9:F89)*K_31+SUM(E$9:E89)*K_21+SUM(C$9:C89)-SUM(D$9:D89)*(K_12+K_13+K_10),0)</f>
        <v>3.5605859680274854E-2</v>
      </c>
      <c r="E90" s="73">
        <f>IFERROR(SUM(D$9:D89)*K_12-SUM(E$9:E89)*K_21,0)</f>
        <v>8.4345216793055122E-2</v>
      </c>
      <c r="F90" s="73">
        <f>IFERROR(SUM(D$9:D89)*K_13-SUM(F$9:F89)*K_31,0)</f>
        <v>0.33738086717222049</v>
      </c>
    </row>
    <row r="91" spans="2:6" x14ac:dyDescent="0.2">
      <c r="B91" s="2">
        <f t="shared" si="1"/>
        <v>82</v>
      </c>
      <c r="C91" s="2">
        <v>0</v>
      </c>
      <c r="D91" s="70">
        <f>IFERROR(SUM(F$9:F90)*K_31+SUM(E$9:E90)*K_21+SUM(C$9:C90)-SUM(D$9:D90)*(K_12+K_13+K_10),0)</f>
        <v>3.5328648070373614E-2</v>
      </c>
      <c r="E91" s="73">
        <f>IFERROR(SUM(D$9:D90)*K_12-SUM(E$9:E90)*K_21,0)</f>
        <v>8.3688541921429827E-2</v>
      </c>
      <c r="F91" s="73">
        <f>IFERROR(SUM(D$9:D90)*K_13-SUM(F$9:F90)*K_31,0)</f>
        <v>0.33475416768571931</v>
      </c>
    </row>
    <row r="92" spans="2:6" x14ac:dyDescent="0.2">
      <c r="B92" s="2">
        <f t="shared" si="1"/>
        <v>83</v>
      </c>
      <c r="C92" s="2">
        <v>0</v>
      </c>
      <c r="D92" s="70">
        <f>IFERROR(SUM(F$9:F91)*K_31+SUM(E$9:E91)*K_21+SUM(C$9:C91)-SUM(D$9:D91)*(K_12+K_13+K_10),0)</f>
        <v>3.505359470850733E-2</v>
      </c>
      <c r="E92" s="73">
        <f>IFERROR(SUM(D$9:D91)*K_12-SUM(E$9:E91)*K_21,0)</f>
        <v>8.3036979632395758E-2</v>
      </c>
      <c r="F92" s="73">
        <f>IFERROR(SUM(D$9:D91)*K_13-SUM(F$9:F91)*K_31,0)</f>
        <v>0.33214791852958303</v>
      </c>
    </row>
    <row r="93" spans="2:6" x14ac:dyDescent="0.2">
      <c r="B93" s="2">
        <f t="shared" si="1"/>
        <v>84</v>
      </c>
      <c r="C93" s="2">
        <v>0</v>
      </c>
      <c r="D93" s="70">
        <f>IFERROR(SUM(F$9:F92)*K_31+SUM(E$9:E92)*K_21+SUM(C$9:C92)-SUM(D$9:D92)*(K_12+K_13+K_10),0)</f>
        <v>3.4780682791501594E-2</v>
      </c>
      <c r="E93" s="73">
        <f>IFERROR(SUM(D$9:D92)*K_12-SUM(E$9:E92)*K_21,0)</f>
        <v>8.2390490121626692E-2</v>
      </c>
      <c r="F93" s="73">
        <f>IFERROR(SUM(D$9:D92)*K_13-SUM(F$9:F92)*K_31,0)</f>
        <v>0.32956196048650677</v>
      </c>
    </row>
    <row r="94" spans="2:6" x14ac:dyDescent="0.2">
      <c r="B94" s="2">
        <f t="shared" si="1"/>
        <v>85</v>
      </c>
      <c r="C94" s="2">
        <v>0</v>
      </c>
      <c r="D94" s="70">
        <f>IFERROR(SUM(F$9:F93)*K_31+SUM(E$9:E93)*K_21+SUM(C$9:C93)-SUM(D$9:D93)*(K_12+K_13+K_10),0)</f>
        <v>3.4509895647007571E-2</v>
      </c>
      <c r="E94" s="73">
        <f>IFERROR(SUM(D$9:D93)*K_12-SUM(E$9:E93)*K_21,0)</f>
        <v>8.17490338946954E-2</v>
      </c>
      <c r="F94" s="73">
        <f>IFERROR(SUM(D$9:D93)*K_13-SUM(F$9:F93)*K_31,0)</f>
        <v>0.3269961355787816</v>
      </c>
    </row>
    <row r="95" spans="2:6" x14ac:dyDescent="0.2">
      <c r="B95" s="2">
        <f t="shared" si="1"/>
        <v>86</v>
      </c>
      <c r="C95" s="2">
        <v>0</v>
      </c>
      <c r="D95" s="70">
        <f>IFERROR(SUM(F$9:F94)*K_31+SUM(E$9:E94)*K_21+SUM(C$9:C94)-SUM(D$9:D94)*(K_12+K_13+K_10),0)</f>
        <v>3.4241216732477042E-2</v>
      </c>
      <c r="E95" s="73">
        <f>IFERROR(SUM(D$9:D94)*K_12-SUM(E$9:E94)*K_21,0)</f>
        <v>8.1112571764661356E-2</v>
      </c>
      <c r="F95" s="73">
        <f>IFERROR(SUM(D$9:D94)*K_13-SUM(F$9:F94)*K_31,0)</f>
        <v>0.32445028705864543</v>
      </c>
    </row>
    <row r="96" spans="2:6" x14ac:dyDescent="0.2">
      <c r="B96" s="2">
        <f t="shared" si="1"/>
        <v>87</v>
      </c>
      <c r="C96" s="2">
        <v>0</v>
      </c>
      <c r="D96" s="70">
        <f>IFERROR(SUM(F$9:F95)*K_31+SUM(E$9:E95)*K_21+SUM(C$9:C95)-SUM(D$9:D95)*(K_12+K_13+K_10),0)</f>
        <v>3.3974629634156539E-2</v>
      </c>
      <c r="E96" s="73">
        <f>IFERROR(SUM(D$9:D95)*K_12-SUM(E$9:E95)*K_21,0)</f>
        <v>8.0481064849676043E-2</v>
      </c>
      <c r="F96" s="73">
        <f>IFERROR(SUM(D$9:D95)*K_13-SUM(F$9:F95)*K_31,0)</f>
        <v>0.32192425939870417</v>
      </c>
    </row>
    <row r="97" spans="2:6" x14ac:dyDescent="0.2">
      <c r="B97" s="2">
        <f t="shared" si="1"/>
        <v>88</v>
      </c>
      <c r="C97" s="2">
        <v>0</v>
      </c>
      <c r="D97" s="70">
        <f>IFERROR(SUM(F$9:F96)*K_31+SUM(E$9:E96)*K_21+SUM(C$9:C96)-SUM(D$9:D96)*(K_12+K_13+K_10),0)</f>
        <v>3.3710118066081929E-2</v>
      </c>
      <c r="E97" s="73">
        <f>IFERROR(SUM(D$9:D96)*K_12-SUM(E$9:E96)*K_21,0)</f>
        <v>7.9854474570607903E-2</v>
      </c>
      <c r="F97" s="73">
        <f>IFERROR(SUM(D$9:D96)*K_13-SUM(F$9:F96)*K_31,0)</f>
        <v>0.31941789828243161</v>
      </c>
    </row>
    <row r="98" spans="2:6" x14ac:dyDescent="0.2">
      <c r="B98" s="2">
        <f t="shared" si="1"/>
        <v>89</v>
      </c>
      <c r="C98" s="2">
        <v>0</v>
      </c>
      <c r="D98" s="70">
        <f>IFERROR(SUM(F$9:F97)*K_31+SUM(E$9:E97)*K_21+SUM(C$9:C97)-SUM(D$9:D97)*(K_12+K_13+K_10),0)</f>
        <v>3.3447665869083654E-2</v>
      </c>
      <c r="E98" s="73">
        <f>IFERROR(SUM(D$9:D97)*K_12-SUM(E$9:E97)*K_21,0)</f>
        <v>7.9232762648685673E-2</v>
      </c>
      <c r="F98" s="73">
        <f>IFERROR(SUM(D$9:D97)*K_13-SUM(F$9:F97)*K_31,0)</f>
        <v>0.31693105059474269</v>
      </c>
    </row>
    <row r="99" spans="2:6" x14ac:dyDescent="0.2">
      <c r="B99" s="2">
        <f t="shared" si="1"/>
        <v>90</v>
      </c>
      <c r="C99" s="2">
        <v>0</v>
      </c>
      <c r="D99" s="70">
        <f>IFERROR(SUM(F$9:F98)*K_31+SUM(E$9:E98)*K_21+SUM(C$9:C98)-SUM(D$9:D98)*(K_12+K_13+K_10),0)</f>
        <v>3.3187257009805293E-2</v>
      </c>
      <c r="E99" s="73">
        <f>IFERROR(SUM(D$9:D98)*K_12-SUM(E$9:E98)*K_21,0)</f>
        <v>7.8615891103159863E-2</v>
      </c>
      <c r="F99" s="73">
        <f>IFERROR(SUM(D$9:D98)*K_13-SUM(F$9:F98)*K_31,0)</f>
        <v>0.31446356441263945</v>
      </c>
    </row>
    <row r="100" spans="2:6" x14ac:dyDescent="0.2">
      <c r="B100" s="2">
        <f t="shared" si="1"/>
        <v>91</v>
      </c>
      <c r="C100" s="2">
        <v>0</v>
      </c>
      <c r="D100" s="70">
        <f>IFERROR(SUM(F$9:F99)*K_31+SUM(E$9:E99)*K_21+SUM(C$9:C99)-SUM(D$9:D99)*(K_12+K_13+K_10),0)</f>
        <v>3.2928875579711914E-2</v>
      </c>
      <c r="E100" s="73">
        <f>IFERROR(SUM(D$9:D99)*K_12-SUM(E$9:E99)*K_21,0)</f>
        <v>7.800382224898228E-2</v>
      </c>
      <c r="F100" s="73">
        <f>IFERROR(SUM(D$9:D99)*K_13-SUM(F$9:F99)*K_31,0)</f>
        <v>0.31201528899592912</v>
      </c>
    </row>
    <row r="101" spans="2:6" x14ac:dyDescent="0.2">
      <c r="B101" s="2">
        <f t="shared" si="1"/>
        <v>92</v>
      </c>
      <c r="C101" s="2">
        <v>0</v>
      </c>
      <c r="D101" s="70">
        <f>IFERROR(SUM(F$9:F100)*K_31+SUM(E$9:E100)*K_21+SUM(C$9:C100)-SUM(D$9:D100)*(K_12+K_13+K_10),0)</f>
        <v>3.2672505794130391E-2</v>
      </c>
      <c r="E101" s="73">
        <f>IFERROR(SUM(D$9:D100)*K_12-SUM(E$9:E100)*K_21,0)</f>
        <v>7.7396518694504368E-2</v>
      </c>
      <c r="F101" s="73">
        <f>IFERROR(SUM(D$9:D100)*K_13-SUM(F$9:F100)*K_31,0)</f>
        <v>0.30958607477801747</v>
      </c>
    </row>
    <row r="102" spans="2:6" x14ac:dyDescent="0.2">
      <c r="B102" s="2">
        <f t="shared" si="1"/>
        <v>93</v>
      </c>
      <c r="C102" s="2">
        <v>0</v>
      </c>
      <c r="D102" s="70">
        <f>IFERROR(SUM(F$9:F101)*K_31+SUM(E$9:E101)*K_21+SUM(C$9:C101)-SUM(D$9:D101)*(K_12+K_13+K_10),0)</f>
        <v>3.2418131991278631E-2</v>
      </c>
      <c r="E102" s="73">
        <f>IFERROR(SUM(D$9:D101)*K_12-SUM(E$9:E101)*K_21,0)</f>
        <v>7.6793943339192205E-2</v>
      </c>
      <c r="F102" s="73">
        <f>IFERROR(SUM(D$9:D101)*K_13-SUM(F$9:F101)*K_31,0)</f>
        <v>0.30717577335676882</v>
      </c>
    </row>
    <row r="103" spans="2:6" x14ac:dyDescent="0.2">
      <c r="B103" s="2">
        <f t="shared" si="1"/>
        <v>94</v>
      </c>
      <c r="C103" s="2">
        <v>0</v>
      </c>
      <c r="D103" s="70">
        <f>IFERROR(SUM(F$9:F102)*K_31+SUM(E$9:E102)*K_21+SUM(C$9:C102)-SUM(D$9:D102)*(K_12+K_13+K_10),0)</f>
        <v>3.2165738631309893E-2</v>
      </c>
      <c r="E103" s="73">
        <f>IFERROR(SUM(D$9:D102)*K_12-SUM(E$9:E102)*K_21,0)</f>
        <v>7.6196059371360425E-2</v>
      </c>
      <c r="F103" s="73">
        <f>IFERROR(SUM(D$9:D102)*K_13-SUM(F$9:F102)*K_31,0)</f>
        <v>0.3047842374854417</v>
      </c>
    </row>
    <row r="104" spans="2:6" x14ac:dyDescent="0.2">
      <c r="B104" s="2">
        <f t="shared" si="1"/>
        <v>95</v>
      </c>
      <c r="C104" s="2">
        <v>0</v>
      </c>
      <c r="D104" s="70">
        <f>IFERROR(SUM(F$9:F103)*K_31+SUM(E$9:E103)*K_21+SUM(C$9:C103)-SUM(D$9:D103)*(K_12+K_13+K_10),0)</f>
        <v>3.1915310295363764E-2</v>
      </c>
      <c r="E104" s="73">
        <f>IFERROR(SUM(D$9:D103)*K_12-SUM(E$9:E103)*K_21,0)</f>
        <v>7.5602830265923293E-2</v>
      </c>
      <c r="F104" s="73">
        <f>IFERROR(SUM(D$9:D103)*K_13-SUM(F$9:F103)*K_31,0)</f>
        <v>0.30241132106369317</v>
      </c>
    </row>
    <row r="105" spans="2:6" x14ac:dyDescent="0.2">
      <c r="B105" s="2">
        <f t="shared" si="1"/>
        <v>96</v>
      </c>
      <c r="C105" s="2">
        <v>0</v>
      </c>
      <c r="D105" s="70">
        <f>IFERROR(SUM(F$9:F104)*K_31+SUM(E$9:E104)*K_21+SUM(C$9:C104)-SUM(D$9:D104)*(K_12+K_13+K_10),0)</f>
        <v>3.1666831684626917E-2</v>
      </c>
      <c r="E105" s="73">
        <f>IFERROR(SUM(D$9:D104)*K_12-SUM(E$9:E104)*K_21,0)</f>
        <v>7.5014219782163605E-2</v>
      </c>
      <c r="F105" s="73">
        <f>IFERROR(SUM(D$9:D104)*K_13-SUM(F$9:F104)*K_31,0)</f>
        <v>0.30005687912865442</v>
      </c>
    </row>
    <row r="106" spans="2:6" x14ac:dyDescent="0.2">
      <c r="B106" s="2">
        <f t="shared" si="1"/>
        <v>97</v>
      </c>
      <c r="C106" s="2">
        <v>0</v>
      </c>
      <c r="D106" s="70">
        <f>IFERROR(SUM(F$9:F105)*K_31+SUM(E$9:E105)*K_21+SUM(C$9:C105)-SUM(D$9:D105)*(K_12+K_13+K_10),0)</f>
        <v>3.1420287619391196E-2</v>
      </c>
      <c r="E106" s="73">
        <f>IFERROR(SUM(D$9:D105)*K_12-SUM(E$9:E105)*K_21,0)</f>
        <v>7.4430191961518011E-2</v>
      </c>
      <c r="F106" s="73">
        <f>IFERROR(SUM(D$9:D105)*K_13-SUM(F$9:F105)*K_31,0)</f>
        <v>0.29772076784607204</v>
      </c>
    </row>
    <row r="107" spans="2:6" x14ac:dyDescent="0.2">
      <c r="B107" s="2">
        <f t="shared" si="1"/>
        <v>98</v>
      </c>
      <c r="C107" s="2">
        <v>0</v>
      </c>
      <c r="D107" s="70">
        <f>IFERROR(SUM(F$9:F106)*K_31+SUM(E$9:E106)*K_21+SUM(C$9:C106)-SUM(D$9:D106)*(K_12+K_13+K_10),0)</f>
        <v>3.117566303813657E-2</v>
      </c>
      <c r="E107" s="73">
        <f>IFERROR(SUM(D$9:D106)*K_12-SUM(E$9:E106)*K_21,0)</f>
        <v>7.3850711125381219E-2</v>
      </c>
      <c r="F107" s="73">
        <f>IFERROR(SUM(D$9:D106)*K_13-SUM(F$9:F106)*K_31,0)</f>
        <v>0.29540284450152487</v>
      </c>
    </row>
    <row r="108" spans="2:6" x14ac:dyDescent="0.2">
      <c r="B108" s="2">
        <f t="shared" si="1"/>
        <v>99</v>
      </c>
      <c r="C108" s="2">
        <v>0</v>
      </c>
      <c r="D108" s="70">
        <f>IFERROR(SUM(F$9:F107)*K_31+SUM(E$9:E107)*K_21+SUM(C$9:C107)-SUM(D$9:D107)*(K_12+K_13+K_10),0)</f>
        <v>3.0932942996599433E-2</v>
      </c>
      <c r="E108" s="73">
        <f>IFERROR(SUM(D$9:D107)*K_12-SUM(E$9:E107)*K_21,0)</f>
        <v>7.3275741872925848E-2</v>
      </c>
      <c r="F108" s="73">
        <f>IFERROR(SUM(D$9:D107)*K_13-SUM(F$9:F107)*K_31,0)</f>
        <v>0.29310296749170339</v>
      </c>
    </row>
    <row r="109" spans="2:6" x14ac:dyDescent="0.2">
      <c r="B109" s="2">
        <f t="shared" si="1"/>
        <v>100</v>
      </c>
      <c r="C109" s="2">
        <v>0</v>
      </c>
      <c r="D109" s="70">
        <f>IFERROR(SUM(F$9:F108)*K_31+SUM(E$9:E108)*K_21+SUM(C$9:C108)-SUM(D$9:D108)*(K_12+K_13+K_10),0)</f>
        <v>3.0692112666871552E-2</v>
      </c>
      <c r="E109" s="73">
        <f>IFERROR(SUM(D$9:D108)*K_12-SUM(E$9:E108)*K_21,0)</f>
        <v>7.2705249078939493E-2</v>
      </c>
      <c r="F109" s="73">
        <f>IFERROR(SUM(D$9:D108)*K_13-SUM(F$9:F108)*K_31,0)</f>
        <v>0.29082099631575797</v>
      </c>
    </row>
    <row r="110" spans="2:6" x14ac:dyDescent="0.2">
      <c r="B110" s="2">
        <f t="shared" si="1"/>
        <v>101</v>
      </c>
      <c r="C110" s="2">
        <v>0</v>
      </c>
      <c r="D110" s="70">
        <f>IFERROR(SUM(F$9:F109)*K_31+SUM(E$9:E109)*K_21+SUM(C$9:C109)-SUM(D$9:D109)*(K_12+K_13+K_10),0)</f>
        <v>3.0453157336483017E-2</v>
      </c>
      <c r="E110" s="73">
        <f>IFERROR(SUM(D$9:D109)*K_12-SUM(E$9:E109)*K_21,0)</f>
        <v>7.2139197891679663E-2</v>
      </c>
      <c r="F110" s="73">
        <f>IFERROR(SUM(D$9:D109)*K_13-SUM(F$9:F109)*K_31,0)</f>
        <v>0.28855679156671865</v>
      </c>
    </row>
    <row r="111" spans="2:6" x14ac:dyDescent="0.2">
      <c r="B111" s="2">
        <f t="shared" si="1"/>
        <v>102</v>
      </c>
      <c r="C111" s="2">
        <v>0</v>
      </c>
      <c r="D111" s="70">
        <f>IFERROR(SUM(F$9:F110)*K_31+SUM(E$9:E110)*K_21+SUM(C$9:C110)-SUM(D$9:D110)*(K_12+K_13+K_10),0)</f>
        <v>3.0216062407513178E-2</v>
      </c>
      <c r="E111" s="73">
        <f>IFERROR(SUM(D$9:D110)*K_12-SUM(E$9:E110)*K_21,0)</f>
        <v>7.1577553730744037E-2</v>
      </c>
      <c r="F111" s="73">
        <f>IFERROR(SUM(D$9:D110)*K_13-SUM(F$9:F110)*K_31,0)</f>
        <v>0.28631021492297615</v>
      </c>
    </row>
    <row r="112" spans="2:6" x14ac:dyDescent="0.2">
      <c r="B112" s="2">
        <f t="shared" si="1"/>
        <v>103</v>
      </c>
      <c r="C112" s="2">
        <v>0</v>
      </c>
      <c r="D112" s="70">
        <f>IFERROR(SUM(F$9:F111)*K_31+SUM(E$9:E111)*K_21+SUM(C$9:C111)-SUM(D$9:D111)*(K_12+K_13+K_10),0)</f>
        <v>2.9980813395691808E-2</v>
      </c>
      <c r="E112" s="73">
        <f>IFERROR(SUM(D$9:D111)*K_12-SUM(E$9:E111)*K_21,0)</f>
        <v>7.1020282284958047E-2</v>
      </c>
      <c r="F112" s="73">
        <f>IFERROR(SUM(D$9:D111)*K_13-SUM(F$9:F111)*K_31,0)</f>
        <v>0.28408112913983219</v>
      </c>
    </row>
    <row r="113" spans="2:6" x14ac:dyDescent="0.2">
      <c r="B113" s="2">
        <f t="shared" si="1"/>
        <v>104</v>
      </c>
      <c r="C113" s="2">
        <v>0</v>
      </c>
      <c r="D113" s="70">
        <f>IFERROR(SUM(F$9:F112)*K_31+SUM(E$9:E112)*K_21+SUM(C$9:C112)-SUM(D$9:D112)*(K_12+K_13+K_10),0)</f>
        <v>2.9747395929515807E-2</v>
      </c>
      <c r="E113" s="73">
        <f>IFERROR(SUM(D$9:D112)*K_12-SUM(E$9:E112)*K_21,0)</f>
        <v>7.0467349510279442E-2</v>
      </c>
      <c r="F113" s="73">
        <f>IFERROR(SUM(D$9:D112)*K_13-SUM(F$9:F112)*K_31,0)</f>
        <v>0.28186939804111777</v>
      </c>
    </row>
    <row r="114" spans="2:6" x14ac:dyDescent="0.2">
      <c r="B114" s="2">
        <f t="shared" si="1"/>
        <v>105</v>
      </c>
      <c r="C114" s="2">
        <v>0</v>
      </c>
      <c r="D114" s="70">
        <f>IFERROR(SUM(F$9:F113)*K_31+SUM(E$9:E113)*K_21+SUM(C$9:C113)-SUM(D$9:D113)*(K_12+K_13+K_10),0)</f>
        <v>2.9515795749376572E-2</v>
      </c>
      <c r="E114" s="73">
        <f>IFERROR(SUM(D$9:D113)*K_12-SUM(E$9:E113)*K_21,0)</f>
        <v>6.9918721627717062E-2</v>
      </c>
      <c r="F114" s="73">
        <f>IFERROR(SUM(D$9:D113)*K_13-SUM(F$9:F113)*K_31,0)</f>
        <v>0.27967488651086825</v>
      </c>
    </row>
    <row r="115" spans="2:6" x14ac:dyDescent="0.2">
      <c r="B115" s="2">
        <f t="shared" si="1"/>
        <v>106</v>
      </c>
      <c r="C115" s="2">
        <v>0</v>
      </c>
      <c r="D115" s="70">
        <f>IFERROR(SUM(F$9:F114)*K_31+SUM(E$9:E114)*K_21+SUM(C$9:C114)-SUM(D$9:D114)*(K_12+K_13+K_10),0)</f>
        <v>2.9285998706679806E-2</v>
      </c>
      <c r="E115" s="73">
        <f>IFERROR(SUM(D$9:D114)*K_12-SUM(E$9:E114)*K_21,0)</f>
        <v>6.9374365121268822E-2</v>
      </c>
      <c r="F115" s="73">
        <f>IFERROR(SUM(D$9:D114)*K_13-SUM(F$9:F114)*K_31,0)</f>
        <v>0.27749746048507529</v>
      </c>
    </row>
    <row r="116" spans="2:6" x14ac:dyDescent="0.2">
      <c r="B116" s="2">
        <f t="shared" si="1"/>
        <v>107</v>
      </c>
      <c r="C116" s="2">
        <v>0</v>
      </c>
      <c r="D116" s="70">
        <f>IFERROR(SUM(F$9:F115)*K_31+SUM(E$9:E115)*K_21+SUM(C$9:C115)-SUM(D$9:D115)*(K_12+K_13+K_10),0)</f>
        <v>2.9057990762988872E-2</v>
      </c>
      <c r="E116" s="73">
        <f>IFERROR(SUM(D$9:D115)*K_12-SUM(E$9:E115)*K_21,0)</f>
        <v>6.883424673587335E-2</v>
      </c>
      <c r="F116" s="73">
        <f>IFERROR(SUM(D$9:D115)*K_13-SUM(F$9:F115)*K_31,0)</f>
        <v>0.2753369869434934</v>
      </c>
    </row>
    <row r="117" spans="2:6" x14ac:dyDescent="0.2">
      <c r="B117" s="2">
        <f t="shared" si="1"/>
        <v>108</v>
      </c>
      <c r="C117" s="2">
        <v>0</v>
      </c>
      <c r="D117" s="70">
        <f>IFERROR(SUM(F$9:F116)*K_31+SUM(E$9:E116)*K_21+SUM(C$9:C116)-SUM(D$9:D116)*(K_12+K_13+K_10),0)</f>
        <v>2.8831757989164153E-2</v>
      </c>
      <c r="E117" s="73">
        <f>IFERROR(SUM(D$9:D116)*K_12-SUM(E$9:E116)*K_21,0)</f>
        <v>6.8298333475378614E-2</v>
      </c>
      <c r="F117" s="73">
        <f>IFERROR(SUM(D$9:D116)*K_13-SUM(F$9:F116)*K_31,0)</f>
        <v>0.27319333390151446</v>
      </c>
    </row>
    <row r="118" spans="2:6" x14ac:dyDescent="0.2">
      <c r="B118" s="2">
        <f t="shared" si="1"/>
        <v>109</v>
      </c>
      <c r="C118" s="2">
        <v>0</v>
      </c>
      <c r="D118" s="70">
        <f>IFERROR(SUM(F$9:F117)*K_31+SUM(E$9:E117)*K_21+SUM(C$9:C117)-SUM(D$9:D117)*(K_12+K_13+K_10),0)</f>
        <v>2.8607286564510392E-2</v>
      </c>
      <c r="E118" s="73">
        <f>IFERROR(SUM(D$9:D117)*K_12-SUM(E$9:E117)*K_21,0)</f>
        <v>6.7766592600526088E-2</v>
      </c>
      <c r="F118" s="73">
        <f>IFERROR(SUM(D$9:D117)*K_13-SUM(F$9:F117)*K_31,0)</f>
        <v>0.27106637040210435</v>
      </c>
    </row>
    <row r="119" spans="2:6" x14ac:dyDescent="0.2">
      <c r="B119" s="2">
        <f t="shared" si="1"/>
        <v>110</v>
      </c>
      <c r="C119" s="2">
        <v>0</v>
      </c>
      <c r="D119" s="70">
        <f>IFERROR(SUM(F$9:F118)*K_31+SUM(E$9:E118)*K_21+SUM(C$9:C118)-SUM(D$9:D118)*(K_12+K_13+K_10),0)</f>
        <v>2.8384562775935596E-2</v>
      </c>
      <c r="E119" s="73">
        <f>IFERROR(SUM(D$9:D118)*K_12-SUM(E$9:E118)*K_21,0)</f>
        <v>6.7238991626950795E-2</v>
      </c>
      <c r="F119" s="73">
        <f>IFERROR(SUM(D$9:D118)*K_13-SUM(F$9:F118)*K_31,0)</f>
        <v>0.26895596650780318</v>
      </c>
    </row>
    <row r="120" spans="2:6" x14ac:dyDescent="0.2">
      <c r="B120" s="2">
        <f t="shared" si="1"/>
        <v>111</v>
      </c>
      <c r="C120" s="2">
        <v>0</v>
      </c>
      <c r="D120" s="70">
        <f>IFERROR(SUM(F$9:F119)*K_31+SUM(E$9:E119)*K_21+SUM(C$9:C119)-SUM(D$9:D119)*(K_12+K_13+K_10),0)</f>
        <v>2.8163573017111698E-2</v>
      </c>
      <c r="E120" s="73">
        <f>IFERROR(SUM(D$9:D119)*K_12-SUM(E$9:E119)*K_21,0)</f>
        <v>6.6715498323196787E-2</v>
      </c>
      <c r="F120" s="73">
        <f>IFERROR(SUM(D$9:D119)*K_13-SUM(F$9:F119)*K_31,0)</f>
        <v>0.26686199329278715</v>
      </c>
    </row>
    <row r="121" spans="2:6" x14ac:dyDescent="0.2">
      <c r="B121" s="2">
        <f t="shared" si="1"/>
        <v>112</v>
      </c>
      <c r="C121" s="2">
        <v>0</v>
      </c>
      <c r="D121" s="70">
        <f>IFERROR(SUM(F$9:F120)*K_31+SUM(E$9:E120)*K_21+SUM(C$9:C120)-SUM(D$9:D120)*(K_12+K_13+K_10),0)</f>
        <v>2.794430378764412E-2</v>
      </c>
      <c r="E121" s="73">
        <f>IFERROR(SUM(D$9:D120)*K_12-SUM(E$9:E120)*K_21,0)</f>
        <v>6.6196080708748162E-2</v>
      </c>
      <c r="F121" s="73">
        <f>IFERROR(SUM(D$9:D120)*K_13-SUM(F$9:F120)*K_31,0)</f>
        <v>0.26478432283499265</v>
      </c>
    </row>
    <row r="122" spans="2:6" x14ac:dyDescent="0.2">
      <c r="B122" s="2">
        <f t="shared" si="1"/>
        <v>113</v>
      </c>
      <c r="C122" s="2">
        <v>0</v>
      </c>
      <c r="D122" s="70">
        <f>IFERROR(SUM(F$9:F121)*K_31+SUM(E$9:E121)*K_21+SUM(C$9:C121)-SUM(D$9:D121)*(K_12+K_13+K_10),0)</f>
        <v>2.7726741692244428E-2</v>
      </c>
      <c r="E122" s="73">
        <f>IFERROR(SUM(D$9:D121)*K_12-SUM(E$9:E121)*K_21,0)</f>
        <v>6.5680707052075182E-2</v>
      </c>
      <c r="F122" s="73">
        <f>IFERROR(SUM(D$9:D121)*K_13-SUM(F$9:F121)*K_31,0)</f>
        <v>0.26272282820830073</v>
      </c>
    </row>
    <row r="123" spans="2:6" x14ac:dyDescent="0.2">
      <c r="B123" s="2">
        <f t="shared" si="1"/>
        <v>114</v>
      </c>
      <c r="C123" s="2">
        <v>0</v>
      </c>
      <c r="D123" s="70">
        <f>IFERROR(SUM(F$9:F122)*K_31+SUM(E$9:E122)*K_21+SUM(C$9:C122)-SUM(D$9:D122)*(K_12+K_13+K_10),0)</f>
        <v>2.7510873439916317E-2</v>
      </c>
      <c r="E123" s="73">
        <f>IFERROR(SUM(D$9:D122)*K_12-SUM(E$9:E122)*K_21,0)</f>
        <v>6.5169345868695827E-2</v>
      </c>
      <c r="F123" s="73">
        <f>IFERROR(SUM(D$9:D122)*K_13-SUM(F$9:F122)*K_31,0)</f>
        <v>0.26067738347478331</v>
      </c>
    </row>
    <row r="124" spans="2:6" x14ac:dyDescent="0.2">
      <c r="B124" s="2">
        <f t="shared" si="1"/>
        <v>115</v>
      </c>
      <c r="C124" s="2">
        <v>0</v>
      </c>
      <c r="D124" s="70">
        <f>IFERROR(SUM(F$9:F123)*K_31+SUM(E$9:E123)*K_21+SUM(C$9:C123)-SUM(D$9:D123)*(K_12+K_13+K_10),0)</f>
        <v>2.7296685843140711E-2</v>
      </c>
      <c r="E124" s="73">
        <f>IFERROR(SUM(D$9:D123)*K_12-SUM(E$9:E123)*K_21,0)</f>
        <v>6.4661965919252662E-2</v>
      </c>
      <c r="F124" s="73">
        <f>IFERROR(SUM(D$9:D123)*K_13-SUM(F$9:F123)*K_31,0)</f>
        <v>0.25864786367701065</v>
      </c>
    </row>
    <row r="125" spans="2:6" x14ac:dyDescent="0.2">
      <c r="B125" s="2">
        <f t="shared" si="1"/>
        <v>116</v>
      </c>
      <c r="C125" s="2">
        <v>0</v>
      </c>
      <c r="D125" s="70">
        <f>IFERROR(SUM(F$9:F124)*K_31+SUM(E$9:E124)*K_21+SUM(C$9:C124)-SUM(D$9:D124)*(K_12+K_13+K_10),0)</f>
        <v>2.7084165817069294E-2</v>
      </c>
      <c r="E125" s="73">
        <f>IFERROR(SUM(D$9:D124)*K_12-SUM(E$9:E124)*K_21,0)</f>
        <v>6.4158536207604144E-2</v>
      </c>
      <c r="F125" s="73">
        <f>IFERROR(SUM(D$9:D124)*K_13-SUM(F$9:F124)*K_31,0)</f>
        <v>0.25663414483041658</v>
      </c>
    </row>
    <row r="126" spans="2:6" x14ac:dyDescent="0.2">
      <c r="B126" s="2">
        <f t="shared" si="1"/>
        <v>117</v>
      </c>
      <c r="C126" s="2">
        <v>0</v>
      </c>
      <c r="D126" s="70">
        <f>IFERROR(SUM(F$9:F125)*K_31+SUM(E$9:E125)*K_21+SUM(C$9:C125)-SUM(D$9:D125)*(K_12+K_13+K_10),0)</f>
        <v>2.6873300378729148E-2</v>
      </c>
      <c r="E126" s="73">
        <f>IFERROR(SUM(D$9:D125)*K_12-SUM(E$9:E125)*K_21,0)</f>
        <v>6.3659025978930917E-2</v>
      </c>
      <c r="F126" s="73">
        <f>IFERROR(SUM(D$9:D125)*K_13-SUM(F$9:F125)*K_31,0)</f>
        <v>0.25463610391572367</v>
      </c>
    </row>
    <row r="127" spans="2:6" x14ac:dyDescent="0.2">
      <c r="B127" s="2">
        <f t="shared" si="1"/>
        <v>118</v>
      </c>
      <c r="C127" s="2">
        <v>0</v>
      </c>
      <c r="D127" s="70">
        <f>IFERROR(SUM(F$9:F126)*K_31+SUM(E$9:E126)*K_21+SUM(C$9:C126)-SUM(D$9:D126)*(K_12+K_13+K_10),0)</f>
        <v>2.6664076646224277E-2</v>
      </c>
      <c r="E127" s="73">
        <f>IFERROR(SUM(D$9:D126)*K_12-SUM(E$9:E126)*K_21,0)</f>
        <v>6.3163404717857308E-2</v>
      </c>
      <c r="F127" s="73">
        <f>IFERROR(SUM(D$9:D126)*K_13-SUM(F$9:F126)*K_31,0)</f>
        <v>0.25265361887142923</v>
      </c>
    </row>
    <row r="128" spans="2:6" x14ac:dyDescent="0.2">
      <c r="B128" s="2">
        <f t="shared" si="1"/>
        <v>119</v>
      </c>
      <c r="C128" s="2">
        <v>0</v>
      </c>
      <c r="D128" s="70">
        <f>IFERROR(SUM(F$9:F127)*K_31+SUM(E$9:E127)*K_21+SUM(C$9:C127)-SUM(D$9:D127)*(K_12+K_13+K_10),0)</f>
        <v>2.6456481837953572E-2</v>
      </c>
      <c r="E128" s="73">
        <f>IFERROR(SUM(D$9:D127)*K_12-SUM(E$9:E127)*K_21,0)</f>
        <v>6.2671642146586937E-2</v>
      </c>
      <c r="F128" s="73">
        <f>IFERROR(SUM(D$9:D127)*K_13-SUM(F$9:F127)*K_31,0)</f>
        <v>0.25068656858634775</v>
      </c>
    </row>
    <row r="129" spans="2:6" x14ac:dyDescent="0.2">
      <c r="B129" s="2">
        <f t="shared" si="1"/>
        <v>120</v>
      </c>
      <c r="C129" s="2">
        <v>0</v>
      </c>
      <c r="D129" s="70">
        <f>IFERROR(SUM(F$9:F128)*K_31+SUM(E$9:E128)*K_21+SUM(C$9:C128)-SUM(D$9:D128)*(K_12+K_13+K_10),0)</f>
        <v>2.6250503271827874E-2</v>
      </c>
      <c r="E129" s="73">
        <f>IFERROR(SUM(D$9:D128)*K_12-SUM(E$9:E128)*K_21,0)</f>
        <v>6.2183708223052969E-2</v>
      </c>
      <c r="F129" s="73">
        <f>IFERROR(SUM(D$9:D128)*K_13-SUM(F$9:F128)*K_31,0)</f>
        <v>0.24873483289221188</v>
      </c>
    </row>
    <row r="130" spans="2:6" x14ac:dyDescent="0.2">
      <c r="B130" s="2">
        <f t="shared" si="1"/>
        <v>121</v>
      </c>
      <c r="C130" s="2">
        <v>0</v>
      </c>
      <c r="D130" s="70">
        <f>IFERROR(SUM(F$9:F129)*K_31+SUM(E$9:E129)*K_21+SUM(C$9:C129)-SUM(D$9:D129)*(K_12+K_13+K_10),0)</f>
        <v>2.6046128364495047E-2</v>
      </c>
      <c r="E130" s="73">
        <f>IFERROR(SUM(D$9:D129)*K_12-SUM(E$9:E129)*K_21,0)</f>
        <v>6.169957313908303E-2</v>
      </c>
      <c r="F130" s="73">
        <f>IFERROR(SUM(D$9:D129)*K_13-SUM(F$9:F129)*K_31,0)</f>
        <v>0.24679829255633212</v>
      </c>
    </row>
    <row r="131" spans="2:6" x14ac:dyDescent="0.2">
      <c r="B131" s="2">
        <f t="shared" si="1"/>
        <v>122</v>
      </c>
      <c r="C131" s="2">
        <v>0</v>
      </c>
      <c r="D131" s="70">
        <f>IFERROR(SUM(F$9:F130)*K_31+SUM(E$9:E130)*K_21+SUM(C$9:C130)-SUM(D$9:D130)*(K_12+K_13+K_10),0)</f>
        <v>2.5843344630567699E-2</v>
      </c>
      <c r="E131" s="73">
        <f>IFERROR(SUM(D$9:D130)*K_12-SUM(E$9:E130)*K_21,0)</f>
        <v>6.1219207318578439E-2</v>
      </c>
      <c r="F131" s="73">
        <f>IFERROR(SUM(D$9:D130)*K_13-SUM(F$9:F130)*K_31,0)</f>
        <v>0.24487682927431376</v>
      </c>
    </row>
    <row r="132" spans="2:6" x14ac:dyDescent="0.2">
      <c r="B132" s="2">
        <f t="shared" si="1"/>
        <v>123</v>
      </c>
      <c r="C132" s="2">
        <v>0</v>
      </c>
      <c r="D132" s="70">
        <f>IFERROR(SUM(F$9:F131)*K_31+SUM(E$9:E131)*K_21+SUM(C$9:C131)-SUM(D$9:D131)*(K_12+K_13+K_10),0)</f>
        <v>2.5642139681872678E-2</v>
      </c>
      <c r="E132" s="73">
        <f>IFERROR(SUM(D$9:D131)*K_12-SUM(E$9:E131)*K_21,0)</f>
        <v>6.0742581415706209E-2</v>
      </c>
      <c r="F132" s="73">
        <f>IFERROR(SUM(D$9:D131)*K_13-SUM(F$9:F131)*K_31,0)</f>
        <v>0.24297032566282484</v>
      </c>
    </row>
    <row r="133" spans="2:6" x14ac:dyDescent="0.2">
      <c r="B133" s="2">
        <f t="shared" si="1"/>
        <v>124</v>
      </c>
      <c r="C133" s="2">
        <v>0</v>
      </c>
      <c r="D133" s="70">
        <f>IFERROR(SUM(F$9:F132)*K_31+SUM(E$9:E132)*K_21+SUM(C$9:C132)-SUM(D$9:D132)*(K_12+K_13+K_10),0)</f>
        <v>2.5442501226674352E-2</v>
      </c>
      <c r="E133" s="73">
        <f>IFERROR(SUM(D$9:D132)*K_12-SUM(E$9:E132)*K_21,0)</f>
        <v>6.0269666313108261E-2</v>
      </c>
      <c r="F133" s="73">
        <f>IFERROR(SUM(D$9:D132)*K_13-SUM(F$9:F132)*K_31,0)</f>
        <v>0.24107866525243304</v>
      </c>
    </row>
    <row r="134" spans="2:6" x14ac:dyDescent="0.2">
      <c r="B134" s="2">
        <f t="shared" si="1"/>
        <v>125</v>
      </c>
      <c r="C134" s="2">
        <v>0</v>
      </c>
      <c r="D134" s="70">
        <f>IFERROR(SUM(F$9:F133)*K_31+SUM(E$9:E133)*K_21+SUM(C$9:C133)-SUM(D$9:D133)*(K_12+K_13+K_10),0)</f>
        <v>2.52444170689472E-2</v>
      </c>
      <c r="E134" s="73">
        <f>IFERROR(SUM(D$9:D133)*K_12-SUM(E$9:E133)*K_21,0)</f>
        <v>5.9800433120120289E-2</v>
      </c>
      <c r="F134" s="73">
        <f>IFERROR(SUM(D$9:D133)*K_13-SUM(F$9:F133)*K_31,0)</f>
        <v>0.23920173248048116</v>
      </c>
    </row>
    <row r="135" spans="2:6" x14ac:dyDescent="0.2">
      <c r="B135" s="2">
        <f t="shared" si="1"/>
        <v>126</v>
      </c>
      <c r="C135" s="2">
        <v>0</v>
      </c>
      <c r="D135" s="70">
        <f>IFERROR(SUM(F$9:F134)*K_31+SUM(E$9:E134)*K_21+SUM(C$9:C134)-SUM(D$9:D134)*(K_12+K_13+K_10),0)</f>
        <v>2.5047875107609308E-2</v>
      </c>
      <c r="E135" s="73">
        <f>IFERROR(SUM(D$9:D134)*K_12-SUM(E$9:E134)*K_21,0)</f>
        <v>5.933485317100895E-2</v>
      </c>
      <c r="F135" s="73">
        <f>IFERROR(SUM(D$9:D134)*K_13-SUM(F$9:F134)*K_31,0)</f>
        <v>0.2373394126840358</v>
      </c>
    </row>
    <row r="136" spans="2:6" x14ac:dyDescent="0.2">
      <c r="B136" s="2">
        <f t="shared" si="1"/>
        <v>127</v>
      </c>
      <c r="C136" s="2">
        <v>0</v>
      </c>
      <c r="D136" s="70">
        <f>IFERROR(SUM(F$9:F135)*K_31+SUM(E$9:E135)*K_21+SUM(C$9:C135)-SUM(D$9:D135)*(K_12+K_13+K_10),0)</f>
        <v>2.4852863335795838E-2</v>
      </c>
      <c r="E136" s="73">
        <f>IFERROR(SUM(D$9:D135)*K_12-SUM(E$9:E135)*K_21,0)</f>
        <v>5.8872898023219378E-2</v>
      </c>
      <c r="F136" s="73">
        <f>IFERROR(SUM(D$9:D135)*K_13-SUM(F$9:F135)*K_31,0)</f>
        <v>0.23549159209287751</v>
      </c>
    </row>
    <row r="137" spans="2:6" x14ac:dyDescent="0.2">
      <c r="B137" s="2">
        <f t="shared" si="1"/>
        <v>128</v>
      </c>
      <c r="C137" s="2">
        <v>0</v>
      </c>
      <c r="D137" s="70">
        <f>IFERROR(SUM(F$9:F136)*K_31+SUM(E$9:E136)*K_21+SUM(C$9:C136)-SUM(D$9:D136)*(K_12+K_13+K_10),0)</f>
        <v>2.4659369840123624E-2</v>
      </c>
      <c r="E137" s="73">
        <f>IFERROR(SUM(D$9:D136)*K_12-SUM(E$9:E136)*K_21,0)</f>
        <v>5.8414539455638015E-2</v>
      </c>
      <c r="F137" s="73">
        <f>IFERROR(SUM(D$9:D136)*K_13-SUM(F$9:F136)*K_31,0)</f>
        <v>0.23365815782255206</v>
      </c>
    </row>
    <row r="138" spans="2:6" x14ac:dyDescent="0.2">
      <c r="B138" s="2">
        <f t="shared" si="1"/>
        <v>129</v>
      </c>
      <c r="C138" s="2">
        <v>0</v>
      </c>
      <c r="D138" s="70">
        <f>IFERROR(SUM(F$9:F137)*K_31+SUM(E$9:E137)*K_21+SUM(C$9:C137)-SUM(D$9:D137)*(K_12+K_13+K_10),0)</f>
        <v>2.4467382799958415E-2</v>
      </c>
      <c r="E138" s="73">
        <f>IFERROR(SUM(D$9:D137)*K_12-SUM(E$9:E137)*K_21,0)</f>
        <v>5.7959749466868549E-2</v>
      </c>
      <c r="F138" s="73">
        <f>IFERROR(SUM(D$9:D137)*K_13-SUM(F$9:F137)*K_31,0)</f>
        <v>0.23183899786747419</v>
      </c>
    </row>
    <row r="139" spans="2:6" x14ac:dyDescent="0.2">
      <c r="B139" s="2">
        <f t="shared" ref="B139:B202" si="2">B138+1</f>
        <v>130</v>
      </c>
      <c r="C139" s="2">
        <v>0</v>
      </c>
      <c r="D139" s="70">
        <f>IFERROR(SUM(F$9:F138)*K_31+SUM(E$9:E138)*K_21+SUM(C$9:C138)-SUM(D$9:D138)*(K_12+K_13+K_10),0)</f>
        <v>2.4276890486700786E-2</v>
      </c>
      <c r="E139" s="73">
        <f>IFERROR(SUM(D$9:D138)*K_12-SUM(E$9:E138)*K_21,0)</f>
        <v>5.7508500273520946E-2</v>
      </c>
      <c r="F139" s="73">
        <f>IFERROR(SUM(D$9:D138)*K_13-SUM(F$9:F138)*K_31,0)</f>
        <v>0.23003400109408378</v>
      </c>
    </row>
    <row r="140" spans="2:6" x14ac:dyDescent="0.2">
      <c r="B140" s="2">
        <f t="shared" si="2"/>
        <v>131</v>
      </c>
      <c r="C140" s="2">
        <v>0</v>
      </c>
      <c r="D140" s="70">
        <f>IFERROR(SUM(F$9:F139)*K_31+SUM(E$9:E139)*K_21+SUM(C$9:C139)-SUM(D$9:D139)*(K_12+K_13+K_10),0)</f>
        <v>2.4087881263060495E-2</v>
      </c>
      <c r="E140" s="73">
        <f>IFERROR(SUM(D$9:D139)*K_12-SUM(E$9:E139)*K_21,0)</f>
        <v>5.7060764308515033E-2</v>
      </c>
      <c r="F140" s="73">
        <f>IFERROR(SUM(D$9:D139)*K_13-SUM(F$9:F139)*K_31,0)</f>
        <v>0.22824305723406013</v>
      </c>
    </row>
    <row r="141" spans="2:6" x14ac:dyDescent="0.2">
      <c r="B141" s="2">
        <f t="shared" si="2"/>
        <v>132</v>
      </c>
      <c r="C141" s="2">
        <v>0</v>
      </c>
      <c r="D141" s="70">
        <f>IFERROR(SUM(F$9:F140)*K_31+SUM(E$9:E140)*K_21+SUM(C$9:C140)-SUM(D$9:D140)*(K_12+K_13+K_10),0)</f>
        <v>2.3900343582353045E-2</v>
      </c>
      <c r="E141" s="73">
        <f>IFERROR(SUM(D$9:D140)*K_12-SUM(E$9:E140)*K_21,0)</f>
        <v>5.6616514219395175E-2</v>
      </c>
      <c r="F141" s="73">
        <f>IFERROR(SUM(D$9:D140)*K_13-SUM(F$9:F140)*K_31,0)</f>
        <v>0.2264660568775807</v>
      </c>
    </row>
    <row r="142" spans="2:6" x14ac:dyDescent="0.2">
      <c r="B142" s="2">
        <f t="shared" si="2"/>
        <v>133</v>
      </c>
      <c r="C142" s="2">
        <v>0</v>
      </c>
      <c r="D142" s="70">
        <f>IFERROR(SUM(F$9:F141)*K_31+SUM(E$9:E141)*K_21+SUM(C$9:C141)-SUM(D$9:D141)*(K_12+K_13+K_10),0)</f>
        <v>2.3714265987790029E-2</v>
      </c>
      <c r="E142" s="73">
        <f>IFERROR(SUM(D$9:D141)*K_12-SUM(E$9:E141)*K_21,0)</f>
        <v>5.6175722866660727E-2</v>
      </c>
      <c r="F142" s="73">
        <f>IFERROR(SUM(D$9:D141)*K_13-SUM(F$9:F141)*K_31,0)</f>
        <v>0.22470289146664291</v>
      </c>
    </row>
    <row r="143" spans="2:6" x14ac:dyDescent="0.2">
      <c r="B143" s="2">
        <f t="shared" si="2"/>
        <v>134</v>
      </c>
      <c r="C143" s="2">
        <v>0</v>
      </c>
      <c r="D143" s="70">
        <f>IFERROR(SUM(F$9:F142)*K_31+SUM(E$9:E142)*K_21+SUM(C$9:C142)-SUM(D$9:D142)*(K_12+K_13+K_10),0)</f>
        <v>2.3529637111781909E-2</v>
      </c>
      <c r="E143" s="73">
        <f>IFERROR(SUM(D$9:D142)*K_12-SUM(E$9:E142)*K_21,0)</f>
        <v>5.5738363322106688E-2</v>
      </c>
      <c r="F143" s="73">
        <f>IFERROR(SUM(D$9:D142)*K_13-SUM(F$9:F142)*K_31,0)</f>
        <v>0.22295345328842675</v>
      </c>
    </row>
    <row r="144" spans="2:6" x14ac:dyDescent="0.2">
      <c r="B144" s="2">
        <f t="shared" si="2"/>
        <v>135</v>
      </c>
      <c r="C144" s="2">
        <v>0</v>
      </c>
      <c r="D144" s="70">
        <f>IFERROR(SUM(F$9:F143)*K_31+SUM(E$9:E143)*K_21+SUM(C$9:C143)-SUM(D$9:D143)*(K_12+K_13+K_10),0)</f>
        <v>2.3346445675239025E-2</v>
      </c>
      <c r="E144" s="73">
        <f>IFERROR(SUM(D$9:D143)*K_12-SUM(E$9:E143)*K_21,0)</f>
        <v>5.5304408867179577E-2</v>
      </c>
      <c r="F144" s="73">
        <f>IFERROR(SUM(D$9:D143)*K_13-SUM(F$9:F143)*K_31,0)</f>
        <v>0.22121763546871831</v>
      </c>
    </row>
    <row r="145" spans="2:6" x14ac:dyDescent="0.2">
      <c r="B145" s="2">
        <f t="shared" si="2"/>
        <v>136</v>
      </c>
      <c r="C145" s="2">
        <v>0</v>
      </c>
      <c r="D145" s="70">
        <f>IFERROR(SUM(F$9:F144)*K_31+SUM(E$9:E144)*K_21+SUM(C$9:C144)-SUM(D$9:D144)*(K_12+K_13+K_10),0)</f>
        <v>2.3164680486890354E-2</v>
      </c>
      <c r="E145" s="73">
        <f>IFERROR(SUM(D$9:D144)*K_12-SUM(E$9:E144)*K_21,0)</f>
        <v>5.4873832991344518E-2</v>
      </c>
      <c r="F145" s="73">
        <f>IFERROR(SUM(D$9:D144)*K_13-SUM(F$9:F144)*K_31,0)</f>
        <v>0.21949533196537807</v>
      </c>
    </row>
    <row r="146" spans="2:6" x14ac:dyDescent="0.2">
      <c r="B146" s="2">
        <f t="shared" si="2"/>
        <v>137</v>
      </c>
      <c r="C146" s="2">
        <v>0</v>
      </c>
      <c r="D146" s="70">
        <f>IFERROR(SUM(F$9:F145)*K_31+SUM(E$9:E145)*K_21+SUM(C$9:C145)-SUM(D$9:D145)*(K_12+K_13+K_10),0)</f>
        <v>2.2984330442591627E-2</v>
      </c>
      <c r="E146" s="73">
        <f>IFERROR(SUM(D$9:D145)*K_12-SUM(E$9:E145)*K_21,0)</f>
        <v>5.4446609390466305E-2</v>
      </c>
      <c r="F146" s="73">
        <f>IFERROR(SUM(D$9:D145)*K_13-SUM(F$9:F145)*K_31,0)</f>
        <v>0.21778643756186522</v>
      </c>
    </row>
    <row r="147" spans="2:6" x14ac:dyDescent="0.2">
      <c r="B147" s="2">
        <f t="shared" si="2"/>
        <v>138</v>
      </c>
      <c r="C147" s="2">
        <v>0</v>
      </c>
      <c r="D147" s="70">
        <f>IFERROR(SUM(F$9:F146)*K_31+SUM(E$9:E146)*K_21+SUM(C$9:C146)-SUM(D$9:D146)*(K_12+K_13+K_10),0)</f>
        <v>2.280538452465386E-2</v>
      </c>
      <c r="E147" s="73">
        <f>IFERROR(SUM(D$9:D146)*K_12-SUM(E$9:E146)*K_21,0)</f>
        <v>5.4022711965202252E-2</v>
      </c>
      <c r="F147" s="73">
        <f>IFERROR(SUM(D$9:D146)*K_13-SUM(F$9:F146)*K_31,0)</f>
        <v>0.21609084786080901</v>
      </c>
    </row>
    <row r="148" spans="2:6" x14ac:dyDescent="0.2">
      <c r="B148" s="2">
        <f t="shared" si="2"/>
        <v>139</v>
      </c>
      <c r="C148" s="2">
        <v>0</v>
      </c>
      <c r="D148" s="70">
        <f>IFERROR(SUM(F$9:F147)*K_31+SUM(E$9:E147)*K_21+SUM(C$9:C147)-SUM(D$9:D147)*(K_12+K_13+K_10),0)</f>
        <v>2.2627831801162124E-2</v>
      </c>
      <c r="E148" s="73">
        <f>IFERROR(SUM(D$9:D147)*K_12-SUM(E$9:E147)*K_21,0)</f>
        <v>5.3602114819407465E-2</v>
      </c>
      <c r="F148" s="73">
        <f>IFERROR(SUM(D$9:D147)*K_13-SUM(F$9:F147)*K_31,0)</f>
        <v>0.21440845927762986</v>
      </c>
    </row>
    <row r="149" spans="2:6" x14ac:dyDescent="0.2">
      <c r="B149" s="2">
        <f t="shared" si="2"/>
        <v>140</v>
      </c>
      <c r="C149" s="2">
        <v>0</v>
      </c>
      <c r="D149" s="70">
        <f>IFERROR(SUM(F$9:F148)*K_31+SUM(E$9:E148)*K_21+SUM(C$9:C148)-SUM(D$9:D148)*(K_12+K_13+K_10),0)</f>
        <v>2.2451661425316516E-2</v>
      </c>
      <c r="E149" s="73">
        <f>IFERROR(SUM(D$9:D148)*K_12-SUM(E$9:E148)*K_21,0)</f>
        <v>5.3184792258553326E-2</v>
      </c>
      <c r="F149" s="73">
        <f>IFERROR(SUM(D$9:D148)*K_13-SUM(F$9:F148)*K_31,0)</f>
        <v>0.2127391690342133</v>
      </c>
    </row>
    <row r="150" spans="2:6" x14ac:dyDescent="0.2">
      <c r="B150" s="2">
        <f t="shared" si="2"/>
        <v>141</v>
      </c>
      <c r="C150" s="2">
        <v>0</v>
      </c>
      <c r="D150" s="70">
        <f>IFERROR(SUM(F$9:F149)*K_31+SUM(E$9:E149)*K_21+SUM(C$9:C149)-SUM(D$9:D149)*(K_12+K_13+K_10),0)</f>
        <v>2.2276862634765138E-2</v>
      </c>
      <c r="E150" s="73">
        <f>IFERROR(SUM(D$9:D149)*K_12-SUM(E$9:E149)*K_21,0)</f>
        <v>5.2770718788157311E-2</v>
      </c>
      <c r="F150" s="73">
        <f>IFERROR(SUM(D$9:D149)*K_13-SUM(F$9:F149)*K_31,0)</f>
        <v>0.21108287515262925</v>
      </c>
    </row>
    <row r="151" spans="2:6" x14ac:dyDescent="0.2">
      <c r="B151" s="2">
        <f t="shared" si="2"/>
        <v>142</v>
      </c>
      <c r="C151" s="2">
        <v>0</v>
      </c>
      <c r="D151" s="70">
        <f>IFERROR(SUM(F$9:F150)*K_31+SUM(E$9:E150)*K_21+SUM(C$9:C150)-SUM(D$9:D150)*(K_12+K_13+K_10),0)</f>
        <v>2.2103424750945067E-2</v>
      </c>
      <c r="E151" s="73">
        <f>IFERROR(SUM(D$9:D150)*K_12-SUM(E$9:E150)*K_21,0)</f>
        <v>5.2359869112225899E-2</v>
      </c>
      <c r="F151" s="73">
        <f>IFERROR(SUM(D$9:D150)*K_13-SUM(F$9:F150)*K_31,0)</f>
        <v>0.20943947644890359</v>
      </c>
    </row>
    <row r="152" spans="2:6" x14ac:dyDescent="0.2">
      <c r="B152" s="2">
        <f t="shared" si="2"/>
        <v>143</v>
      </c>
      <c r="C152" s="2">
        <v>0</v>
      </c>
      <c r="D152" s="70">
        <f>IFERROR(SUM(F$9:F151)*K_31+SUM(E$9:E151)*K_21+SUM(C$9:C151)-SUM(D$9:D151)*(K_12+K_13+K_10),0)</f>
        <v>2.1931337178434873E-2</v>
      </c>
      <c r="E152" s="73">
        <f>IFERROR(SUM(D$9:D151)*K_12-SUM(E$9:E151)*K_21,0)</f>
        <v>5.1952218131709138E-2</v>
      </c>
      <c r="F152" s="73">
        <f>IFERROR(SUM(D$9:D151)*K_13-SUM(F$9:F151)*K_31,0)</f>
        <v>0.20780887252683655</v>
      </c>
    </row>
    <row r="153" spans="2:6" x14ac:dyDescent="0.2">
      <c r="B153" s="2">
        <f t="shared" si="2"/>
        <v>144</v>
      </c>
      <c r="C153" s="2">
        <v>0</v>
      </c>
      <c r="D153" s="70">
        <f>IFERROR(SUM(F$9:F152)*K_31+SUM(E$9:E152)*K_21+SUM(C$9:C152)-SUM(D$9:D152)*(K_12+K_13+K_10),0)</f>
        <v>2.1760589404300923E-2</v>
      </c>
      <c r="E153" s="73">
        <f>IFERROR(SUM(D$9:D152)*K_12-SUM(E$9:E152)*K_21,0)</f>
        <v>5.1547740942967213E-2</v>
      </c>
      <c r="F153" s="73">
        <f>IFERROR(SUM(D$9:D152)*K_13-SUM(F$9:F152)*K_31,0)</f>
        <v>0.20619096377186885</v>
      </c>
    </row>
    <row r="154" spans="2:6" x14ac:dyDescent="0.2">
      <c r="B154" s="2">
        <f t="shared" si="2"/>
        <v>145</v>
      </c>
      <c r="C154" s="2">
        <v>0</v>
      </c>
      <c r="D154" s="70">
        <f>IFERROR(SUM(F$9:F153)*K_31+SUM(E$9:E153)*K_21+SUM(C$9:C153)-SUM(D$9:D153)*(K_12+K_13+K_10),0)</f>
        <v>2.1591170997462328E-2</v>
      </c>
      <c r="E154" s="73">
        <f>IFERROR(SUM(D$9:D153)*K_12-SUM(E$9:E153)*K_21,0)</f>
        <v>5.1146412836248989E-2</v>
      </c>
      <c r="F154" s="73">
        <f>IFERROR(SUM(D$9:D153)*K_13-SUM(F$9:F153)*K_31,0)</f>
        <v>0.20458565134499596</v>
      </c>
    </row>
    <row r="155" spans="2:6" x14ac:dyDescent="0.2">
      <c r="B155" s="2">
        <f t="shared" si="2"/>
        <v>146</v>
      </c>
      <c r="C155" s="2">
        <v>0</v>
      </c>
      <c r="D155" s="70">
        <f>IFERROR(SUM(F$9:F154)*K_31+SUM(E$9:E154)*K_21+SUM(C$9:C154)-SUM(D$9:D154)*(K_12+K_13+K_10),0)</f>
        <v>2.1423071608047017E-2</v>
      </c>
      <c r="E155" s="73">
        <f>IFERROR(SUM(D$9:D154)*K_12-SUM(E$9:E154)*K_21,0)</f>
        <v>5.0748209294182667E-2</v>
      </c>
      <c r="F155" s="73">
        <f>IFERROR(SUM(D$9:D154)*K_13-SUM(F$9:F154)*K_31,0)</f>
        <v>0.20299283717673067</v>
      </c>
    </row>
    <row r="156" spans="2:6" x14ac:dyDescent="0.2">
      <c r="B156" s="2">
        <f t="shared" si="2"/>
        <v>147</v>
      </c>
      <c r="C156" s="2">
        <v>0</v>
      </c>
      <c r="D156" s="70">
        <f>IFERROR(SUM(F$9:F155)*K_31+SUM(E$9:E155)*K_21+SUM(C$9:C155)-SUM(D$9:D155)*(K_12+K_13+K_10),0)</f>
        <v>2.1256280966763796E-2</v>
      </c>
      <c r="E156" s="73">
        <f>IFERROR(SUM(D$9:D155)*K_12-SUM(E$9:E155)*K_21,0)</f>
        <v>5.0353105990278313E-2</v>
      </c>
      <c r="F156" s="73">
        <f>IFERROR(SUM(D$9:D155)*K_13-SUM(F$9:F155)*K_31,0)</f>
        <v>0.20141242396111325</v>
      </c>
    </row>
    <row r="157" spans="2:6" x14ac:dyDescent="0.2">
      <c r="B157" s="2">
        <f t="shared" si="2"/>
        <v>148</v>
      </c>
      <c r="C157" s="2">
        <v>0</v>
      </c>
      <c r="D157" s="70">
        <f>IFERROR(SUM(F$9:F156)*K_31+SUM(E$9:E156)*K_21+SUM(C$9:C156)-SUM(D$9:D156)*(K_12+K_13+K_10),0)</f>
        <v>2.1090788884276179E-2</v>
      </c>
      <c r="E157" s="73">
        <f>IFERROR(SUM(D$9:D156)*K_12-SUM(E$9:E156)*K_21,0)</f>
        <v>4.9961078787440716E-2</v>
      </c>
      <c r="F157" s="73">
        <f>IFERROR(SUM(D$9:D156)*K_13-SUM(F$9:F156)*K_31,0)</f>
        <v>0.19984431514976286</v>
      </c>
    </row>
    <row r="158" spans="2:6" x14ac:dyDescent="0.2">
      <c r="B158" s="2">
        <f t="shared" si="2"/>
        <v>149</v>
      </c>
      <c r="C158" s="2">
        <v>0</v>
      </c>
      <c r="D158" s="70">
        <f>IFERROR(SUM(F$9:F157)*K_31+SUM(E$9:E157)*K_21+SUM(C$9:C157)-SUM(D$9:D157)*(K_12+K_13+K_10),0)</f>
        <v>2.0926585250570007E-2</v>
      </c>
      <c r="E158" s="73">
        <f>IFERROR(SUM(D$9:D157)*K_12-SUM(E$9:E157)*K_21,0)</f>
        <v>4.9572103736496342E-2</v>
      </c>
      <c r="F158" s="73">
        <f>IFERROR(SUM(D$9:D157)*K_13-SUM(F$9:F157)*K_31,0)</f>
        <v>0.19828841494598537</v>
      </c>
    </row>
    <row r="159" spans="2:6" x14ac:dyDescent="0.2">
      <c r="B159" s="2">
        <f t="shared" si="2"/>
        <v>150</v>
      </c>
      <c r="C159" s="2">
        <v>0</v>
      </c>
      <c r="D159" s="70">
        <f>IFERROR(SUM(F$9:F158)*K_31+SUM(E$9:E158)*K_21+SUM(C$9:C158)-SUM(D$9:D158)*(K_12+K_13+K_10),0)</f>
        <v>2.0763660034352149E-2</v>
      </c>
      <c r="E159" s="73">
        <f>IFERROR(SUM(D$9:D158)*K_12-SUM(E$9:E158)*K_21,0)</f>
        <v>4.9186157074728509E-2</v>
      </c>
      <c r="F159" s="73">
        <f>IFERROR(SUM(D$9:D158)*K_13-SUM(F$9:F158)*K_31,0)</f>
        <v>0.19674462829891404</v>
      </c>
    </row>
    <row r="160" spans="2:6" x14ac:dyDescent="0.2">
      <c r="B160" s="2">
        <f t="shared" si="2"/>
        <v>151</v>
      </c>
      <c r="C160" s="2">
        <v>0</v>
      </c>
      <c r="D160" s="70">
        <f>IFERROR(SUM(F$9:F159)*K_31+SUM(E$9:E159)*K_21+SUM(C$9:C159)-SUM(D$9:D159)*(K_12+K_13+K_10),0)</f>
        <v>2.0602003282423453E-2</v>
      </c>
      <c r="E160" s="73">
        <f>IFERROR(SUM(D$9:D159)*K_12-SUM(E$9:E159)*K_21,0)</f>
        <v>4.8803215224427321E-2</v>
      </c>
      <c r="F160" s="73">
        <f>IFERROR(SUM(D$9:D159)*K_13-SUM(F$9:F159)*K_31,0)</f>
        <v>0.19521286089770928</v>
      </c>
    </row>
    <row r="161" spans="2:6" x14ac:dyDescent="0.2">
      <c r="B161" s="2">
        <f t="shared" si="2"/>
        <v>152</v>
      </c>
      <c r="C161" s="2">
        <v>0</v>
      </c>
      <c r="D161" s="70">
        <f>IFERROR(SUM(F$9:F160)*K_31+SUM(E$9:E160)*K_21+SUM(C$9:C160)-SUM(D$9:D160)*(K_12+K_13+K_10),0)</f>
        <v>2.0441605119076556E-2</v>
      </c>
      <c r="E161" s="73">
        <f>IFERROR(SUM(D$9:D160)*K_12-SUM(E$9:E160)*K_21,0)</f>
        <v>4.8423254791448267E-2</v>
      </c>
      <c r="F161" s="73">
        <f>IFERROR(SUM(D$9:D160)*K_13-SUM(F$9:F160)*K_31,0)</f>
        <v>0.19369301916579307</v>
      </c>
    </row>
    <row r="162" spans="2:6" x14ac:dyDescent="0.2">
      <c r="B162" s="2">
        <f t="shared" si="2"/>
        <v>153</v>
      </c>
      <c r="C162" s="2">
        <v>0</v>
      </c>
      <c r="D162" s="70">
        <f>IFERROR(SUM(F$9:F161)*K_31+SUM(E$9:E161)*K_21+SUM(C$9:C161)-SUM(D$9:D161)*(K_12+K_13+K_10),0)</f>
        <v>2.0282455745492811E-2</v>
      </c>
      <c r="E162" s="73">
        <f>IFERROR(SUM(D$9:D161)*K_12-SUM(E$9:E161)*K_21,0)</f>
        <v>4.8046252563783476E-2</v>
      </c>
      <c r="F162" s="73">
        <f>IFERROR(SUM(D$9:D161)*K_13-SUM(F$9:F161)*K_31,0)</f>
        <v>0.1921850102551339</v>
      </c>
    </row>
    <row r="163" spans="2:6" x14ac:dyDescent="0.2">
      <c r="B163" s="2">
        <f t="shared" si="2"/>
        <v>154</v>
      </c>
      <c r="C163" s="2">
        <v>0</v>
      </c>
      <c r="D163" s="70">
        <f>IFERROR(SUM(F$9:F162)*K_31+SUM(E$9:E162)*K_21+SUM(C$9:C162)-SUM(D$9:D162)*(K_12+K_13+K_10),0)</f>
        <v>2.0124545439142771E-2</v>
      </c>
      <c r="E163" s="73">
        <f>IFERROR(SUM(D$9:D162)*K_12-SUM(E$9:E162)*K_21,0)</f>
        <v>4.7672185510143517E-2</v>
      </c>
      <c r="F163" s="73">
        <f>IFERROR(SUM(D$9:D162)*K_13-SUM(F$9:F162)*K_31,0)</f>
        <v>0.19068874204057407</v>
      </c>
    </row>
    <row r="164" spans="2:6" x14ac:dyDescent="0.2">
      <c r="B164" s="2">
        <f t="shared" si="2"/>
        <v>155</v>
      </c>
      <c r="C164" s="2">
        <v>0</v>
      </c>
      <c r="D164" s="70">
        <f>IFERROR(SUM(F$9:F163)*K_31+SUM(E$9:E163)*K_21+SUM(C$9:C163)-SUM(D$9:D163)*(K_12+K_13+K_10),0)</f>
        <v>1.9967864553192882E-2</v>
      </c>
      <c r="E164" s="73">
        <f>IFERROR(SUM(D$9:D163)*K_12-SUM(E$9:E163)*K_21,0)</f>
        <v>4.7301030778550635E-2</v>
      </c>
      <c r="F164" s="73">
        <f>IFERROR(SUM(D$9:D163)*K_13-SUM(F$9:F163)*K_31,0)</f>
        <v>0.18920412311420254</v>
      </c>
    </row>
    <row r="165" spans="2:6" x14ac:dyDescent="0.2">
      <c r="B165" s="2">
        <f t="shared" si="2"/>
        <v>156</v>
      </c>
      <c r="C165" s="2">
        <v>0</v>
      </c>
      <c r="D165" s="70">
        <f>IFERROR(SUM(F$9:F164)*K_31+SUM(E$9:E164)*K_21+SUM(C$9:C164)-SUM(D$9:D164)*(K_12+K_13+K_10),0)</f>
        <v>1.9812403515914845E-2</v>
      </c>
      <c r="E165" s="73">
        <f>IFERROR(SUM(D$9:D164)*K_12-SUM(E$9:E164)*K_21,0)</f>
        <v>4.6932765694942424E-2</v>
      </c>
      <c r="F165" s="73">
        <f>IFERROR(SUM(D$9:D164)*K_13-SUM(F$9:F164)*K_31,0)</f>
        <v>0.1877310627797697</v>
      </c>
    </row>
    <row r="166" spans="2:6" x14ac:dyDescent="0.2">
      <c r="B166" s="2">
        <f t="shared" si="2"/>
        <v>157</v>
      </c>
      <c r="C166" s="2">
        <v>0</v>
      </c>
      <c r="D166" s="70">
        <f>IFERROR(SUM(F$9:F165)*K_31+SUM(E$9:E165)*K_21+SUM(C$9:C165)-SUM(D$9:D165)*(K_12+K_13+K_10),0)</f>
        <v>1.9658152830101194E-2</v>
      </c>
      <c r="E166" s="73">
        <f>IFERROR(SUM(D$9:D165)*K_12-SUM(E$9:E165)*K_21,0)</f>
        <v>4.6567367761786826E-2</v>
      </c>
      <c r="F166" s="73">
        <f>IFERROR(SUM(D$9:D165)*K_13-SUM(F$9:F165)*K_31,0)</f>
        <v>0.18626947104714731</v>
      </c>
    </row>
    <row r="167" spans="2:6" x14ac:dyDescent="0.2">
      <c r="B167" s="2">
        <f t="shared" si="2"/>
        <v>158</v>
      </c>
      <c r="C167" s="2">
        <v>0</v>
      </c>
      <c r="D167" s="70">
        <f>IFERROR(SUM(F$9:F166)*K_31+SUM(E$9:E166)*K_21+SUM(C$9:C166)-SUM(D$9:D166)*(K_12+K_13+K_10),0)</f>
        <v>1.9505103072487096E-2</v>
      </c>
      <c r="E167" s="73">
        <f>IFERROR(SUM(D$9:D166)*K_12-SUM(E$9:E166)*K_21,0)</f>
        <v>4.6204814656707671E-2</v>
      </c>
      <c r="F167" s="73">
        <f>IFERROR(SUM(D$9:D166)*K_13-SUM(F$9:F166)*K_31,0)</f>
        <v>0.18481925862683068</v>
      </c>
    </row>
    <row r="168" spans="2:6" x14ac:dyDescent="0.2">
      <c r="B168" s="2">
        <f t="shared" si="2"/>
        <v>159</v>
      </c>
      <c r="C168" s="2">
        <v>0</v>
      </c>
      <c r="D168" s="70">
        <f>IFERROR(SUM(F$9:F167)*K_31+SUM(E$9:E167)*K_21+SUM(C$9:C167)-SUM(D$9:D167)*(K_12+K_13+K_10),0)</f>
        <v>1.9353244893171251E-2</v>
      </c>
      <c r="E168" s="73">
        <f>IFERROR(SUM(D$9:D167)*K_12-SUM(E$9:E167)*K_21,0)</f>
        <v>4.5845084231120992E-2</v>
      </c>
      <c r="F168" s="73">
        <f>IFERROR(SUM(D$9:D167)*K_13-SUM(F$9:F167)*K_31,0)</f>
        <v>0.18338033692448397</v>
      </c>
    </row>
    <row r="169" spans="2:6" x14ac:dyDescent="0.2">
      <c r="B169" s="2">
        <f t="shared" si="2"/>
        <v>160</v>
      </c>
      <c r="C169" s="2">
        <v>0</v>
      </c>
      <c r="D169" s="70">
        <f>IFERROR(SUM(F$9:F168)*K_31+SUM(E$9:E168)*K_21+SUM(C$9:C168)-SUM(D$9:D168)*(K_12+K_13+K_10),0)</f>
        <v>1.9202569015049242E-2</v>
      </c>
      <c r="E169" s="73">
        <f>IFERROR(SUM(D$9:D168)*K_12-SUM(E$9:E168)*K_21,0)</f>
        <v>4.5488154508881995E-2</v>
      </c>
      <c r="F169" s="73">
        <f>IFERROR(SUM(D$9:D168)*K_13-SUM(F$9:F168)*K_31,0)</f>
        <v>0.18195261803552798</v>
      </c>
    </row>
    <row r="170" spans="2:6" x14ac:dyDescent="0.2">
      <c r="B170" s="2">
        <f t="shared" si="2"/>
        <v>161</v>
      </c>
      <c r="C170" s="2">
        <v>0</v>
      </c>
      <c r="D170" s="70">
        <f>IFERROR(SUM(F$9:F169)*K_31+SUM(E$9:E169)*K_21+SUM(C$9:C169)-SUM(D$9:D169)*(K_12+K_13+K_10),0)</f>
        <v>1.9053066233240656E-2</v>
      </c>
      <c r="E170" s="73">
        <f>IFERROR(SUM(D$9:D169)*K_12-SUM(E$9:E169)*K_21,0)</f>
        <v>4.5134003684942692E-2</v>
      </c>
      <c r="F170" s="73">
        <f>IFERROR(SUM(D$9:D169)*K_13-SUM(F$9:F169)*K_31,0)</f>
        <v>0.18053601473977077</v>
      </c>
    </row>
    <row r="171" spans="2:6" x14ac:dyDescent="0.2">
      <c r="B171" s="2">
        <f t="shared" si="2"/>
        <v>162</v>
      </c>
      <c r="C171" s="2">
        <v>0</v>
      </c>
      <c r="D171" s="70">
        <f>IFERROR(SUM(F$9:F170)*K_31+SUM(E$9:E170)*K_21+SUM(C$9:C170)-SUM(D$9:D170)*(K_12+K_13+K_10),0)</f>
        <v>1.8904727414532196E-2</v>
      </c>
      <c r="E171" s="73">
        <f>IFERROR(SUM(D$9:D170)*K_12-SUM(E$9:E170)*K_21,0)</f>
        <v>4.4782610124019628E-2</v>
      </c>
      <c r="F171" s="73">
        <f>IFERROR(SUM(D$9:D170)*K_13-SUM(F$9:F170)*K_31,0)</f>
        <v>0.17913044049607851</v>
      </c>
    </row>
    <row r="172" spans="2:6" x14ac:dyDescent="0.2">
      <c r="B172" s="2">
        <f t="shared" si="2"/>
        <v>163</v>
      </c>
      <c r="C172" s="2">
        <v>0</v>
      </c>
      <c r="D172" s="70">
        <f>IFERROR(SUM(F$9:F171)*K_31+SUM(E$9:E171)*K_21+SUM(C$9:C171)-SUM(D$9:D171)*(K_12+K_13+K_10),0)</f>
        <v>1.8757543496817242E-2</v>
      </c>
      <c r="E172" s="73">
        <f>IFERROR(SUM(D$9:D171)*K_12-SUM(E$9:E171)*K_21,0)</f>
        <v>4.4433952359271944E-2</v>
      </c>
      <c r="F172" s="73">
        <f>IFERROR(SUM(D$9:D171)*K_13-SUM(F$9:F171)*K_31,0)</f>
        <v>0.17773580943708778</v>
      </c>
    </row>
    <row r="173" spans="2:6" x14ac:dyDescent="0.2">
      <c r="B173" s="2">
        <f t="shared" si="2"/>
        <v>164</v>
      </c>
      <c r="C173" s="2">
        <v>0</v>
      </c>
      <c r="D173" s="70">
        <f>IFERROR(SUM(F$9:F172)*K_31+SUM(E$9:E172)*K_21+SUM(C$9:C172)-SUM(D$9:D172)*(K_12+K_13+K_10),0)</f>
        <v>1.8611505488546065E-2</v>
      </c>
      <c r="E173" s="73">
        <f>IFERROR(SUM(D$9:D172)*K_12-SUM(E$9:E172)*K_21,0)</f>
        <v>4.4088009090989977E-2</v>
      </c>
      <c r="F173" s="73">
        <f>IFERROR(SUM(D$9:D172)*K_13-SUM(F$9:F172)*K_31,0)</f>
        <v>0.17635203636395991</v>
      </c>
    </row>
    <row r="174" spans="2:6" x14ac:dyDescent="0.2">
      <c r="B174" s="2">
        <f t="shared" si="2"/>
        <v>165</v>
      </c>
      <c r="C174" s="2">
        <v>0</v>
      </c>
      <c r="D174" s="70">
        <f>IFERROR(SUM(F$9:F173)*K_31+SUM(E$9:E173)*K_21+SUM(C$9:C173)-SUM(D$9:D173)*(K_12+K_13+K_10),0)</f>
        <v>1.8466604468165393E-2</v>
      </c>
      <c r="E174" s="73">
        <f>IFERROR(SUM(D$9:D173)*K_12-SUM(E$9:E173)*K_21,0)</f>
        <v>4.3744759185295079E-2</v>
      </c>
      <c r="F174" s="73">
        <f>IFERROR(SUM(D$9:D173)*K_13-SUM(F$9:F173)*K_31,0)</f>
        <v>0.17497903674118032</v>
      </c>
    </row>
    <row r="175" spans="2:6" x14ac:dyDescent="0.2">
      <c r="B175" s="2">
        <f t="shared" si="2"/>
        <v>166</v>
      </c>
      <c r="C175" s="2">
        <v>0</v>
      </c>
      <c r="D175" s="70">
        <f>IFERROR(SUM(F$9:F174)*K_31+SUM(E$9:E174)*K_21+SUM(C$9:C174)-SUM(D$9:D174)*(K_12+K_13+K_10),0)</f>
        <v>1.8322831583589938E-2</v>
      </c>
      <c r="E175" s="73">
        <f>IFERROR(SUM(D$9:D174)*K_12-SUM(E$9:E174)*K_21,0)</f>
        <v>4.3404181672846986E-2</v>
      </c>
      <c r="F175" s="73">
        <f>IFERROR(SUM(D$9:D174)*K_13-SUM(F$9:F174)*K_31,0)</f>
        <v>0.17361672669138795</v>
      </c>
    </row>
    <row r="176" spans="2:6" x14ac:dyDescent="0.2">
      <c r="B176" s="2">
        <f t="shared" si="2"/>
        <v>167</v>
      </c>
      <c r="C176" s="2">
        <v>0</v>
      </c>
      <c r="D176" s="70">
        <f>IFERROR(SUM(F$9:F175)*K_31+SUM(E$9:E175)*K_21+SUM(C$9:C175)-SUM(D$9:D175)*(K_12+K_13+K_10),0)</f>
        <v>1.8180178051647289E-2</v>
      </c>
      <c r="E176" s="73">
        <f>IFERROR(SUM(D$9:D175)*K_12-SUM(E$9:E175)*K_21,0)</f>
        <v>4.306625574756362E-2</v>
      </c>
      <c r="F176" s="73">
        <f>IFERROR(SUM(D$9:D175)*K_13-SUM(F$9:F175)*K_31,0)</f>
        <v>0.17226502299025448</v>
      </c>
    </row>
    <row r="177" spans="2:6" x14ac:dyDescent="0.2">
      <c r="B177" s="2">
        <f t="shared" si="2"/>
        <v>168</v>
      </c>
      <c r="C177" s="2">
        <v>0</v>
      </c>
      <c r="D177" s="70">
        <f>IFERROR(SUM(F$9:F176)*K_31+SUM(E$9:E176)*K_21+SUM(C$9:C176)-SUM(D$9:D176)*(K_12+K_13+K_10),0)</f>
        <v>1.8038635157549443E-2</v>
      </c>
      <c r="E177" s="73">
        <f>IFERROR(SUM(D$9:D176)*K_12-SUM(E$9:E176)*K_21,0)</f>
        <v>4.2730960765350212E-2</v>
      </c>
      <c r="F177" s="73">
        <f>IFERROR(SUM(D$9:D176)*K_13-SUM(F$9:F176)*K_31,0)</f>
        <v>0.17092384306140085</v>
      </c>
    </row>
    <row r="178" spans="2:6" x14ac:dyDescent="0.2">
      <c r="B178" s="2">
        <f t="shared" si="2"/>
        <v>169</v>
      </c>
      <c r="C178" s="2">
        <v>0</v>
      </c>
      <c r="D178" s="70">
        <f>IFERROR(SUM(F$9:F177)*K_31+SUM(E$9:E177)*K_21+SUM(C$9:C177)-SUM(D$9:D177)*(K_12+K_13+K_10),0)</f>
        <v>1.7898194254358124E-2</v>
      </c>
      <c r="E178" s="73">
        <f>IFERROR(SUM(D$9:D177)*K_12-SUM(E$9:E177)*K_21,0)</f>
        <v>4.239827624283754E-2</v>
      </c>
      <c r="F178" s="73">
        <f>IFERROR(SUM(D$9:D177)*K_13-SUM(F$9:F177)*K_31,0)</f>
        <v>0.16959310497135016</v>
      </c>
    </row>
    <row r="179" spans="2:6" x14ac:dyDescent="0.2">
      <c r="B179" s="2">
        <f t="shared" si="2"/>
        <v>170</v>
      </c>
      <c r="C179" s="2">
        <v>0</v>
      </c>
      <c r="D179" s="70">
        <f>IFERROR(SUM(F$9:F178)*K_31+SUM(E$9:E178)*K_21+SUM(C$9:C178)-SUM(D$9:D178)*(K_12+K_13+K_10),0)</f>
        <v>1.7758846762451874E-2</v>
      </c>
      <c r="E179" s="73">
        <f>IFERROR(SUM(D$9:D178)*K_12-SUM(E$9:E178)*K_21,0)</f>
        <v>4.2068181856131592E-2</v>
      </c>
      <c r="F179" s="73">
        <f>IFERROR(SUM(D$9:D178)*K_13-SUM(F$9:F178)*K_31,0)</f>
        <v>0.16827272742452637</v>
      </c>
    </row>
    <row r="180" spans="2:6" x14ac:dyDescent="0.2">
      <c r="B180" s="2">
        <f t="shared" si="2"/>
        <v>171</v>
      </c>
      <c r="C180" s="2">
        <v>0</v>
      </c>
      <c r="D180" s="70">
        <f>IFERROR(SUM(F$9:F179)*K_31+SUM(E$9:E179)*K_21+SUM(C$9:C179)-SUM(D$9:D179)*(K_12+K_13+K_10),0)</f>
        <v>1.7620584169014464E-2</v>
      </c>
      <c r="E180" s="73">
        <f>IFERROR(SUM(D$9:D179)*K_12-SUM(E$9:E179)*K_21,0)</f>
        <v>4.1740657439570117E-2</v>
      </c>
      <c r="F180" s="73">
        <f>IFERROR(SUM(D$9:D179)*K_13-SUM(F$9:F179)*K_31,0)</f>
        <v>0.16696262975828047</v>
      </c>
    </row>
    <row r="181" spans="2:6" x14ac:dyDescent="0.2">
      <c r="B181" s="2">
        <f t="shared" si="2"/>
        <v>172</v>
      </c>
      <c r="C181" s="2">
        <v>0</v>
      </c>
      <c r="D181" s="70">
        <f>IFERROR(SUM(F$9:F180)*K_31+SUM(E$9:E180)*K_21+SUM(C$9:C180)-SUM(D$9:D180)*(K_12+K_13+K_10),0)</f>
        <v>1.7483398027498431E-2</v>
      </c>
      <c r="E181" s="73">
        <f>IFERROR(SUM(D$9:D180)*K_12-SUM(E$9:E180)*K_21,0)</f>
        <v>4.1415682984493052E-2</v>
      </c>
      <c r="F181" s="73">
        <f>IFERROR(SUM(D$9:D180)*K_13-SUM(F$9:F180)*K_31,0)</f>
        <v>0.16566273193797221</v>
      </c>
    </row>
    <row r="182" spans="2:6" x14ac:dyDescent="0.2">
      <c r="B182" s="2">
        <f t="shared" si="2"/>
        <v>173</v>
      </c>
      <c r="C182" s="2">
        <v>0</v>
      </c>
      <c r="D182" s="70">
        <f>IFERROR(SUM(F$9:F181)*K_31+SUM(E$9:E181)*K_21+SUM(C$9:C181)-SUM(D$9:D181)*(K_12+K_13+K_10),0)</f>
        <v>1.7347279957121486E-2</v>
      </c>
      <c r="E182" s="73">
        <f>IFERROR(SUM(D$9:D181)*K_12-SUM(E$9:E181)*K_21,0)</f>
        <v>4.1093238638018281E-2</v>
      </c>
      <c r="F182" s="73">
        <f>IFERROR(SUM(D$9:D181)*K_13-SUM(F$9:F181)*K_31,0)</f>
        <v>0.16437295455207313</v>
      </c>
    </row>
    <row r="183" spans="2:6" x14ac:dyDescent="0.2">
      <c r="B183" s="2">
        <f t="shared" si="2"/>
        <v>174</v>
      </c>
      <c r="C183" s="2">
        <v>0</v>
      </c>
      <c r="D183" s="70">
        <f>IFERROR(SUM(F$9:F182)*K_31+SUM(E$9:E182)*K_21+SUM(C$9:C182)-SUM(D$9:D182)*(K_12+K_13+K_10),0)</f>
        <v>1.7212221642354031E-2</v>
      </c>
      <c r="E183" s="73">
        <f>IFERROR(SUM(D$9:D182)*K_12-SUM(E$9:E182)*K_21,0)</f>
        <v>4.0773304701829494E-2</v>
      </c>
      <c r="F183" s="73">
        <f>IFERROR(SUM(D$9:D182)*K_13-SUM(F$9:F182)*K_31,0)</f>
        <v>0.16309321880731797</v>
      </c>
    </row>
    <row r="184" spans="2:6" x14ac:dyDescent="0.2">
      <c r="B184" s="2">
        <f t="shared" si="2"/>
        <v>175</v>
      </c>
      <c r="C184" s="2">
        <v>0</v>
      </c>
      <c r="D184" s="70">
        <f>IFERROR(SUM(F$9:F183)*K_31+SUM(E$9:E183)*K_21+SUM(C$9:C183)-SUM(D$9:D183)*(K_12+K_13+K_10),0)</f>
        <v>1.7078214832397798E-2</v>
      </c>
      <c r="E184" s="73">
        <f>IFERROR(SUM(D$9:D183)*K_12-SUM(E$9:E183)*K_21,0)</f>
        <v>4.0455861630973478E-2</v>
      </c>
      <c r="F184" s="73">
        <f>IFERROR(SUM(D$9:D183)*K_13-SUM(F$9:F183)*K_31,0)</f>
        <v>0.16182344652389391</v>
      </c>
    </row>
    <row r="185" spans="2:6" x14ac:dyDescent="0.2">
      <c r="B185" s="2">
        <f t="shared" si="2"/>
        <v>176</v>
      </c>
      <c r="C185" s="2">
        <v>0</v>
      </c>
      <c r="D185" s="70">
        <f>IFERROR(SUM(F$9:F184)*K_31+SUM(E$9:E184)*K_21+SUM(C$9:C184)-SUM(D$9:D184)*(K_12+K_13+K_10),0)</f>
        <v>1.6945251340703571E-2</v>
      </c>
      <c r="E185" s="73">
        <f>IFERROR(SUM(D$9:D184)*K_12-SUM(E$9:E184)*K_21,0)</f>
        <v>4.0140890032664522E-2</v>
      </c>
      <c r="F185" s="73">
        <f>IFERROR(SUM(D$9:D184)*K_13-SUM(F$9:F184)*K_31,0)</f>
        <v>0.16056356013065809</v>
      </c>
    </row>
    <row r="186" spans="2:6" x14ac:dyDescent="0.2">
      <c r="B186" s="2">
        <f t="shared" si="2"/>
        <v>177</v>
      </c>
      <c r="C186" s="2">
        <v>0</v>
      </c>
      <c r="D186" s="70">
        <f>IFERROR(SUM(F$9:F185)*K_31+SUM(E$9:E185)*K_21+SUM(C$9:C185)-SUM(D$9:D185)*(K_12+K_13+K_10),0)</f>
        <v>1.6813323044447159E-2</v>
      </c>
      <c r="E186" s="73">
        <f>IFERROR(SUM(D$9:D185)*K_12-SUM(E$9:E185)*K_21,0)</f>
        <v>3.9828370665101587E-2</v>
      </c>
      <c r="F186" s="73">
        <f>IFERROR(SUM(D$9:D185)*K_13-SUM(F$9:F185)*K_31,0)</f>
        <v>0.15931348266040635</v>
      </c>
    </row>
    <row r="187" spans="2:6" x14ac:dyDescent="0.2">
      <c r="B187" s="2">
        <f t="shared" si="2"/>
        <v>178</v>
      </c>
      <c r="C187" s="2">
        <v>0</v>
      </c>
      <c r="D187" s="70">
        <f>IFERROR(SUM(F$9:F186)*K_31+SUM(E$9:E186)*K_21+SUM(C$9:C186)-SUM(D$9:D186)*(K_12+K_13+K_10),0)</f>
        <v>1.6682421884054222E-2</v>
      </c>
      <c r="E187" s="73">
        <f>IFERROR(SUM(D$9:D186)*K_12-SUM(E$9:E186)*K_21,0)</f>
        <v>3.951828443629124E-2</v>
      </c>
      <c r="F187" s="73">
        <f>IFERROR(SUM(D$9:D186)*K_13-SUM(F$9:F186)*K_31,0)</f>
        <v>0.15807313774516496</v>
      </c>
    </row>
    <row r="188" spans="2:6" x14ac:dyDescent="0.2">
      <c r="B188" s="2">
        <f t="shared" si="2"/>
        <v>179</v>
      </c>
      <c r="C188" s="2">
        <v>0</v>
      </c>
      <c r="D188" s="70">
        <f>IFERROR(SUM(F$9:F187)*K_31+SUM(E$9:E187)*K_21+SUM(C$9:C187)-SUM(D$9:D187)*(K_12+K_13+K_10),0)</f>
        <v>1.6552539862694893E-2</v>
      </c>
      <c r="E188" s="73">
        <f>IFERROR(SUM(D$9:D187)*K_12-SUM(E$9:E187)*K_21,0)</f>
        <v>3.921061240288215E-2</v>
      </c>
      <c r="F188" s="73">
        <f>IFERROR(SUM(D$9:D187)*K_13-SUM(F$9:F187)*K_31,0)</f>
        <v>0.1568424496115286</v>
      </c>
    </row>
    <row r="189" spans="2:6" x14ac:dyDescent="0.2">
      <c r="B189" s="2">
        <f t="shared" si="2"/>
        <v>180</v>
      </c>
      <c r="C189" s="2">
        <v>0</v>
      </c>
      <c r="D189" s="70">
        <f>IFERROR(SUM(F$9:F188)*K_31+SUM(E$9:E188)*K_21+SUM(C$9:C188)-SUM(D$9:D188)*(K_12+K_13+K_10),0)</f>
        <v>1.6423669045798839E-2</v>
      </c>
      <c r="E189" s="73">
        <f>IFERROR(SUM(D$9:D188)*K_12-SUM(E$9:E188)*K_21,0)</f>
        <v>3.8905335769007454E-2</v>
      </c>
      <c r="F189" s="73">
        <f>IFERROR(SUM(D$9:D188)*K_13-SUM(F$9:F188)*K_31,0)</f>
        <v>0.15562134307602982</v>
      </c>
    </row>
    <row r="190" spans="2:6" x14ac:dyDescent="0.2">
      <c r="B190" s="2">
        <f t="shared" si="2"/>
        <v>181</v>
      </c>
      <c r="C190" s="2">
        <v>0</v>
      </c>
      <c r="D190" s="70">
        <f>IFERROR(SUM(F$9:F189)*K_31+SUM(E$9:E189)*K_21+SUM(C$9:C189)-SUM(D$9:D189)*(K_12+K_13+K_10),0)</f>
        <v>1.6295801560571199E-2</v>
      </c>
      <c r="E190" s="73">
        <f>IFERROR(SUM(D$9:D189)*K_12-SUM(E$9:E189)*K_21,0)</f>
        <v>3.8602435885136899E-2</v>
      </c>
      <c r="F190" s="73">
        <f>IFERROR(SUM(D$9:D189)*K_13-SUM(F$9:F189)*K_31,0)</f>
        <v>0.15440974354054759</v>
      </c>
    </row>
    <row r="191" spans="2:6" x14ac:dyDescent="0.2">
      <c r="B191" s="2">
        <f t="shared" si="2"/>
        <v>182</v>
      </c>
      <c r="C191" s="2">
        <v>0</v>
      </c>
      <c r="D191" s="70">
        <f>IFERROR(SUM(F$9:F190)*K_31+SUM(E$9:E190)*K_21+SUM(C$9:C190)-SUM(D$9:D190)*(K_12+K_13+K_10),0)</f>
        <v>1.6168929595512083E-2</v>
      </c>
      <c r="E191" s="73">
        <f>IFERROR(SUM(D$9:D190)*K_12-SUM(E$9:E190)*K_21,0)</f>
        <v>3.8301894246937307E-2</v>
      </c>
      <c r="F191" s="73">
        <f>IFERROR(SUM(D$9:D190)*K_13-SUM(F$9:F190)*K_31,0)</f>
        <v>0.15320757698774923</v>
      </c>
    </row>
    <row r="192" spans="2:6" x14ac:dyDescent="0.2">
      <c r="B192" s="2">
        <f t="shared" si="2"/>
        <v>183</v>
      </c>
      <c r="C192" s="2">
        <v>0</v>
      </c>
      <c r="D192" s="70">
        <f>IFERROR(SUM(F$9:F191)*K_31+SUM(E$9:E191)*K_21+SUM(C$9:C191)-SUM(D$9:D191)*(K_12+K_13+K_10),0)</f>
        <v>1.6043045399939615E-2</v>
      </c>
      <c r="E192" s="73">
        <f>IFERROR(SUM(D$9:D191)*K_12-SUM(E$9:E191)*K_21,0)</f>
        <v>3.8003692494141594E-2</v>
      </c>
      <c r="F192" s="73">
        <f>IFERROR(SUM(D$9:D191)*K_13-SUM(F$9:F191)*K_31,0)</f>
        <v>0.15201476997656638</v>
      </c>
    </row>
    <row r="193" spans="2:6" x14ac:dyDescent="0.2">
      <c r="B193" s="2">
        <f t="shared" si="2"/>
        <v>184</v>
      </c>
      <c r="C193" s="2">
        <v>0</v>
      </c>
      <c r="D193" s="70">
        <f>IFERROR(SUM(F$9:F192)*K_31+SUM(E$9:E192)*K_21+SUM(C$9:C192)-SUM(D$9:D192)*(K_12+K_13+K_10),0)</f>
        <v>1.5918141283511211E-2</v>
      </c>
      <c r="E193" s="73">
        <f>IFERROR(SUM(D$9:D192)*K_12-SUM(E$9:E192)*K_21,0)</f>
        <v>3.7707812409428554E-2</v>
      </c>
      <c r="F193" s="73">
        <f>IFERROR(SUM(D$9:D192)*K_13-SUM(F$9:F192)*K_31,0)</f>
        <v>0.15083124963771422</v>
      </c>
    </row>
    <row r="194" spans="2:6" x14ac:dyDescent="0.2">
      <c r="B194" s="2">
        <f t="shared" si="2"/>
        <v>185</v>
      </c>
      <c r="C194" s="2">
        <v>0</v>
      </c>
      <c r="D194" s="70">
        <f>IFERROR(SUM(F$9:F193)*K_31+SUM(E$9:E193)*K_21+SUM(C$9:C193)-SUM(D$9:D193)*(K_12+K_13+K_10),0)</f>
        <v>1.5794209615761723E-2</v>
      </c>
      <c r="E194" s="73">
        <f>IFERROR(SUM(D$9:D193)*K_12-SUM(E$9:E193)*K_21,0)</f>
        <v>3.7414235917308192E-2</v>
      </c>
      <c r="F194" s="73">
        <f>IFERROR(SUM(D$9:D193)*K_13-SUM(F$9:F193)*K_31,0)</f>
        <v>0.14965694366923277</v>
      </c>
    </row>
    <row r="195" spans="2:6" x14ac:dyDescent="0.2">
      <c r="B195" s="2">
        <f t="shared" si="2"/>
        <v>186</v>
      </c>
      <c r="C195" s="2">
        <v>0</v>
      </c>
      <c r="D195" s="70">
        <f>IFERROR(SUM(F$9:F194)*K_31+SUM(E$9:E194)*K_21+SUM(C$9:C194)-SUM(D$9:D194)*(K_12+K_13+K_10),0)</f>
        <v>1.5671242825631815E-2</v>
      </c>
      <c r="E195" s="73">
        <f>IFERROR(SUM(D$9:D194)*K_12-SUM(E$9:E194)*K_21,0)</f>
        <v>3.7122945083018943E-2</v>
      </c>
      <c r="F195" s="73">
        <f>IFERROR(SUM(D$9:D194)*K_13-SUM(F$9:F194)*K_31,0)</f>
        <v>0.14849178033207577</v>
      </c>
    </row>
    <row r="196" spans="2:6" x14ac:dyDescent="0.2">
      <c r="B196" s="2">
        <f t="shared" si="2"/>
        <v>187</v>
      </c>
      <c r="C196" s="2">
        <v>0</v>
      </c>
      <c r="D196" s="70">
        <f>IFERROR(SUM(F$9:F195)*K_31+SUM(E$9:E195)*K_21+SUM(C$9:C195)-SUM(D$9:D195)*(K_12+K_13+K_10),0)</f>
        <v>1.5549233401007001E-2</v>
      </c>
      <c r="E196" s="73">
        <f>IFERROR(SUM(D$9:D195)*K_12-SUM(E$9:E195)*K_21,0)</f>
        <v>3.6833922111431217E-2</v>
      </c>
      <c r="F196" s="73">
        <f>IFERROR(SUM(D$9:D195)*K_13-SUM(F$9:F195)*K_31,0)</f>
        <v>0.14733568844572487</v>
      </c>
    </row>
    <row r="197" spans="2:6" x14ac:dyDescent="0.2">
      <c r="B197" s="2">
        <f t="shared" si="2"/>
        <v>188</v>
      </c>
      <c r="C197" s="2">
        <v>0</v>
      </c>
      <c r="D197" s="70">
        <f>IFERROR(SUM(F$9:F196)*K_31+SUM(E$9:E196)*K_21+SUM(C$9:C196)-SUM(D$9:D196)*(K_12+K_13+K_10),0)</f>
        <v>1.5428173888261121E-2</v>
      </c>
      <c r="E197" s="73">
        <f>IFERROR(SUM(D$9:D196)*K_12-SUM(E$9:E196)*K_21,0)</f>
        <v>3.6547149345960372E-2</v>
      </c>
      <c r="F197" s="73">
        <f>IFERROR(SUM(D$9:D196)*K_13-SUM(F$9:F196)*K_31,0)</f>
        <v>0.14618859738384149</v>
      </c>
    </row>
    <row r="198" spans="2:6" x14ac:dyDescent="0.2">
      <c r="B198" s="2">
        <f t="shared" si="2"/>
        <v>189</v>
      </c>
      <c r="C198" s="2">
        <v>0</v>
      </c>
      <c r="D198" s="70">
        <f>IFERROR(SUM(F$9:F197)*K_31+SUM(E$9:E197)*K_21+SUM(C$9:C197)-SUM(D$9:D197)*(K_12+K_13+K_10),0)</f>
        <v>1.5308056891793598E-2</v>
      </c>
      <c r="E198" s="73">
        <f>IFERROR(SUM(D$9:D197)*K_12-SUM(E$9:E197)*K_21,0)</f>
        <v>3.6262609267488588E-2</v>
      </c>
      <c r="F198" s="73">
        <f>IFERROR(SUM(D$9:D197)*K_13-SUM(F$9:F197)*K_31,0)</f>
        <v>0.14505043706995435</v>
      </c>
    </row>
    <row r="199" spans="2:6" x14ac:dyDescent="0.2">
      <c r="B199" s="2">
        <f t="shared" si="2"/>
        <v>190</v>
      </c>
      <c r="C199" s="2">
        <v>0</v>
      </c>
      <c r="D199" s="70">
        <f>IFERROR(SUM(F$9:F198)*K_31+SUM(E$9:E198)*K_21+SUM(C$9:C198)-SUM(D$9:D198)*(K_12+K_13+K_10),0)</f>
        <v>1.5188875073588903E-2</v>
      </c>
      <c r="E199" s="73">
        <f>IFERROR(SUM(D$9:D198)*K_12-SUM(E$9:E198)*K_21,0)</f>
        <v>3.5980284493293602E-2</v>
      </c>
      <c r="F199" s="73">
        <f>IFERROR(SUM(D$9:D198)*K_13-SUM(F$9:F198)*K_31,0)</f>
        <v>0.14392113797317441</v>
      </c>
    </row>
    <row r="200" spans="2:6" x14ac:dyDescent="0.2">
      <c r="B200" s="2">
        <f t="shared" si="2"/>
        <v>191</v>
      </c>
      <c r="C200" s="2">
        <v>0</v>
      </c>
      <c r="D200" s="70">
        <f>IFERROR(SUM(F$9:F199)*K_31+SUM(E$9:E199)*K_21+SUM(C$9:C199)-SUM(D$9:D199)*(K_12+K_13+K_10),0)</f>
        <v>1.5070621152759145E-2</v>
      </c>
      <c r="E200" s="73">
        <f>IFERROR(SUM(D$9:D199)*K_12-SUM(E$9:E199)*K_21,0)</f>
        <v>3.5700157775987784E-2</v>
      </c>
      <c r="F200" s="73">
        <f>IFERROR(SUM(D$9:D199)*K_13-SUM(F$9:F199)*K_31,0)</f>
        <v>0.14280063110395114</v>
      </c>
    </row>
    <row r="201" spans="2:6" x14ac:dyDescent="0.2">
      <c r="B201" s="2">
        <f t="shared" si="2"/>
        <v>192</v>
      </c>
      <c r="C201" s="2">
        <v>0</v>
      </c>
      <c r="D201" s="70">
        <f>IFERROR(SUM(F$9:F200)*K_31+SUM(E$9:E200)*K_21+SUM(C$9:C200)-SUM(D$9:D200)*(K_12+K_13+K_10),0)</f>
        <v>1.4953287905100865E-2</v>
      </c>
      <c r="E201" s="73">
        <f>IFERROR(SUM(D$9:D200)*K_12-SUM(E$9:E200)*K_21,0)</f>
        <v>3.5422212002464315E-2</v>
      </c>
      <c r="F201" s="73">
        <f>IFERROR(SUM(D$9:D200)*K_13-SUM(F$9:F200)*K_31,0)</f>
        <v>0.14168884800985726</v>
      </c>
    </row>
    <row r="202" spans="2:6" x14ac:dyDescent="0.2">
      <c r="B202" s="2">
        <f t="shared" si="2"/>
        <v>193</v>
      </c>
      <c r="C202" s="2">
        <v>0</v>
      </c>
      <c r="D202" s="70">
        <f>IFERROR(SUM(F$9:F201)*K_31+SUM(E$9:E201)*K_21+SUM(C$9:C201)-SUM(D$9:D201)*(K_12+K_13+K_10),0)</f>
        <v>1.483686816265628E-2</v>
      </c>
      <c r="E202" s="73">
        <f>IFERROR(SUM(D$9:D201)*K_12-SUM(E$9:E201)*K_21,0)</f>
        <v>3.514643019285113E-2</v>
      </c>
      <c r="F202" s="73">
        <f>IFERROR(SUM(D$9:D201)*K_13-SUM(F$9:F201)*K_31,0)</f>
        <v>0.14058572077140452</v>
      </c>
    </row>
    <row r="203" spans="2:6" x14ac:dyDescent="0.2">
      <c r="B203" s="2">
        <f t="shared" ref="B203:B266" si="3">B202+1</f>
        <v>194</v>
      </c>
      <c r="C203" s="2">
        <v>0</v>
      </c>
      <c r="D203" s="70">
        <f>IFERROR(SUM(F$9:F202)*K_31+SUM(E$9:E202)*K_21+SUM(C$9:C202)-SUM(D$9:D202)*(K_12+K_13+K_10),0)</f>
        <v>1.4721354813275411E-2</v>
      </c>
      <c r="E203" s="73">
        <f>IFERROR(SUM(D$9:D202)*K_12-SUM(E$9:E202)*K_21,0)</f>
        <v>3.4872795499474196E-2</v>
      </c>
      <c r="F203" s="73">
        <f>IFERROR(SUM(D$9:D202)*K_13-SUM(F$9:F202)*K_31,0)</f>
        <v>0.13949118199789678</v>
      </c>
    </row>
    <row r="204" spans="2:6" x14ac:dyDescent="0.2">
      <c r="B204" s="2">
        <f t="shared" si="3"/>
        <v>195</v>
      </c>
      <c r="C204" s="2">
        <v>0</v>
      </c>
      <c r="D204" s="70">
        <f>IFERROR(SUM(F$9:F203)*K_31+SUM(E$9:E203)*K_21+SUM(C$9:C203)-SUM(D$9:D203)*(K_12+K_13+K_10),0)</f>
        <v>1.4606740800179097E-2</v>
      </c>
      <c r="E204" s="73">
        <f>IFERROR(SUM(D$9:D203)*K_12-SUM(E$9:E203)*K_21,0)</f>
        <v>3.4601291205828E-2</v>
      </c>
      <c r="F204" s="73">
        <f>IFERROR(SUM(D$9:D203)*K_13-SUM(F$9:F203)*K_31,0)</f>
        <v>0.138405164823312</v>
      </c>
    </row>
    <row r="205" spans="2:6" x14ac:dyDescent="0.2">
      <c r="B205" s="2">
        <f t="shared" si="3"/>
        <v>196</v>
      </c>
      <c r="C205" s="2">
        <v>0</v>
      </c>
      <c r="D205" s="70">
        <f>IFERROR(SUM(F$9:F204)*K_31+SUM(E$9:E204)*K_21+SUM(C$9:C204)-SUM(D$9:D204)*(K_12+K_13+K_10),0)</f>
        <v>1.4493019121528228E-2</v>
      </c>
      <c r="E205" s="73">
        <f>IFERROR(SUM(D$9:D204)*K_12-SUM(E$9:E204)*K_21,0)</f>
        <v>3.4331900725554476E-2</v>
      </c>
      <c r="F205" s="73">
        <f>IFERROR(SUM(D$9:D204)*K_13-SUM(F$9:F204)*K_31,0)</f>
        <v>0.1373276029022179</v>
      </c>
    </row>
    <row r="206" spans="2:6" x14ac:dyDescent="0.2">
      <c r="B206" s="2">
        <f t="shared" si="3"/>
        <v>197</v>
      </c>
      <c r="C206" s="2">
        <v>0</v>
      </c>
      <c r="D206" s="70">
        <f>IFERROR(SUM(F$9:F205)*K_31+SUM(E$9:E205)*K_21+SUM(C$9:C205)-SUM(D$9:D205)*(K_12+K_13+K_10),0)</f>
        <v>1.4380182830000976E-2</v>
      </c>
      <c r="E206" s="73">
        <f>IFERROR(SUM(D$9:D205)*K_12-SUM(E$9:E205)*K_21,0)</f>
        <v>3.4064607601429486E-2</v>
      </c>
      <c r="F206" s="73">
        <f>IFERROR(SUM(D$9:D205)*K_13-SUM(F$9:F205)*K_31,0)</f>
        <v>0.13625843040571795</v>
      </c>
    </row>
    <row r="207" spans="2:6" x14ac:dyDescent="0.2">
      <c r="B207" s="2">
        <f t="shared" si="3"/>
        <v>198</v>
      </c>
      <c r="C207" s="2">
        <v>0</v>
      </c>
      <c r="D207" s="70">
        <f>IFERROR(SUM(F$9:F206)*K_31+SUM(E$9:E206)*K_21+SUM(C$9:C206)-SUM(D$9:D206)*(K_12+K_13+K_10),0)</f>
        <v>1.4268225032357584E-2</v>
      </c>
      <c r="E207" s="73">
        <f>IFERROR(SUM(D$9:D206)*K_12-SUM(E$9:E206)*K_21,0)</f>
        <v>3.3799395504358065E-2</v>
      </c>
      <c r="F207" s="73">
        <f>IFERROR(SUM(D$9:D206)*K_13-SUM(F$9:F206)*K_31,0)</f>
        <v>0.13519758201743226</v>
      </c>
    </row>
    <row r="208" spans="2:6" x14ac:dyDescent="0.2">
      <c r="B208" s="2">
        <f t="shared" si="3"/>
        <v>199</v>
      </c>
      <c r="C208" s="2">
        <v>0</v>
      </c>
      <c r="D208" s="70">
        <f>IFERROR(SUM(F$9:F207)*K_31+SUM(E$9:E207)*K_21+SUM(C$9:C207)-SUM(D$9:D207)*(K_12+K_13+K_10),0)</f>
        <v>1.4157138889032694E-2</v>
      </c>
      <c r="E208" s="73">
        <f>IFERROR(SUM(D$9:D207)*K_12-SUM(E$9:E207)*K_21,0)</f>
        <v>3.3536248232376109E-2</v>
      </c>
      <c r="F208" s="73">
        <f>IFERROR(SUM(D$9:D207)*K_13-SUM(F$9:F207)*K_31,0)</f>
        <v>0.13414499292950444</v>
      </c>
    </row>
    <row r="209" spans="2:6" x14ac:dyDescent="0.2">
      <c r="B209" s="2">
        <f t="shared" si="3"/>
        <v>200</v>
      </c>
      <c r="C209" s="2">
        <v>0</v>
      </c>
      <c r="D209" s="70">
        <f>IFERROR(SUM(F$9:F208)*K_31+SUM(E$9:E208)*K_21+SUM(C$9:C208)-SUM(D$9:D208)*(K_12+K_13+K_10),0)</f>
        <v>1.4046917613707244E-2</v>
      </c>
      <c r="E209" s="73">
        <f>IFERROR(SUM(D$9:D208)*K_12-SUM(E$9:E208)*K_21,0)</f>
        <v>3.3275149709660501E-2</v>
      </c>
      <c r="F209" s="73">
        <f>IFERROR(SUM(D$9:D208)*K_13-SUM(F$9:F208)*K_31,0)</f>
        <v>0.133100598838642</v>
      </c>
    </row>
    <row r="210" spans="2:6" x14ac:dyDescent="0.2">
      <c r="B210" s="2">
        <f t="shared" si="3"/>
        <v>201</v>
      </c>
      <c r="C210" s="2">
        <v>0</v>
      </c>
      <c r="D210" s="70">
        <f>IFERROR(SUM(F$9:F209)*K_31+SUM(E$9:E209)*K_21+SUM(C$9:C209)-SUM(D$9:D209)*(K_12+K_13+K_10),0)</f>
        <v>1.3937554472898128E-2</v>
      </c>
      <c r="E210" s="73">
        <f>IFERROR(SUM(D$9:D209)*K_12-SUM(E$9:E209)*K_21,0)</f>
        <v>3.3016083985548228E-2</v>
      </c>
      <c r="F210" s="73">
        <f>IFERROR(SUM(D$9:D209)*K_13-SUM(F$9:F209)*K_31,0)</f>
        <v>0.13206433594219291</v>
      </c>
    </row>
    <row r="211" spans="2:6" x14ac:dyDescent="0.2">
      <c r="B211" s="2">
        <f t="shared" si="3"/>
        <v>202</v>
      </c>
      <c r="C211" s="2">
        <v>0</v>
      </c>
      <c r="D211" s="70">
        <f>IFERROR(SUM(F$9:F210)*K_31+SUM(E$9:E210)*K_21+SUM(C$9:C210)-SUM(D$9:D210)*(K_12+K_13+K_10),0)</f>
        <v>1.3829042785545198E-2</v>
      </c>
      <c r="E211" s="73">
        <f>IFERROR(SUM(D$9:D210)*K_12-SUM(E$9:E210)*K_21,0)</f>
        <v>3.2759035233560718E-2</v>
      </c>
      <c r="F211" s="73">
        <f>IFERROR(SUM(D$9:D210)*K_13-SUM(F$9:F210)*K_31,0)</f>
        <v>0.13103614093424287</v>
      </c>
    </row>
    <row r="212" spans="2:6" x14ac:dyDescent="0.2">
      <c r="B212" s="2">
        <f t="shared" si="3"/>
        <v>203</v>
      </c>
      <c r="C212" s="2">
        <v>0</v>
      </c>
      <c r="D212" s="70">
        <f>IFERROR(SUM(F$9:F211)*K_31+SUM(E$9:E211)*K_21+SUM(C$9:C211)-SUM(D$9:D211)*(K_12+K_13+K_10),0)</f>
        <v>1.3721375922608026E-2</v>
      </c>
      <c r="E212" s="73">
        <f>IFERROR(SUM(D$9:D211)*K_12-SUM(E$9:E211)*K_21,0)</f>
        <v>3.2503987750437169E-2</v>
      </c>
      <c r="F212" s="73">
        <f>IFERROR(SUM(D$9:D211)*K_13-SUM(F$9:F211)*K_31,0)</f>
        <v>0.13001595100174868</v>
      </c>
    </row>
    <row r="213" spans="2:6" x14ac:dyDescent="0.2">
      <c r="B213" s="2">
        <f t="shared" si="3"/>
        <v>204</v>
      </c>
      <c r="C213" s="2">
        <v>0</v>
      </c>
      <c r="D213" s="70">
        <f>IFERROR(SUM(F$9:F212)*K_31+SUM(E$9:E212)*K_21+SUM(C$9:C212)-SUM(D$9:D212)*(K_12+K_13+K_10),0)</f>
        <v>1.3614547306652014E-2</v>
      </c>
      <c r="E213" s="73">
        <f>IFERROR(SUM(D$9:D212)*K_12-SUM(E$9:E212)*K_21,0)</f>
        <v>3.2250925955176091E-2</v>
      </c>
      <c r="F213" s="73">
        <f>IFERROR(SUM(D$9:D212)*K_13-SUM(F$9:F212)*K_31,0)</f>
        <v>0.12900370382070436</v>
      </c>
    </row>
    <row r="214" spans="2:6" x14ac:dyDescent="0.2">
      <c r="B214" s="2">
        <f t="shared" si="3"/>
        <v>205</v>
      </c>
      <c r="C214" s="2">
        <v>0</v>
      </c>
      <c r="D214" s="70">
        <f>IFERROR(SUM(F$9:F213)*K_31+SUM(E$9:E213)*K_21+SUM(C$9:C213)-SUM(D$9:D213)*(K_12+K_13+K_10),0)</f>
        <v>1.3508550411455822E-2</v>
      </c>
      <c r="E214" s="73">
        <f>IFERROR(SUM(D$9:D213)*K_12-SUM(E$9:E213)*K_21,0)</f>
        <v>3.1999834388082515E-2</v>
      </c>
      <c r="F214" s="73">
        <f>IFERROR(SUM(D$9:D213)*K_13-SUM(F$9:F213)*K_31,0)</f>
        <v>0.12799933755233006</v>
      </c>
    </row>
    <row r="215" spans="2:6" x14ac:dyDescent="0.2">
      <c r="B215" s="2">
        <f t="shared" si="3"/>
        <v>206</v>
      </c>
      <c r="C215" s="2">
        <v>0</v>
      </c>
      <c r="D215" s="70">
        <f>IFERROR(SUM(F$9:F214)*K_31+SUM(E$9:E214)*K_21+SUM(C$9:C214)-SUM(D$9:D214)*(K_12+K_13+K_10),0)</f>
        <v>1.3403378761602802E-2</v>
      </c>
      <c r="E215" s="73">
        <f>IFERROR(SUM(D$9:D214)*K_12-SUM(E$9:E214)*K_21,0)</f>
        <v>3.1750697709823861E-2</v>
      </c>
      <c r="F215" s="73">
        <f>IFERROR(SUM(D$9:D214)*K_13-SUM(F$9:F214)*K_31,0)</f>
        <v>0.12700279083929544</v>
      </c>
    </row>
    <row r="216" spans="2:6" x14ac:dyDescent="0.2">
      <c r="B216" s="2">
        <f t="shared" si="3"/>
        <v>207</v>
      </c>
      <c r="C216" s="2">
        <v>0</v>
      </c>
      <c r="D216" s="70">
        <f>IFERROR(SUM(F$9:F215)*K_31+SUM(E$9:E215)*K_21+SUM(C$9:C215)-SUM(D$9:D215)*(K_12+K_13+K_10),0)</f>
        <v>1.3299025932098196E-2</v>
      </c>
      <c r="E216" s="73">
        <f>IFERROR(SUM(D$9:D215)*K_12-SUM(E$9:E215)*K_21,0)</f>
        <v>3.1503500700492904E-2</v>
      </c>
      <c r="F216" s="73">
        <f>IFERROR(SUM(D$9:D215)*K_13-SUM(F$9:F215)*K_31,0)</f>
        <v>0.12601400280197161</v>
      </c>
    </row>
    <row r="217" spans="2:6" x14ac:dyDescent="0.2">
      <c r="B217" s="2">
        <f t="shared" si="3"/>
        <v>208</v>
      </c>
      <c r="C217" s="2">
        <v>0</v>
      </c>
      <c r="D217" s="70">
        <f>IFERROR(SUM(F$9:F216)*K_31+SUM(E$9:E216)*K_21+SUM(C$9:C216)-SUM(D$9:D216)*(K_12+K_13+K_10),0)</f>
        <v>1.3195485547961461E-2</v>
      </c>
      <c r="E217" s="73">
        <f>IFERROR(SUM(D$9:D216)*K_12-SUM(E$9:E216)*K_21,0)</f>
        <v>3.1258228258678078E-2</v>
      </c>
      <c r="F217" s="73">
        <f>IFERROR(SUM(D$9:D216)*K_13-SUM(F$9:F216)*K_31,0)</f>
        <v>0.12503291303471231</v>
      </c>
    </row>
    <row r="218" spans="2:6" x14ac:dyDescent="0.2">
      <c r="B218" s="2">
        <f t="shared" si="3"/>
        <v>209</v>
      </c>
      <c r="C218" s="2">
        <v>0</v>
      </c>
      <c r="D218" s="70">
        <f>IFERROR(SUM(F$9:F217)*K_31+SUM(E$9:E217)*K_21+SUM(C$9:C217)-SUM(D$9:D217)*(K_12+K_13+K_10),0)</f>
        <v>1.3092751283855009E-2</v>
      </c>
      <c r="E218" s="73">
        <f>IFERROR(SUM(D$9:D217)*K_12-SUM(E$9:E217)*K_21,0)</f>
        <v>3.1014865400540326E-2</v>
      </c>
      <c r="F218" s="73">
        <f>IFERROR(SUM(D$9:D217)*K_13-SUM(F$9:F217)*K_31,0)</f>
        <v>0.1240594616021613</v>
      </c>
    </row>
    <row r="219" spans="2:6" x14ac:dyDescent="0.2">
      <c r="B219" s="2">
        <f t="shared" si="3"/>
        <v>210</v>
      </c>
      <c r="C219" s="2">
        <v>0</v>
      </c>
      <c r="D219" s="70">
        <f>IFERROR(SUM(F$9:F218)*K_31+SUM(E$9:E218)*K_21+SUM(C$9:C218)-SUM(D$9:D218)*(K_12+K_13+K_10),0)</f>
        <v>1.2990816863676535E-2</v>
      </c>
      <c r="E219" s="73">
        <f>IFERROR(SUM(D$9:D218)*K_12-SUM(E$9:E218)*K_21,0)</f>
        <v>3.0773397258898716E-2</v>
      </c>
      <c r="F219" s="73">
        <f>IFERROR(SUM(D$9:D218)*K_13-SUM(F$9:F218)*K_31,0)</f>
        <v>0.12309358903559486</v>
      </c>
    </row>
    <row r="220" spans="2:6" x14ac:dyDescent="0.2">
      <c r="B220" s="2">
        <f t="shared" si="3"/>
        <v>211</v>
      </c>
      <c r="C220" s="2">
        <v>0</v>
      </c>
      <c r="D220" s="70">
        <f>IFERROR(SUM(F$9:F219)*K_31+SUM(E$9:E219)*K_21+SUM(C$9:C219)-SUM(D$9:D219)*(K_12+K_13+K_10),0)</f>
        <v>1.2889676060195754E-2</v>
      </c>
      <c r="E220" s="73">
        <f>IFERROR(SUM(D$9:D219)*K_12-SUM(E$9:E219)*K_21,0)</f>
        <v>3.0533809082321506E-2</v>
      </c>
      <c r="F220" s="73">
        <f>IFERROR(SUM(D$9:D219)*K_13-SUM(F$9:F219)*K_31,0)</f>
        <v>0.12213523632928602</v>
      </c>
    </row>
    <row r="221" spans="2:6" x14ac:dyDescent="0.2">
      <c r="B221" s="2">
        <f t="shared" si="3"/>
        <v>212</v>
      </c>
      <c r="C221" s="2">
        <v>0</v>
      </c>
      <c r="D221" s="70">
        <f>IFERROR(SUM(F$9:F220)*K_31+SUM(E$9:E220)*K_21+SUM(C$9:C220)-SUM(D$9:D220)*(K_12+K_13+K_10),0)</f>
        <v>1.2789322694658267E-2</v>
      </c>
      <c r="E221" s="73">
        <f>IFERROR(SUM(D$9:D220)*K_12-SUM(E$9:E220)*K_21,0)</f>
        <v>3.0296086234224973E-2</v>
      </c>
      <c r="F221" s="73">
        <f>IFERROR(SUM(D$9:D220)*K_13-SUM(F$9:F220)*K_31,0)</f>
        <v>0.12118434493689989</v>
      </c>
    </row>
    <row r="222" spans="2:6" x14ac:dyDescent="0.2">
      <c r="B222" s="2">
        <f t="shared" si="3"/>
        <v>213</v>
      </c>
      <c r="C222" s="2">
        <v>0</v>
      </c>
      <c r="D222" s="70">
        <f>IFERROR(SUM(F$9:F221)*K_31+SUM(E$9:E221)*K_21+SUM(C$9:C221)-SUM(D$9:D221)*(K_12+K_13+K_10),0)</f>
        <v>1.2689750636420527E-2</v>
      </c>
      <c r="E222" s="73">
        <f>IFERROR(SUM(D$9:D221)*K_12-SUM(E$9:E221)*K_21,0)</f>
        <v>3.0060214191979462E-2</v>
      </c>
      <c r="F222" s="73">
        <f>IFERROR(SUM(D$9:D221)*K_13-SUM(F$9:F221)*K_31,0)</f>
        <v>0.12024085676791785</v>
      </c>
    </row>
    <row r="223" spans="2:6" x14ac:dyDescent="0.2">
      <c r="B223" s="2">
        <f t="shared" si="3"/>
        <v>214</v>
      </c>
      <c r="C223" s="2">
        <v>0</v>
      </c>
      <c r="D223" s="70">
        <f>IFERROR(SUM(F$9:F222)*K_31+SUM(E$9:E222)*K_21+SUM(C$9:C222)-SUM(D$9:D222)*(K_12+K_13+K_10),0)</f>
        <v>1.2590953802564364E-2</v>
      </c>
      <c r="E223" s="73">
        <f>IFERROR(SUM(D$9:D222)*K_12-SUM(E$9:E222)*K_21,0)</f>
        <v>2.982617854602243E-2</v>
      </c>
      <c r="F223" s="73">
        <f>IFERROR(SUM(D$9:D222)*K_13-SUM(F$9:F222)*K_31,0)</f>
        <v>0.11930471418408972</v>
      </c>
    </row>
    <row r="224" spans="2:6" x14ac:dyDescent="0.2">
      <c r="B224" s="2">
        <f t="shared" si="3"/>
        <v>215</v>
      </c>
      <c r="C224" s="2">
        <v>0</v>
      </c>
      <c r="D224" s="70">
        <f>IFERROR(SUM(F$9:F223)*K_31+SUM(E$9:E223)*K_21+SUM(C$9:C223)-SUM(D$9:D223)*(K_12+K_13+K_10),0)</f>
        <v>1.2492926157531059E-2</v>
      </c>
      <c r="E224" s="73">
        <f>IFERROR(SUM(D$9:D223)*K_12-SUM(E$9:E223)*K_21,0)</f>
        <v>2.9593964998977818E-2</v>
      </c>
      <c r="F224" s="73">
        <f>IFERROR(SUM(D$9:D223)*K_13-SUM(F$9:F223)*K_31,0)</f>
        <v>0.11837585999591127</v>
      </c>
    </row>
    <row r="225" spans="2:6" x14ac:dyDescent="0.2">
      <c r="B225" s="2">
        <f t="shared" si="3"/>
        <v>216</v>
      </c>
      <c r="C225" s="2">
        <v>0</v>
      </c>
      <c r="D225" s="70">
        <f>IFERROR(SUM(F$9:F224)*K_31+SUM(E$9:E224)*K_21+SUM(C$9:C224)-SUM(D$9:D224)*(K_12+K_13+K_10),0)</f>
        <v>1.2395661712755413E-2</v>
      </c>
      <c r="E225" s="73">
        <f>IFERROR(SUM(D$9:D224)*K_12-SUM(E$9:E224)*K_21,0)</f>
        <v>2.9363559364782077E-2</v>
      </c>
      <c r="F225" s="73">
        <f>IFERROR(SUM(D$9:D224)*K_13-SUM(F$9:F224)*K_31,0)</f>
        <v>0.11745423745912831</v>
      </c>
    </row>
    <row r="226" spans="2:6" x14ac:dyDescent="0.2">
      <c r="B226" s="2">
        <f t="shared" si="3"/>
        <v>217</v>
      </c>
      <c r="C226" s="2">
        <v>0</v>
      </c>
      <c r="D226" s="70">
        <f>IFERROR(SUM(F$9:F225)*K_31+SUM(E$9:E225)*K_21+SUM(C$9:C225)-SUM(D$9:D225)*(K_12+K_13+K_10),0)</f>
        <v>1.229915452629804E-2</v>
      </c>
      <c r="E226" s="73">
        <f>IFERROR(SUM(D$9:D225)*K_12-SUM(E$9:E225)*K_21,0)</f>
        <v>2.9134947567818537E-2</v>
      </c>
      <c r="F226" s="73">
        <f>IFERROR(SUM(D$9:D225)*K_13-SUM(F$9:F225)*K_31,0)</f>
        <v>0.11653979027127415</v>
      </c>
    </row>
    <row r="227" spans="2:6" x14ac:dyDescent="0.2">
      <c r="B227" s="2">
        <f t="shared" si="3"/>
        <v>218</v>
      </c>
      <c r="C227" s="2">
        <v>0</v>
      </c>
      <c r="D227" s="70">
        <f>IFERROR(SUM(F$9:F226)*K_31+SUM(E$9:E226)*K_21+SUM(C$9:C226)-SUM(D$9:D226)*(K_12+K_13+K_10),0)</f>
        <v>1.2203398702474111E-2</v>
      </c>
      <c r="E227" s="73">
        <f>IFERROR(SUM(D$9:D226)*K_12-SUM(E$9:E226)*K_21,0)</f>
        <v>2.8908115642057308E-2</v>
      </c>
      <c r="F227" s="73">
        <f>IFERROR(SUM(D$9:D226)*K_13-SUM(F$9:F226)*K_31,0)</f>
        <v>0.11563246256822923</v>
      </c>
    </row>
    <row r="228" spans="2:6" x14ac:dyDescent="0.2">
      <c r="B228" s="2">
        <f t="shared" si="3"/>
        <v>219</v>
      </c>
      <c r="C228" s="2">
        <v>0</v>
      </c>
      <c r="D228" s="70">
        <f>IFERROR(SUM(F$9:F227)*K_31+SUM(E$9:E227)*K_21+SUM(C$9:C227)-SUM(D$9:D227)*(K_12+K_13+K_10),0)</f>
        <v>1.2108388391504299E-2</v>
      </c>
      <c r="E228" s="73">
        <f>IFERROR(SUM(D$9:D227)*K_12-SUM(E$9:E227)*K_21,0)</f>
        <v>2.8683049730201859E-2</v>
      </c>
      <c r="F228" s="73">
        <f>IFERROR(SUM(D$9:D227)*K_13-SUM(F$9:F227)*K_31,0)</f>
        <v>0.11473219892080744</v>
      </c>
    </row>
    <row r="229" spans="2:6" x14ac:dyDescent="0.2">
      <c r="B229" s="2">
        <f t="shared" si="3"/>
        <v>220</v>
      </c>
      <c r="C229" s="2">
        <v>0</v>
      </c>
      <c r="D229" s="70">
        <f>IFERROR(SUM(F$9:F228)*K_31+SUM(E$9:E228)*K_21+SUM(C$9:C228)-SUM(D$9:D228)*(K_12+K_13+K_10),0)</f>
        <v>1.2014117789152401E-2</v>
      </c>
      <c r="E229" s="73">
        <f>IFERROR(SUM(D$9:D228)*K_12-SUM(E$9:E228)*K_21,0)</f>
        <v>2.8459736082842135E-2</v>
      </c>
      <c r="F229" s="73">
        <f>IFERROR(SUM(D$9:D228)*K_13-SUM(F$9:F228)*K_31,0)</f>
        <v>0.11383894433136854</v>
      </c>
    </row>
    <row r="230" spans="2:6" x14ac:dyDescent="0.2">
      <c r="B230" s="2">
        <f t="shared" si="3"/>
        <v>221</v>
      </c>
      <c r="C230" s="2">
        <v>0</v>
      </c>
      <c r="D230" s="70">
        <f>IFERROR(SUM(F$9:F229)*K_31+SUM(E$9:E229)*K_21+SUM(C$9:C229)-SUM(D$9:D229)*(K_12+K_13+K_10),0)</f>
        <v>1.1920581136371844E-2</v>
      </c>
      <c r="E230" s="73">
        <f>IFERROR(SUM(D$9:D229)*K_12-SUM(E$9:E229)*K_21,0)</f>
        <v>2.8238161057615341E-2</v>
      </c>
      <c r="F230" s="73">
        <f>IFERROR(SUM(D$9:D229)*K_13-SUM(F$9:F229)*K_31,0)</f>
        <v>0.11295264423046136</v>
      </c>
    </row>
    <row r="231" spans="2:6" x14ac:dyDescent="0.2">
      <c r="B231" s="2">
        <f t="shared" si="3"/>
        <v>222</v>
      </c>
      <c r="C231" s="2">
        <v>0</v>
      </c>
      <c r="D231" s="70">
        <f>IFERROR(SUM(F$9:F230)*K_31+SUM(E$9:E230)*K_21+SUM(C$9:C230)-SUM(D$9:D230)*(K_12+K_13+K_10),0)</f>
        <v>1.1827772718950413E-2</v>
      </c>
      <c r="E231" s="73">
        <f>IFERROR(SUM(D$9:D230)*K_12-SUM(E$9:E230)*K_21,0)</f>
        <v>2.8018311118371941E-2</v>
      </c>
      <c r="F231" s="73">
        <f>IFERROR(SUM(D$9:D230)*K_13-SUM(F$9:F230)*K_31,0)</f>
        <v>0.11207324447348777</v>
      </c>
    </row>
    <row r="232" spans="2:6" x14ac:dyDescent="0.2">
      <c r="B232" s="2">
        <f t="shared" si="3"/>
        <v>223</v>
      </c>
      <c r="C232" s="2">
        <v>0</v>
      </c>
      <c r="D232" s="70">
        <f>IFERROR(SUM(F$9:F231)*K_31+SUM(E$9:E231)*K_21+SUM(C$9:C231)-SUM(D$9:D231)*(K_12+K_13+K_10),0)</f>
        <v>1.1735686867174522E-2</v>
      </c>
      <c r="E232" s="73">
        <f>IFERROR(SUM(D$9:D231)*K_12-SUM(E$9:E231)*K_21,0)</f>
        <v>2.7800172834348214E-2</v>
      </c>
      <c r="F232" s="73">
        <f>IFERROR(SUM(D$9:D231)*K_13-SUM(F$9:F231)*K_31,0)</f>
        <v>0.11120069133739285</v>
      </c>
    </row>
    <row r="233" spans="2:6" x14ac:dyDescent="0.2">
      <c r="B233" s="2">
        <f t="shared" si="3"/>
        <v>224</v>
      </c>
      <c r="C233" s="2">
        <v>0</v>
      </c>
      <c r="D233" s="70">
        <f>IFERROR(SUM(F$9:F232)*K_31+SUM(E$9:E232)*K_21+SUM(C$9:C232)-SUM(D$9:D232)*(K_12+K_13+K_10),0)</f>
        <v>1.1644317955457062E-2</v>
      </c>
      <c r="E233" s="73">
        <f>IFERROR(SUM(D$9:D232)*K_12-SUM(E$9:E232)*K_21,0)</f>
        <v>2.7583732879348344E-2</v>
      </c>
      <c r="F233" s="73">
        <f>IFERROR(SUM(D$9:D232)*K_13-SUM(F$9:F232)*K_31,0)</f>
        <v>0.11033493151739338</v>
      </c>
    </row>
    <row r="234" spans="2:6" x14ac:dyDescent="0.2">
      <c r="B234" s="2">
        <f t="shared" si="3"/>
        <v>225</v>
      </c>
      <c r="C234" s="2">
        <v>0</v>
      </c>
      <c r="D234" s="70">
        <f>IFERROR(SUM(F$9:F233)*K_31+SUM(E$9:E233)*K_21+SUM(C$9:C233)-SUM(D$9:D233)*(K_12+K_13+K_10),0)</f>
        <v>1.1553660402018551E-2</v>
      </c>
      <c r="E234" s="73">
        <f>IFERROR(SUM(D$9:D233)*K_12-SUM(E$9:E233)*K_21,0)</f>
        <v>2.7368978030926749E-2</v>
      </c>
      <c r="F234" s="73">
        <f>IFERROR(SUM(D$9:D233)*K_13-SUM(F$9:F233)*K_31,0)</f>
        <v>0.109475912123707</v>
      </c>
    </row>
    <row r="235" spans="2:6" x14ac:dyDescent="0.2">
      <c r="B235" s="2">
        <f t="shared" si="3"/>
        <v>226</v>
      </c>
      <c r="C235" s="2">
        <v>0</v>
      </c>
      <c r="D235" s="70">
        <f>IFERROR(SUM(F$9:F234)*K_31+SUM(E$9:E234)*K_21+SUM(C$9:C234)-SUM(D$9:D234)*(K_12+K_13+K_10),0)</f>
        <v>1.1463708668539851E-2</v>
      </c>
      <c r="E235" s="73">
        <f>IFERROR(SUM(D$9:D234)*K_12-SUM(E$9:E234)*K_21,0)</f>
        <v>2.7155895169582167E-2</v>
      </c>
      <c r="F235" s="73">
        <f>IFERROR(SUM(D$9:D234)*K_13-SUM(F$9:F234)*K_31,0)</f>
        <v>0.10862358067832867</v>
      </c>
    </row>
    <row r="236" spans="2:6" x14ac:dyDescent="0.2">
      <c r="B236" s="2">
        <f t="shared" si="3"/>
        <v>227</v>
      </c>
      <c r="C236" s="2">
        <v>0</v>
      </c>
      <c r="D236" s="70">
        <f>IFERROR(SUM(F$9:F235)*K_31+SUM(E$9:E235)*K_21+SUM(C$9:C235)-SUM(D$9:D235)*(K_12+K_13+K_10),0)</f>
        <v>1.1374457259811344E-2</v>
      </c>
      <c r="E236" s="73">
        <f>IFERROR(SUM(D$9:D235)*K_12-SUM(E$9:E235)*K_21,0)</f>
        <v>2.6944471277957072E-2</v>
      </c>
      <c r="F236" s="73">
        <f>IFERROR(SUM(D$9:D235)*K_13-SUM(F$9:F235)*K_31,0)</f>
        <v>0.10777788511182829</v>
      </c>
    </row>
    <row r="237" spans="2:6" x14ac:dyDescent="0.2">
      <c r="B237" s="2">
        <f t="shared" si="3"/>
        <v>228</v>
      </c>
      <c r="C237" s="2">
        <v>0</v>
      </c>
      <c r="D237" s="70">
        <f>IFERROR(SUM(F$9:F236)*K_31+SUM(E$9:E236)*K_21+SUM(C$9:C236)-SUM(D$9:D236)*(K_12+K_13+K_10),0)</f>
        <v>1.1285900723413178E-2</v>
      </c>
      <c r="E237" s="73">
        <f>IFERROR(SUM(D$9:D236)*K_12-SUM(E$9:E236)*K_21,0)</f>
        <v>2.6734693440040425E-2</v>
      </c>
      <c r="F237" s="73">
        <f>IFERROR(SUM(D$9:D236)*K_13-SUM(F$9:F236)*K_31,0)</f>
        <v>0.1069387737601617</v>
      </c>
    </row>
    <row r="238" spans="2:6" x14ac:dyDescent="0.2">
      <c r="B238" s="2">
        <f t="shared" si="3"/>
        <v>229</v>
      </c>
      <c r="C238" s="2">
        <v>0</v>
      </c>
      <c r="D238" s="70">
        <f>IFERROR(SUM(F$9:F237)*K_31+SUM(E$9:E237)*K_21+SUM(C$9:C237)-SUM(D$9:D237)*(K_12+K_13+K_10),0)</f>
        <v>1.1198033649375105E-2</v>
      </c>
      <c r="E238" s="73">
        <f>IFERROR(SUM(D$9:D237)*K_12-SUM(E$9:E237)*K_21,0)</f>
        <v>2.6526548840379638E-2</v>
      </c>
      <c r="F238" s="73">
        <f>IFERROR(SUM(D$9:D237)*K_13-SUM(F$9:F237)*K_31,0)</f>
        <v>0.10610619536151855</v>
      </c>
    </row>
    <row r="239" spans="2:6" x14ac:dyDescent="0.2">
      <c r="B239" s="2">
        <f t="shared" si="3"/>
        <v>230</v>
      </c>
      <c r="C239" s="2">
        <v>0</v>
      </c>
      <c r="D239" s="70">
        <f>IFERROR(SUM(F$9:F238)*K_31+SUM(E$9:E238)*K_21+SUM(C$9:C238)-SUM(D$9:D238)*(K_12+K_13+K_10),0)</f>
        <v>1.1110850669845185E-2</v>
      </c>
      <c r="E239" s="73">
        <f>IFERROR(SUM(D$9:D238)*K_12-SUM(E$9:E238)*K_21,0)</f>
        <v>2.63200247632982E-2</v>
      </c>
      <c r="F239" s="73">
        <f>IFERROR(SUM(D$9:D238)*K_13-SUM(F$9:F238)*K_31,0)</f>
        <v>0.1052800990531928</v>
      </c>
    </row>
    <row r="240" spans="2:6" x14ac:dyDescent="0.2">
      <c r="B240" s="2">
        <f t="shared" si="3"/>
        <v>231</v>
      </c>
      <c r="C240" s="2">
        <v>0</v>
      </c>
      <c r="D240" s="70">
        <f>IFERROR(SUM(F$9:F239)*K_31+SUM(E$9:E239)*K_21+SUM(C$9:C239)-SUM(D$9:D239)*(K_12+K_13+K_10),0)</f>
        <v>1.1024346458762047E-2</v>
      </c>
      <c r="E240" s="73">
        <f>IFERROR(SUM(D$9:D239)*K_12-SUM(E$9:E239)*K_21,0)</f>
        <v>2.6115108592117964E-2</v>
      </c>
      <c r="F240" s="73">
        <f>IFERROR(SUM(D$9:D239)*K_13-SUM(F$9:F239)*K_31,0)</f>
        <v>0.10446043436847186</v>
      </c>
    </row>
    <row r="241" spans="2:6" x14ac:dyDescent="0.2">
      <c r="B241" s="2">
        <f t="shared" si="3"/>
        <v>232</v>
      </c>
      <c r="C241" s="2">
        <v>0</v>
      </c>
      <c r="D241" s="70">
        <f>IFERROR(SUM(F$9:F240)*K_31+SUM(E$9:E240)*K_21+SUM(C$9:C240)-SUM(D$9:D240)*(K_12+K_13+K_10),0)</f>
        <v>1.0938515731535148E-2</v>
      </c>
      <c r="E241" s="73">
        <f>IFERROR(SUM(D$9:D240)*K_12-SUM(E$9:E240)*K_21,0)</f>
        <v>2.5911787808388098E-2</v>
      </c>
      <c r="F241" s="73">
        <f>IFERROR(SUM(D$9:D240)*K_13-SUM(F$9:F240)*K_31,0)</f>
        <v>0.10364715123355239</v>
      </c>
    </row>
    <row r="242" spans="2:6" x14ac:dyDescent="0.2">
      <c r="B242" s="2">
        <f t="shared" si="3"/>
        <v>233</v>
      </c>
      <c r="C242" s="2">
        <v>0</v>
      </c>
      <c r="D242" s="70">
        <f>IFERROR(SUM(F$9:F241)*K_31+SUM(E$9:E241)*K_21+SUM(C$9:C241)-SUM(D$9:D241)*(K_12+K_13+K_10),0)</f>
        <v>1.0853353244711705E-2</v>
      </c>
      <c r="E242" s="73">
        <f>IFERROR(SUM(D$9:D241)*K_12-SUM(E$9:E241)*K_21,0)</f>
        <v>2.5710049991122141E-2</v>
      </c>
      <c r="F242" s="73">
        <f>IFERROR(SUM(D$9:D241)*K_13-SUM(F$9:F241)*K_31,0)</f>
        <v>0.10284019996448857</v>
      </c>
    </row>
    <row r="243" spans="2:6" x14ac:dyDescent="0.2">
      <c r="B243" s="2">
        <f t="shared" si="3"/>
        <v>234</v>
      </c>
      <c r="C243" s="2">
        <v>0</v>
      </c>
      <c r="D243" s="70">
        <f>IFERROR(SUM(F$9:F242)*K_31+SUM(E$9:E242)*K_21+SUM(C$9:C242)-SUM(D$9:D242)*(K_12+K_13+K_10),0)</f>
        <v>1.0768853795664057E-2</v>
      </c>
      <c r="E243" s="73">
        <f>IFERROR(SUM(D$9:D242)*K_12-SUM(E$9:E242)*K_21,0)</f>
        <v>2.5509882816037277E-2</v>
      </c>
      <c r="F243" s="73">
        <f>IFERROR(SUM(D$9:D242)*K_13-SUM(F$9:F242)*K_31,0)</f>
        <v>0.10203953126414911</v>
      </c>
    </row>
    <row r="244" spans="2:6" x14ac:dyDescent="0.2">
      <c r="B244" s="2">
        <f t="shared" si="3"/>
        <v>235</v>
      </c>
      <c r="C244" s="2">
        <v>0</v>
      </c>
      <c r="D244" s="70">
        <f>IFERROR(SUM(F$9:F243)*K_31+SUM(E$9:E243)*K_21+SUM(C$9:C243)-SUM(D$9:D243)*(K_12+K_13+K_10),0)</f>
        <v>1.0685012222276136E-2</v>
      </c>
      <c r="E244" s="73">
        <f>IFERROR(SUM(D$9:D243)*K_12-SUM(E$9:E243)*K_21,0)</f>
        <v>2.5311274054801713E-2</v>
      </c>
      <c r="F244" s="73">
        <f>IFERROR(SUM(D$9:D243)*K_13-SUM(F$9:F243)*K_31,0)</f>
        <v>0.10124509621920685</v>
      </c>
    </row>
    <row r="245" spans="2:6" x14ac:dyDescent="0.2">
      <c r="B245" s="2">
        <f t="shared" si="3"/>
        <v>236</v>
      </c>
      <c r="C245" s="2">
        <v>0</v>
      </c>
      <c r="D245" s="70">
        <f>IFERROR(SUM(F$9:F244)*K_31+SUM(E$9:E244)*K_21+SUM(C$9:C244)-SUM(D$9:D244)*(K_12+K_13+K_10),0)</f>
        <v>1.06018234026104E-2</v>
      </c>
      <c r="E245" s="73">
        <f>IFERROR(SUM(D$9:D244)*K_12-SUM(E$9:E244)*K_21,0)</f>
        <v>2.5114211574289169E-2</v>
      </c>
      <c r="F245" s="73">
        <f>IFERROR(SUM(D$9:D244)*K_13-SUM(F$9:F244)*K_31,0)</f>
        <v>0.10045684629715668</v>
      </c>
    </row>
    <row r="246" spans="2:6" x14ac:dyDescent="0.2">
      <c r="B246" s="2">
        <f t="shared" si="3"/>
        <v>237</v>
      </c>
      <c r="C246" s="2">
        <v>0</v>
      </c>
      <c r="D246" s="70">
        <f>IFERROR(SUM(F$9:F245)*K_31+SUM(E$9:E245)*K_21+SUM(C$9:C245)-SUM(D$9:D245)*(K_12+K_13+K_10),0)</f>
        <v>1.0519282254617401E-2</v>
      </c>
      <c r="E246" s="73">
        <f>IFERROR(SUM(D$9:D245)*K_12-SUM(E$9:E245)*K_21,0)</f>
        <v>2.4918683335835579E-2</v>
      </c>
      <c r="F246" s="73">
        <f>IFERROR(SUM(D$9:D245)*K_13-SUM(F$9:F245)*K_31,0)</f>
        <v>9.9674733343342314E-2</v>
      </c>
    </row>
    <row r="247" spans="2:6" x14ac:dyDescent="0.2">
      <c r="B247" s="2">
        <f t="shared" si="3"/>
        <v>238</v>
      </c>
      <c r="C247" s="2">
        <v>0</v>
      </c>
      <c r="D247" s="70">
        <f>IFERROR(SUM(F$9:F246)*K_31+SUM(E$9:E246)*K_21+SUM(C$9:C246)-SUM(D$9:D246)*(K_12+K_13+K_10),0)</f>
        <v>1.043738373580716E-2</v>
      </c>
      <c r="E247" s="73">
        <f>IFERROR(SUM(D$9:D246)*K_12-SUM(E$9:E246)*K_21,0)</f>
        <v>2.4724677394505457E-2</v>
      </c>
      <c r="F247" s="73">
        <f>IFERROR(SUM(D$9:D246)*K_13-SUM(F$9:F246)*K_31,0)</f>
        <v>9.8898709578021826E-2</v>
      </c>
    </row>
    <row r="248" spans="2:6" x14ac:dyDescent="0.2">
      <c r="B248" s="2">
        <f t="shared" si="3"/>
        <v>239</v>
      </c>
      <c r="C248" s="2">
        <v>0</v>
      </c>
      <c r="D248" s="70">
        <f>IFERROR(SUM(F$9:F247)*K_31+SUM(E$9:E247)*K_21+SUM(C$9:C247)-SUM(D$9:D247)*(K_12+K_13+K_10),0)</f>
        <v>1.0356122842948956E-2</v>
      </c>
      <c r="E248" s="73">
        <f>IFERROR(SUM(D$9:D247)*K_12-SUM(E$9:E247)*K_21,0)</f>
        <v>2.4532181898360816E-2</v>
      </c>
      <c r="F248" s="73">
        <f>IFERROR(SUM(D$9:D247)*K_13-SUM(F$9:F247)*K_31,0)</f>
        <v>9.8128727593443266E-2</v>
      </c>
    </row>
    <row r="249" spans="2:6" x14ac:dyDescent="0.2">
      <c r="B249" s="2">
        <f t="shared" si="3"/>
        <v>240</v>
      </c>
      <c r="C249" s="2">
        <v>0</v>
      </c>
      <c r="D249" s="70">
        <f>IFERROR(SUM(F$9:F248)*K_31+SUM(E$9:E248)*K_21+SUM(C$9:C248)-SUM(D$9:D248)*(K_12+K_13+K_10),0)</f>
        <v>1.027549461177113E-2</v>
      </c>
      <c r="E249" s="73">
        <f>IFERROR(SUM(D$9:D248)*K_12-SUM(E$9:E248)*K_21,0)</f>
        <v>2.4341185087737527E-2</v>
      </c>
      <c r="F249" s="73">
        <f>IFERROR(SUM(D$9:D248)*K_13-SUM(F$9:F248)*K_31,0)</f>
        <v>9.7364740350950107E-2</v>
      </c>
    </row>
    <row r="250" spans="2:6" x14ac:dyDescent="0.2">
      <c r="B250" s="2">
        <f t="shared" si="3"/>
        <v>241</v>
      </c>
      <c r="C250" s="2">
        <v>0</v>
      </c>
      <c r="D250" s="70">
        <f>IFERROR(SUM(F$9:F249)*K_31+SUM(E$9:E249)*K_21+SUM(C$9:C249)-SUM(D$9:D249)*(K_12+K_13+K_10),0)</f>
        <v>1.0195494116642223E-2</v>
      </c>
      <c r="E250" s="73">
        <f>IFERROR(SUM(D$9:D249)*K_12-SUM(E$9:E249)*K_21,0)</f>
        <v>2.4151675294527886E-2</v>
      </c>
      <c r="F250" s="73">
        <f>IFERROR(SUM(D$9:D249)*K_13-SUM(F$9:F249)*K_31,0)</f>
        <v>9.6606701178111543E-2</v>
      </c>
    </row>
    <row r="251" spans="2:6" x14ac:dyDescent="0.2">
      <c r="B251" s="2">
        <f t="shared" si="3"/>
        <v>242</v>
      </c>
      <c r="C251" s="2">
        <v>0</v>
      </c>
      <c r="D251" s="70">
        <f>IFERROR(SUM(F$9:F250)*K_31+SUM(E$9:E250)*K_21+SUM(C$9:C250)-SUM(D$9:D250)*(K_12+K_13+K_10),0)</f>
        <v>1.0116116470289427E-2</v>
      </c>
      <c r="E251" s="73">
        <f>IFERROR(SUM(D$9:D250)*K_12-SUM(E$9:E250)*K_21,0)</f>
        <v>2.3963640941465636E-2</v>
      </c>
      <c r="F251" s="73">
        <f>IFERROR(SUM(D$9:D250)*K_13-SUM(F$9:F250)*K_31,0)</f>
        <v>9.5854563765862544E-2</v>
      </c>
    </row>
    <row r="252" spans="2:6" x14ac:dyDescent="0.2">
      <c r="B252" s="2">
        <f t="shared" si="3"/>
        <v>243</v>
      </c>
      <c r="C252" s="2">
        <v>0</v>
      </c>
      <c r="D252" s="70">
        <f>IFERROR(SUM(F$9:F251)*K_31+SUM(E$9:E251)*K_21+SUM(C$9:C251)-SUM(D$9:D251)*(K_12+K_13+K_10),0)</f>
        <v>1.0037356823482391E-2</v>
      </c>
      <c r="E252" s="73">
        <f>IFERROR(SUM(D$9:D251)*K_12-SUM(E$9:E251)*K_21,0)</f>
        <v>2.3777070541421197E-2</v>
      </c>
      <c r="F252" s="73">
        <f>IFERROR(SUM(D$9:D251)*K_13-SUM(F$9:F251)*K_31,0)</f>
        <v>9.5108282165684788E-2</v>
      </c>
    </row>
    <row r="253" spans="2:6" x14ac:dyDescent="0.2">
      <c r="B253" s="2">
        <f t="shared" si="3"/>
        <v>244</v>
      </c>
      <c r="C253" s="2">
        <v>0</v>
      </c>
      <c r="D253" s="70">
        <f>IFERROR(SUM(F$9:F252)*K_31+SUM(E$9:E252)*K_21+SUM(C$9:C252)-SUM(D$9:D252)*(K_12+K_13+K_10),0)</f>
        <v>9.9592103647472285E-3</v>
      </c>
      <c r="E253" s="73">
        <f>IFERROR(SUM(D$9:D252)*K_12-SUM(E$9:E252)*K_21,0)</f>
        <v>2.3591952696698448E-2</v>
      </c>
      <c r="F253" s="73">
        <f>IFERROR(SUM(D$9:D252)*K_13-SUM(F$9:F252)*K_31,0)</f>
        <v>9.4367810786793793E-2</v>
      </c>
    </row>
    <row r="254" spans="2:6" x14ac:dyDescent="0.2">
      <c r="B254" s="2">
        <f t="shared" si="3"/>
        <v>245</v>
      </c>
      <c r="C254" s="2">
        <v>0</v>
      </c>
      <c r="D254" s="70">
        <f>IFERROR(SUM(F$9:F253)*K_31+SUM(E$9:E253)*K_21+SUM(C$9:C253)-SUM(D$9:D253)*(K_12+K_13+K_10),0)</f>
        <v>9.8816723200734202E-3</v>
      </c>
      <c r="E254" s="73">
        <f>IFERROR(SUM(D$9:D253)*K_12-SUM(E$9:E253)*K_21,0)</f>
        <v>2.3408276098338399E-2</v>
      </c>
      <c r="F254" s="73">
        <f>IFERROR(SUM(D$9:D253)*K_13-SUM(F$9:F253)*K_31,0)</f>
        <v>9.3633104393353594E-2</v>
      </c>
    </row>
    <row r="255" spans="2:6" x14ac:dyDescent="0.2">
      <c r="B255" s="2">
        <f t="shared" si="3"/>
        <v>246</v>
      </c>
      <c r="C255" s="2">
        <v>0</v>
      </c>
      <c r="D255" s="70">
        <f>IFERROR(SUM(F$9:F254)*K_31+SUM(E$9:E254)*K_21+SUM(C$9:C254)-SUM(D$9:D254)*(K_12+K_13+K_10),0)</f>
        <v>9.8047379526136069E-3</v>
      </c>
      <c r="E255" s="73">
        <f>IFERROR(SUM(D$9:D254)*K_12-SUM(E$9:E254)*K_21,0)</f>
        <v>2.3226029525428959E-2</v>
      </c>
      <c r="F255" s="73">
        <f>IFERROR(SUM(D$9:D254)*K_13-SUM(F$9:F254)*K_31,0)</f>
        <v>9.2904118101715838E-2</v>
      </c>
    </row>
    <row r="256" spans="2:6" x14ac:dyDescent="0.2">
      <c r="B256" s="2">
        <f t="shared" si="3"/>
        <v>247</v>
      </c>
      <c r="C256" s="2">
        <v>0</v>
      </c>
      <c r="D256" s="70">
        <f>IFERROR(SUM(F$9:F255)*K_31+SUM(E$9:E255)*K_21+SUM(C$9:C255)-SUM(D$9:D255)*(K_12+K_13+K_10),0)</f>
        <v>9.7284025624020387E-3</v>
      </c>
      <c r="E256" s="73">
        <f>IFERROR(SUM(D$9:D255)*K_12-SUM(E$9:E255)*K_21,0)</f>
        <v>2.3045201844418828E-2</v>
      </c>
      <c r="F256" s="73">
        <f>IFERROR(SUM(D$9:D255)*K_13-SUM(F$9:F255)*K_31,0)</f>
        <v>9.2180807377675311E-2</v>
      </c>
    </row>
    <row r="257" spans="2:6" x14ac:dyDescent="0.2">
      <c r="B257" s="2">
        <f t="shared" si="3"/>
        <v>248</v>
      </c>
      <c r="C257" s="2">
        <v>0</v>
      </c>
      <c r="D257" s="70">
        <f>IFERROR(SUM(F$9:F256)*K_31+SUM(E$9:E256)*K_21+SUM(C$9:C256)-SUM(D$9:D256)*(K_12+K_13+K_10),0)</f>
        <v>9.6526614860659166E-3</v>
      </c>
      <c r="E257" s="73">
        <f>IFERROR(SUM(D$9:D256)*K_12-SUM(E$9:E256)*K_21,0)</f>
        <v>2.286578200843814E-2</v>
      </c>
      <c r="F257" s="73">
        <f>IFERROR(SUM(D$9:D256)*K_13-SUM(F$9:F256)*K_31,0)</f>
        <v>9.1463128033752561E-2</v>
      </c>
    </row>
    <row r="258" spans="2:6" x14ac:dyDescent="0.2">
      <c r="B258" s="2">
        <f t="shared" si="3"/>
        <v>249</v>
      </c>
      <c r="C258" s="2">
        <v>0</v>
      </c>
      <c r="D258" s="70">
        <f>IFERROR(SUM(F$9:F257)*K_31+SUM(E$9:E257)*K_21+SUM(C$9:C257)-SUM(D$9:D257)*(K_12+K_13+K_10),0)</f>
        <v>9.5775100965367344E-3</v>
      </c>
      <c r="E258" s="73">
        <f>IFERROR(SUM(D$9:D257)*K_12-SUM(E$9:E257)*K_21,0)</f>
        <v>2.2687759056622681E-2</v>
      </c>
      <c r="F258" s="73">
        <f>IFERROR(SUM(D$9:D257)*K_13-SUM(F$9:F257)*K_31,0)</f>
        <v>9.0751036226490722E-2</v>
      </c>
    </row>
    <row r="259" spans="2:6" x14ac:dyDescent="0.2">
      <c r="B259" s="2">
        <f t="shared" si="3"/>
        <v>250</v>
      </c>
      <c r="C259" s="2">
        <v>0</v>
      </c>
      <c r="D259" s="70">
        <f>IFERROR(SUM(F$9:F258)*K_31+SUM(E$9:E258)*K_21+SUM(C$9:C258)-SUM(D$9:D258)*(K_12+K_13+K_10),0)</f>
        <v>9.5029438027705027E-3</v>
      </c>
      <c r="E259" s="73">
        <f>IFERROR(SUM(D$9:D258)*K_12-SUM(E$9:E258)*K_21,0)</f>
        <v>2.2511122113445303E-2</v>
      </c>
      <c r="F259" s="73">
        <f>IFERROR(SUM(D$9:D258)*K_13-SUM(F$9:F258)*K_31,0)</f>
        <v>9.0044488453781213E-2</v>
      </c>
    </row>
    <row r="260" spans="2:6" x14ac:dyDescent="0.2">
      <c r="B260" s="2">
        <f t="shared" si="3"/>
        <v>251</v>
      </c>
      <c r="C260" s="2">
        <v>0</v>
      </c>
      <c r="D260" s="70">
        <f>IFERROR(SUM(F$9:F259)*K_31+SUM(E$9:E259)*K_21+SUM(C$9:C259)-SUM(D$9:D259)*(K_12+K_13+K_10),0)</f>
        <v>9.4289580494688607E-3</v>
      </c>
      <c r="E260" s="73">
        <f>IFERROR(SUM(D$9:D259)*K_12-SUM(E$9:E259)*K_21,0)</f>
        <v>2.2335860388050133E-2</v>
      </c>
      <c r="F260" s="73">
        <f>IFERROR(SUM(D$9:D259)*K_13-SUM(F$9:F259)*K_31,0)</f>
        <v>8.9343441552200531E-2</v>
      </c>
    </row>
    <row r="261" spans="2:6" x14ac:dyDescent="0.2">
      <c r="B261" s="2">
        <f t="shared" si="3"/>
        <v>252</v>
      </c>
      <c r="C261" s="2">
        <v>0</v>
      </c>
      <c r="D261" s="70">
        <f>IFERROR(SUM(F$9:F260)*K_31+SUM(E$9:E260)*K_21+SUM(C$9:C260)-SUM(D$9:D260)*(K_12+K_13+K_10),0)</f>
        <v>9.3555483168001885E-3</v>
      </c>
      <c r="E261" s="73">
        <f>IFERROR(SUM(D$9:D260)*K_12-SUM(E$9:E260)*K_21,0)</f>
        <v>2.2161963173594423E-2</v>
      </c>
      <c r="F261" s="73">
        <f>IFERROR(SUM(D$9:D260)*K_13-SUM(F$9:F260)*K_31,0)</f>
        <v>8.8647852694377693E-2</v>
      </c>
    </row>
    <row r="262" spans="2:6" x14ac:dyDescent="0.2">
      <c r="B262" s="2">
        <f t="shared" si="3"/>
        <v>253</v>
      </c>
      <c r="C262" s="2">
        <v>0</v>
      </c>
      <c r="D262" s="70">
        <f>IFERROR(SUM(F$9:F261)*K_31+SUM(E$9:E261)*K_21+SUM(C$9:C261)-SUM(D$9:D261)*(K_12+K_13+K_10),0)</f>
        <v>9.2827101201189421E-3</v>
      </c>
      <c r="E262" s="73">
        <f>IFERROR(SUM(D$9:D261)*K_12-SUM(E$9:E261)*K_21,0)</f>
        <v>2.1989419846594527E-2</v>
      </c>
      <c r="F262" s="73">
        <f>IFERROR(SUM(D$9:D261)*K_13-SUM(F$9:F261)*K_31,0)</f>
        <v>8.7957679386378107E-2</v>
      </c>
    </row>
    <row r="263" spans="2:6" x14ac:dyDescent="0.2">
      <c r="B263" s="2">
        <f t="shared" si="3"/>
        <v>254</v>
      </c>
      <c r="C263" s="2">
        <v>0</v>
      </c>
      <c r="D263" s="70">
        <f>IFERROR(SUM(F$9:F262)*K_31+SUM(E$9:E262)*K_21+SUM(C$9:C262)-SUM(D$9:D262)*(K_12+K_13+K_10),0)</f>
        <v>9.2104390096965361E-3</v>
      </c>
      <c r="E263" s="73">
        <f>IFERROR(SUM(D$9:D262)*K_12-SUM(E$9:E262)*K_21,0)</f>
        <v>2.1818219866276745E-2</v>
      </c>
      <c r="F263" s="73">
        <f>IFERROR(SUM(D$9:D262)*K_13-SUM(F$9:F262)*K_31,0)</f>
        <v>8.7272879465106978E-2</v>
      </c>
    </row>
    <row r="264" spans="2:6" x14ac:dyDescent="0.2">
      <c r="B264" s="2">
        <f t="shared" si="3"/>
        <v>255</v>
      </c>
      <c r="C264" s="2">
        <v>0</v>
      </c>
      <c r="D264" s="70">
        <f>IFERROR(SUM(F$9:F263)*K_31+SUM(E$9:E263)*K_21+SUM(C$9:C263)-SUM(D$9:D263)*(K_12+K_13+K_10),0)</f>
        <v>9.1387305704486721E-3</v>
      </c>
      <c r="E264" s="73">
        <f>IFERROR(SUM(D$9:D263)*K_12-SUM(E$9:E263)*K_21,0)</f>
        <v>2.1648352773932511E-2</v>
      </c>
      <c r="F264" s="73">
        <f>IFERROR(SUM(D$9:D263)*K_13-SUM(F$9:F263)*K_31,0)</f>
        <v>8.6593411095730044E-2</v>
      </c>
    </row>
    <row r="265" spans="2:6" x14ac:dyDescent="0.2">
      <c r="B265" s="2">
        <f t="shared" si="3"/>
        <v>256</v>
      </c>
      <c r="C265" s="2">
        <v>0</v>
      </c>
      <c r="D265" s="70">
        <f>IFERROR(SUM(F$9:F264)*K_31+SUM(E$9:E264)*K_21+SUM(C$9:C264)-SUM(D$9:D264)*(K_12+K_13+K_10),0)</f>
        <v>9.0675804216626688E-3</v>
      </c>
      <c r="E265" s="73">
        <f>IFERROR(SUM(D$9:D264)*K_12-SUM(E$9:E264)*K_21,0)</f>
        <v>2.1479808192280681E-2</v>
      </c>
      <c r="F265" s="73">
        <f>IFERROR(SUM(D$9:D264)*K_13-SUM(F$9:F264)*K_31,0)</f>
        <v>8.5919232769122722E-2</v>
      </c>
    </row>
    <row r="266" spans="2:6" x14ac:dyDescent="0.2">
      <c r="B266" s="2">
        <f t="shared" si="3"/>
        <v>257</v>
      </c>
      <c r="C266" s="2">
        <v>0</v>
      </c>
      <c r="D266" s="70">
        <f>IFERROR(SUM(F$9:F265)*K_31+SUM(E$9:E265)*K_21+SUM(C$9:C265)-SUM(D$9:D265)*(K_12+K_13+K_10),0)</f>
        <v>8.9969842167363367E-3</v>
      </c>
      <c r="E266" s="73">
        <f>IFERROR(SUM(D$9:D265)*K_12-SUM(E$9:E265)*K_21,0)</f>
        <v>2.1312575824832702E-2</v>
      </c>
      <c r="F266" s="73">
        <f>IFERROR(SUM(D$9:D265)*K_13-SUM(F$9:F265)*K_31,0)</f>
        <v>8.525030329933081E-2</v>
      </c>
    </row>
    <row r="267" spans="2:6" x14ac:dyDescent="0.2">
      <c r="B267" s="2">
        <f t="shared" ref="B267:B330" si="4">B266+1</f>
        <v>258</v>
      </c>
      <c r="C267" s="2">
        <v>0</v>
      </c>
      <c r="D267" s="70">
        <f>IFERROR(SUM(F$9:F266)*K_31+SUM(E$9:E266)*K_21+SUM(C$9:C266)-SUM(D$9:D266)*(K_12+K_13+K_10),0)</f>
        <v>8.9269376429017555E-3</v>
      </c>
      <c r="E267" s="73">
        <f>IFERROR(SUM(D$9:D266)*K_12-SUM(E$9:E266)*K_21,0)</f>
        <v>2.114664545526479E-2</v>
      </c>
      <c r="F267" s="73">
        <f>IFERROR(SUM(D$9:D266)*K_13-SUM(F$9:F266)*K_31,0)</f>
        <v>8.4586581821059159E-2</v>
      </c>
    </row>
    <row r="268" spans="2:6" x14ac:dyDescent="0.2">
      <c r="B268" s="2">
        <f t="shared" si="4"/>
        <v>259</v>
      </c>
      <c r="C268" s="2">
        <v>0</v>
      </c>
      <c r="D268" s="70">
        <f>IFERROR(SUM(F$9:F267)*K_31+SUM(E$9:E267)*K_21+SUM(C$9:C267)-SUM(D$9:D267)*(K_12+K_13+K_10),0)</f>
        <v>8.8574364209765832E-3</v>
      </c>
      <c r="E268" s="73">
        <f>IFERROR(SUM(D$9:D267)*K_12-SUM(E$9:E267)*K_21,0)</f>
        <v>2.0982006946791865E-2</v>
      </c>
      <c r="F268" s="73">
        <f>IFERROR(SUM(D$9:D267)*K_13-SUM(F$9:F267)*K_31,0)</f>
        <v>8.3928027787167458E-2</v>
      </c>
    </row>
    <row r="269" spans="2:6" x14ac:dyDescent="0.2">
      <c r="B269" s="2">
        <f t="shared" si="4"/>
        <v>260</v>
      </c>
      <c r="C269" s="2">
        <v>0</v>
      </c>
      <c r="D269" s="70">
        <f>IFERROR(SUM(F$9:F268)*K_31+SUM(E$9:E268)*K_21+SUM(C$9:C268)-SUM(D$9:D268)*(K_12+K_13+K_10),0)</f>
        <v>8.7884763050887216E-3</v>
      </c>
      <c r="E269" s="73">
        <f>IFERROR(SUM(D$9:D268)*K_12-SUM(E$9:E268)*K_21,0)</f>
        <v>2.0818650241549941E-2</v>
      </c>
      <c r="F269" s="73">
        <f>IFERROR(SUM(D$9:D268)*K_13-SUM(F$9:F268)*K_31,0)</f>
        <v>8.3274600966199763E-2</v>
      </c>
    </row>
    <row r="270" spans="2:6" x14ac:dyDescent="0.2">
      <c r="B270" s="2">
        <f t="shared" si="4"/>
        <v>261</v>
      </c>
      <c r="C270" s="2">
        <v>0</v>
      </c>
      <c r="D270" s="70">
        <f>IFERROR(SUM(F$9:F269)*K_31+SUM(E$9:E269)*K_21+SUM(C$9:C269)-SUM(D$9:D269)*(K_12+K_13+K_10),0)</f>
        <v>8.7200530824231848E-3</v>
      </c>
      <c r="E270" s="73">
        <f>IFERROR(SUM(D$9:D269)*K_12-SUM(E$9:E269)*K_21,0)</f>
        <v>2.0656565359981172E-2</v>
      </c>
      <c r="F270" s="73">
        <f>IFERROR(SUM(D$9:D269)*K_13-SUM(F$9:F269)*K_31,0)</f>
        <v>8.2626261439924686E-2</v>
      </c>
    </row>
    <row r="271" spans="2:6" x14ac:dyDescent="0.2">
      <c r="B271" s="2">
        <f t="shared" si="4"/>
        <v>262</v>
      </c>
      <c r="C271" s="2">
        <v>0</v>
      </c>
      <c r="D271" s="70">
        <f>IFERROR(SUM(F$9:F270)*K_31+SUM(E$9:E270)*K_21+SUM(C$9:C270)-SUM(D$9:D270)*(K_12+K_13+K_10),0)</f>
        <v>8.6521625729663043E-3</v>
      </c>
      <c r="E271" s="73">
        <f>IFERROR(SUM(D$9:D270)*K_12-SUM(E$9:E270)*K_21,0)</f>
        <v>2.0495742400224337E-2</v>
      </c>
      <c r="F271" s="73">
        <f>IFERROR(SUM(D$9:D270)*K_13-SUM(F$9:F270)*K_31,0)</f>
        <v>8.1982969600897349E-2</v>
      </c>
    </row>
    <row r="272" spans="2:6" x14ac:dyDescent="0.2">
      <c r="B272" s="2">
        <f t="shared" si="4"/>
        <v>263</v>
      </c>
      <c r="C272" s="2">
        <v>0</v>
      </c>
      <c r="D272" s="70">
        <f>IFERROR(SUM(F$9:F271)*K_31+SUM(E$9:E271)*K_21+SUM(C$9:C271)-SUM(D$9:D271)*(K_12+K_13+K_10),0)</f>
        <v>8.5848006292419399E-3</v>
      </c>
      <c r="E272" s="73">
        <f>IFERROR(SUM(D$9:D271)*K_12-SUM(E$9:E271)*K_21,0)</f>
        <v>2.0336171537509773E-2</v>
      </c>
      <c r="F272" s="73">
        <f>IFERROR(SUM(D$9:D271)*K_13-SUM(F$9:F271)*K_31,0)</f>
        <v>8.1344686150039092E-2</v>
      </c>
    </row>
    <row r="273" spans="2:6" x14ac:dyDescent="0.2">
      <c r="B273" s="2">
        <f t="shared" si="4"/>
        <v>264</v>
      </c>
      <c r="C273" s="2">
        <v>0</v>
      </c>
      <c r="D273" s="70">
        <f>IFERROR(SUM(F$9:F272)*K_31+SUM(E$9:E272)*K_21+SUM(C$9:C272)-SUM(D$9:D272)*(K_12+K_13+K_10),0)</f>
        <v>8.5179631360734476E-3</v>
      </c>
      <c r="E273" s="73">
        <f>IFERROR(SUM(D$9:D272)*K_12-SUM(E$9:E272)*K_21,0)</f>
        <v>2.0177843023558406E-2</v>
      </c>
      <c r="F273" s="73">
        <f>IFERROR(SUM(D$9:D272)*K_13-SUM(F$9:F272)*K_31,0)</f>
        <v>8.0711372094233624E-2</v>
      </c>
    </row>
    <row r="274" spans="2:6" x14ac:dyDescent="0.2">
      <c r="B274" s="2">
        <f t="shared" si="4"/>
        <v>265</v>
      </c>
      <c r="C274" s="2">
        <v>0</v>
      </c>
      <c r="D274" s="70">
        <f>IFERROR(SUM(F$9:F273)*K_31+SUM(E$9:E273)*K_21+SUM(C$9:C273)-SUM(D$9:D273)*(K_12+K_13+K_10),0)</f>
        <v>8.4516460103190028E-3</v>
      </c>
      <c r="E274" s="73">
        <f>IFERROR(SUM(D$9:D273)*K_12-SUM(E$9:E273)*K_21,0)</f>
        <v>2.0020747185988008E-2</v>
      </c>
      <c r="F274" s="73">
        <f>IFERROR(SUM(D$9:D273)*K_13-SUM(F$9:F273)*K_31,0)</f>
        <v>8.0082988743952033E-2</v>
      </c>
    </row>
    <row r="275" spans="2:6" x14ac:dyDescent="0.2">
      <c r="B275" s="2">
        <f t="shared" si="4"/>
        <v>266</v>
      </c>
      <c r="C275" s="2">
        <v>0</v>
      </c>
      <c r="D275" s="70">
        <f>IFERROR(SUM(F$9:F274)*K_31+SUM(E$9:E274)*K_21+SUM(C$9:C274)-SUM(D$9:D274)*(K_12+K_13+K_10),0)</f>
        <v>8.3858452006237982E-3</v>
      </c>
      <c r="E275" s="73">
        <f>IFERROR(SUM(D$9:D274)*K_12-SUM(E$9:E274)*K_21,0)</f>
        <v>1.9864874427720558E-2</v>
      </c>
      <c r="F275" s="73">
        <f>IFERROR(SUM(D$9:D274)*K_13-SUM(F$9:F274)*K_31,0)</f>
        <v>7.9459497710882232E-2</v>
      </c>
    </row>
    <row r="276" spans="2:6" x14ac:dyDescent="0.2">
      <c r="B276" s="2">
        <f t="shared" si="4"/>
        <v>267</v>
      </c>
      <c r="C276" s="2">
        <v>0</v>
      </c>
      <c r="D276" s="70">
        <f>IFERROR(SUM(F$9:F275)*K_31+SUM(E$9:E275)*K_21+SUM(C$9:C275)-SUM(D$9:D275)*(K_12+K_13+K_10),0)</f>
        <v>8.3205566871793479E-3</v>
      </c>
      <c r="E276" s="73">
        <f>IFERROR(SUM(D$9:D275)*K_12-SUM(E$9:E275)*K_21,0)</f>
        <v>1.9710215226396932E-2</v>
      </c>
      <c r="F276" s="73">
        <f>IFERROR(SUM(D$9:D275)*K_13-SUM(F$9:F275)*K_31,0)</f>
        <v>7.8840860905587729E-2</v>
      </c>
    </row>
    <row r="277" spans="2:6" x14ac:dyDescent="0.2">
      <c r="B277" s="2">
        <f t="shared" si="4"/>
        <v>268</v>
      </c>
      <c r="C277" s="2">
        <v>0</v>
      </c>
      <c r="D277" s="70">
        <f>IFERROR(SUM(F$9:F276)*K_31+SUM(E$9:E276)*K_21+SUM(C$9:C276)-SUM(D$9:D276)*(K_12+K_13+K_10),0)</f>
        <v>8.2557764814712442E-3</v>
      </c>
      <c r="E277" s="73">
        <f>IFERROR(SUM(D$9:D276)*K_12-SUM(E$9:E276)*K_21,0)</f>
        <v>1.9556760133795148E-2</v>
      </c>
      <c r="F277" s="73">
        <f>IFERROR(SUM(D$9:D276)*K_13-SUM(F$9:F276)*K_31,0)</f>
        <v>7.8227040535180592E-2</v>
      </c>
    </row>
    <row r="278" spans="2:6" x14ac:dyDescent="0.2">
      <c r="B278" s="2">
        <f t="shared" si="4"/>
        <v>269</v>
      </c>
      <c r="C278" s="2">
        <v>0</v>
      </c>
      <c r="D278" s="70">
        <f>IFERROR(SUM(F$9:F277)*K_31+SUM(E$9:E277)*K_21+SUM(C$9:C277)-SUM(D$9:D277)*(K_12+K_13+K_10),0)</f>
        <v>8.1915006260375733E-3</v>
      </c>
      <c r="E278" s="73">
        <f>IFERROR(SUM(D$9:D277)*K_12-SUM(E$9:E277)*K_21,0)</f>
        <v>1.9404499775252382E-2</v>
      </c>
      <c r="F278" s="73">
        <f>IFERROR(SUM(D$9:D277)*K_13-SUM(F$9:F277)*K_31,0)</f>
        <v>7.7617999101009527E-2</v>
      </c>
    </row>
    <row r="279" spans="2:6" x14ac:dyDescent="0.2">
      <c r="B279" s="2">
        <f t="shared" si="4"/>
        <v>270</v>
      </c>
      <c r="C279" s="2">
        <v>0</v>
      </c>
      <c r="D279" s="70">
        <f>IFERROR(SUM(F$9:F278)*K_31+SUM(E$9:E278)*K_21+SUM(C$9:C278)-SUM(D$9:D278)*(K_12+K_13+K_10),0)</f>
        <v>8.1277251942291073E-3</v>
      </c>
      <c r="E279" s="73">
        <f>IFERROR(SUM(D$9:D278)*K_12-SUM(E$9:E278)*K_21,0)</f>
        <v>1.9253424849093426E-2</v>
      </c>
      <c r="F279" s="73">
        <f>IFERROR(SUM(D$9:D278)*K_13-SUM(F$9:F278)*K_31,0)</f>
        <v>7.7013699396373703E-2</v>
      </c>
    </row>
    <row r="280" spans="2:6" x14ac:dyDescent="0.2">
      <c r="B280" s="2">
        <f t="shared" si="4"/>
        <v>271</v>
      </c>
      <c r="C280" s="2">
        <v>0</v>
      </c>
      <c r="D280" s="70">
        <f>IFERROR(SUM(F$9:F279)*K_31+SUM(E$9:E279)*K_21+SUM(C$9:C279)-SUM(D$9:D279)*(K_12+K_13+K_10),0)</f>
        <v>8.0644462899650549E-3</v>
      </c>
      <c r="E280" s="73">
        <f>IFERROR(SUM(D$9:D279)*K_12-SUM(E$9:E279)*K_21,0)</f>
        <v>1.9103526126061587E-2</v>
      </c>
      <c r="F280" s="73">
        <f>IFERROR(SUM(D$9:D279)*K_13-SUM(F$9:F279)*K_31,0)</f>
        <v>7.641410450424635E-2</v>
      </c>
    </row>
    <row r="281" spans="2:6" x14ac:dyDescent="0.2">
      <c r="B281" s="2">
        <f t="shared" si="4"/>
        <v>272</v>
      </c>
      <c r="C281" s="2">
        <v>0</v>
      </c>
      <c r="D281" s="70">
        <f>IFERROR(SUM(F$9:F280)*K_31+SUM(E$9:E280)*K_21+SUM(C$9:C280)-SUM(D$9:D280)*(K_12+K_13+K_10),0)</f>
        <v>8.0016600475021349E-3</v>
      </c>
      <c r="E281" s="73">
        <f>IFERROR(SUM(D$9:D280)*K_12-SUM(E$9:E280)*K_21,0)</f>
        <v>1.8954794448754919E-2</v>
      </c>
      <c r="F281" s="73">
        <f>IFERROR(SUM(D$9:D280)*K_13-SUM(F$9:F280)*K_31,0)</f>
        <v>7.5819177795019677E-2</v>
      </c>
    </row>
    <row r="282" spans="2:6" x14ac:dyDescent="0.2">
      <c r="B282" s="2">
        <f t="shared" si="4"/>
        <v>273</v>
      </c>
      <c r="C282" s="2">
        <v>0</v>
      </c>
      <c r="D282" s="70">
        <f>IFERROR(SUM(F$9:F281)*K_31+SUM(E$9:E281)*K_21+SUM(C$9:C281)-SUM(D$9:D281)*(K_12+K_13+K_10),0)</f>
        <v>7.9393626311903276E-3</v>
      </c>
      <c r="E282" s="73">
        <f>IFERROR(SUM(D$9:D281)*K_12-SUM(E$9:E281)*K_21,0)</f>
        <v>1.880722073106722E-2</v>
      </c>
      <c r="F282" s="73">
        <f>IFERROR(SUM(D$9:D281)*K_13-SUM(F$9:F281)*K_31,0)</f>
        <v>7.5228882924268881E-2</v>
      </c>
    </row>
    <row r="283" spans="2:6" x14ac:dyDescent="0.2">
      <c r="B283" s="2">
        <f t="shared" si="4"/>
        <v>274</v>
      </c>
      <c r="C283" s="2">
        <v>0</v>
      </c>
      <c r="D283" s="70">
        <f>IFERROR(SUM(F$9:F282)*K_31+SUM(E$9:E282)*K_21+SUM(C$9:C282)-SUM(D$9:D282)*(K_12+K_13+K_10),0)</f>
        <v>7.877550235241948E-3</v>
      </c>
      <c r="E283" s="73">
        <f>IFERROR(SUM(D$9:D282)*K_12-SUM(E$9:E282)*K_21,0)</f>
        <v>1.8660795957632925E-2</v>
      </c>
      <c r="F283" s="73">
        <f>IFERROR(SUM(D$9:D282)*K_13-SUM(F$9:F282)*K_31,0)</f>
        <v>7.4643183830531701E-2</v>
      </c>
    </row>
    <row r="284" spans="2:6" x14ac:dyDescent="0.2">
      <c r="B284" s="2">
        <f t="shared" si="4"/>
        <v>275</v>
      </c>
      <c r="C284" s="2">
        <v>0</v>
      </c>
      <c r="D284" s="70">
        <f>IFERROR(SUM(F$9:F283)*K_31+SUM(E$9:E283)*K_21+SUM(C$9:C283)-SUM(D$9:D283)*(K_12+K_13+K_10),0)</f>
        <v>7.8162190835042722E-3</v>
      </c>
      <c r="E284" s="73">
        <f>IFERROR(SUM(D$9:D283)*K_12-SUM(E$9:E283)*K_21,0)</f>
        <v>1.8515511183275657E-2</v>
      </c>
      <c r="F284" s="73">
        <f>IFERROR(SUM(D$9:D283)*K_13-SUM(F$9:F283)*K_31,0)</f>
        <v>7.4062044733102628E-2</v>
      </c>
    </row>
    <row r="285" spans="2:6" x14ac:dyDescent="0.2">
      <c r="B285" s="2">
        <f t="shared" si="4"/>
        <v>276</v>
      </c>
      <c r="C285" s="2">
        <v>0</v>
      </c>
      <c r="D285" s="70">
        <f>IFERROR(SUM(F$9:F284)*K_31+SUM(E$9:E284)*K_21+SUM(C$9:C284)-SUM(D$9:D284)*(K_12+K_13+K_10),0)</f>
        <v>7.7553654292197294E-3</v>
      </c>
      <c r="E285" s="73">
        <f>IFERROR(SUM(D$9:D284)*K_12-SUM(E$9:E284)*K_21,0)</f>
        <v>1.837135753246244E-2</v>
      </c>
      <c r="F285" s="73">
        <f>IFERROR(SUM(D$9:D284)*K_13-SUM(F$9:F284)*K_31,0)</f>
        <v>7.348543012984976E-2</v>
      </c>
    </row>
    <row r="286" spans="2:6" x14ac:dyDescent="0.2">
      <c r="B286" s="2">
        <f t="shared" si="4"/>
        <v>277</v>
      </c>
      <c r="C286" s="2">
        <v>0</v>
      </c>
      <c r="D286" s="70">
        <f>IFERROR(SUM(F$9:F285)*K_31+SUM(E$9:E285)*K_21+SUM(C$9:C285)-SUM(D$9:D285)*(K_12+K_13+K_10),0)</f>
        <v>7.6949855548056334E-3</v>
      </c>
      <c r="E286" s="73">
        <f>IFERROR(SUM(D$9:D285)*K_12-SUM(E$9:E285)*K_21,0)</f>
        <v>1.8228326198761136E-2</v>
      </c>
      <c r="F286" s="73">
        <f>IFERROR(SUM(D$9:D285)*K_13-SUM(F$9:F285)*K_31,0)</f>
        <v>7.2913304795044542E-2</v>
      </c>
    </row>
    <row r="287" spans="2:6" x14ac:dyDescent="0.2">
      <c r="B287" s="2">
        <f t="shared" si="4"/>
        <v>278</v>
      </c>
      <c r="C287" s="2">
        <v>0</v>
      </c>
      <c r="D287" s="70">
        <f>IFERROR(SUM(F$9:F286)*K_31+SUM(E$9:E286)*K_21+SUM(C$9:C286)-SUM(D$9:D286)*(K_12+K_13+K_10),0)</f>
        <v>7.635075771610822E-3</v>
      </c>
      <c r="E287" s="73">
        <f>IFERROR(SUM(D$9:D286)*K_12-SUM(E$9:E286)*K_21,0)</f>
        <v>1.8086408444303759E-2</v>
      </c>
      <c r="F287" s="73">
        <f>IFERROR(SUM(D$9:D286)*K_13-SUM(F$9:F286)*K_31,0)</f>
        <v>7.2345633777215035E-2</v>
      </c>
    </row>
    <row r="288" spans="2:6" x14ac:dyDescent="0.2">
      <c r="B288" s="2">
        <f t="shared" si="4"/>
        <v>279</v>
      </c>
      <c r="C288" s="2">
        <v>0</v>
      </c>
      <c r="D288" s="70">
        <f>IFERROR(SUM(F$9:F287)*K_31+SUM(E$9:E287)*K_21+SUM(C$9:C287)-SUM(D$9:D287)*(K_12+K_13+K_10),0)</f>
        <v>7.5756324197211455E-3</v>
      </c>
      <c r="E288" s="73">
        <f>IFERROR(SUM(D$9:D287)*K_12-SUM(E$9:E287)*K_21,0)</f>
        <v>1.7945595599249464E-2</v>
      </c>
      <c r="F288" s="73">
        <f>IFERROR(SUM(D$9:D287)*K_13-SUM(F$9:F287)*K_31,0)</f>
        <v>7.1782382396997857E-2</v>
      </c>
    </row>
    <row r="289" spans="2:6" x14ac:dyDescent="0.2">
      <c r="B289" s="2">
        <f t="shared" si="4"/>
        <v>280</v>
      </c>
      <c r="C289" s="2">
        <v>0</v>
      </c>
      <c r="D289" s="70">
        <f>IFERROR(SUM(F$9:F288)*K_31+SUM(E$9:E288)*K_21+SUM(C$9:C288)-SUM(D$9:D288)*(K_12+K_13+K_10),0)</f>
        <v>7.5166518677010075E-3</v>
      </c>
      <c r="E289" s="73">
        <f>IFERROR(SUM(D$9:D288)*K_12-SUM(E$9:E288)*K_21,0)</f>
        <v>1.7805879061259078E-2</v>
      </c>
      <c r="F289" s="73">
        <f>IFERROR(SUM(D$9:D288)*K_13-SUM(F$9:F288)*K_31,0)</f>
        <v>7.1223516245036311E-2</v>
      </c>
    </row>
    <row r="290" spans="2:6" x14ac:dyDescent="0.2">
      <c r="B290" s="2">
        <f t="shared" si="4"/>
        <v>281</v>
      </c>
      <c r="C290" s="2">
        <v>0</v>
      </c>
      <c r="D290" s="70">
        <f>IFERROR(SUM(F$9:F289)*K_31+SUM(E$9:E289)*K_21+SUM(C$9:C289)-SUM(D$9:D289)*(K_12+K_13+K_10),0)</f>
        <v>7.4581305123961883E-3</v>
      </c>
      <c r="E290" s="73">
        <f>IFERROR(SUM(D$9:D289)*K_12-SUM(E$9:E289)*K_21,0)</f>
        <v>1.7667250294966186E-2</v>
      </c>
      <c r="F290" s="73">
        <f>IFERROR(SUM(D$9:D289)*K_13-SUM(F$9:F289)*K_31,0)</f>
        <v>7.0669001179864743E-2</v>
      </c>
    </row>
    <row r="291" spans="2:6" x14ac:dyDescent="0.2">
      <c r="B291" s="2">
        <f t="shared" si="4"/>
        <v>282</v>
      </c>
      <c r="C291" s="2">
        <v>0</v>
      </c>
      <c r="D291" s="70">
        <f>IFERROR(SUM(F$9:F290)*K_31+SUM(E$9:E290)*K_21+SUM(C$9:C290)-SUM(D$9:D290)*(K_12+K_13+K_10),0)</f>
        <v>7.4000647786984786E-3</v>
      </c>
      <c r="E291" s="73">
        <f>IFERROR(SUM(D$9:D290)*K_12-SUM(E$9:E290)*K_21,0)</f>
        <v>1.7529700831457551E-2</v>
      </c>
      <c r="F291" s="73">
        <f>IFERROR(SUM(D$9:D290)*K_13-SUM(F$9:F290)*K_31,0)</f>
        <v>7.0118803325830203E-2</v>
      </c>
    </row>
    <row r="292" spans="2:6" x14ac:dyDescent="0.2">
      <c r="B292" s="2">
        <f t="shared" si="4"/>
        <v>283</v>
      </c>
      <c r="C292" s="2">
        <v>0</v>
      </c>
      <c r="D292" s="70">
        <f>IFERROR(SUM(F$9:F291)*K_31+SUM(E$9:E291)*K_21+SUM(C$9:C291)-SUM(D$9:D291)*(K_12+K_13+K_10),0)</f>
        <v>7.3424511193440622E-3</v>
      </c>
      <c r="E292" s="73">
        <f>IFERROR(SUM(D$9:D291)*K_12-SUM(E$9:E291)*K_21,0)</f>
        <v>1.7393222267754638E-2</v>
      </c>
      <c r="F292" s="73">
        <f>IFERROR(SUM(D$9:D291)*K_13-SUM(F$9:F291)*K_31,0)</f>
        <v>6.9572889071018551E-2</v>
      </c>
    </row>
    <row r="293" spans="2:6" x14ac:dyDescent="0.2">
      <c r="B293" s="2">
        <f t="shared" si="4"/>
        <v>284</v>
      </c>
      <c r="C293" s="2">
        <v>0</v>
      </c>
      <c r="D293" s="70">
        <f>IFERROR(SUM(F$9:F292)*K_31+SUM(E$9:E292)*K_21+SUM(C$9:C292)-SUM(D$9:D292)*(K_12+K_13+K_10),0)</f>
        <v>7.285286014675485E-3</v>
      </c>
      <c r="E293" s="73">
        <f>IFERROR(SUM(D$9:D292)*K_12-SUM(E$9:E292)*K_21,0)</f>
        <v>1.7257806266301357E-2</v>
      </c>
      <c r="F293" s="73">
        <f>IFERROR(SUM(D$9:D292)*K_13-SUM(F$9:F292)*K_31,0)</f>
        <v>6.9031225065205426E-2</v>
      </c>
    </row>
    <row r="294" spans="2:6" x14ac:dyDescent="0.2">
      <c r="B294" s="2">
        <f t="shared" si="4"/>
        <v>285</v>
      </c>
      <c r="C294" s="2">
        <v>0</v>
      </c>
      <c r="D294" s="70">
        <f>IFERROR(SUM(F$9:F293)*K_31+SUM(E$9:E293)*K_21+SUM(C$9:C293)-SUM(D$9:D293)*(K_12+K_13+K_10),0)</f>
        <v>7.2285659724462548E-3</v>
      </c>
      <c r="E294" s="73">
        <f>IFERROR(SUM(D$9:D293)*K_12-SUM(E$9:E293)*K_21,0)</f>
        <v>1.7123444554453804E-2</v>
      </c>
      <c r="F294" s="73">
        <f>IFERROR(SUM(D$9:D293)*K_13-SUM(F$9:F293)*K_31,0)</f>
        <v>6.8493778217815215E-2</v>
      </c>
    </row>
    <row r="295" spans="2:6" x14ac:dyDescent="0.2">
      <c r="B295" s="2">
        <f t="shared" si="4"/>
        <v>286</v>
      </c>
      <c r="C295" s="2">
        <v>0</v>
      </c>
      <c r="D295" s="70">
        <f>IFERROR(SUM(F$9:F294)*K_31+SUM(E$9:E294)*K_21+SUM(C$9:C294)-SUM(D$9:D294)*(K_12+K_13+K_10),0)</f>
        <v>7.172287527591692E-3</v>
      </c>
      <c r="E295" s="73">
        <f>IFERROR(SUM(D$9:D294)*K_12-SUM(E$9:E294)*K_21,0)</f>
        <v>1.6990128923975778E-2</v>
      </c>
      <c r="F295" s="73">
        <f>IFERROR(SUM(D$9:D294)*K_13-SUM(F$9:F294)*K_31,0)</f>
        <v>6.7960515695903112E-2</v>
      </c>
    </row>
    <row r="296" spans="2:6" x14ac:dyDescent="0.2">
      <c r="B296" s="2">
        <f t="shared" si="4"/>
        <v>287</v>
      </c>
      <c r="C296" s="2">
        <v>0</v>
      </c>
      <c r="D296" s="70">
        <f>IFERROR(SUM(F$9:F295)*K_31+SUM(E$9:E295)*K_21+SUM(C$9:C295)-SUM(D$9:D295)*(K_12+K_13+K_10),0)</f>
        <v>7.1164472420299774E-3</v>
      </c>
      <c r="E296" s="73">
        <f>IFERROR(SUM(D$9:D295)*K_12-SUM(E$9:E295)*K_21,0)</f>
        <v>1.6857851230536292E-2</v>
      </c>
      <c r="F296" s="73">
        <f>IFERROR(SUM(D$9:D295)*K_13-SUM(F$9:F295)*K_31,0)</f>
        <v>6.7431404922145166E-2</v>
      </c>
    </row>
    <row r="297" spans="2:6" x14ac:dyDescent="0.2">
      <c r="B297" s="2">
        <f t="shared" si="4"/>
        <v>288</v>
      </c>
      <c r="C297" s="2">
        <v>0</v>
      </c>
      <c r="D297" s="70">
        <f>IFERROR(SUM(F$9:F296)*K_31+SUM(E$9:E296)*K_21+SUM(C$9:C296)-SUM(D$9:D296)*(K_12+K_13+K_10),0)</f>
        <v>7.0610417044463247E-3</v>
      </c>
      <c r="E297" s="73">
        <f>IFERROR(SUM(D$9:D296)*K_12-SUM(E$9:E296)*K_21,0)</f>
        <v>1.6726603393212414E-2</v>
      </c>
      <c r="F297" s="73">
        <f>IFERROR(SUM(D$9:D296)*K_13-SUM(F$9:F296)*K_31,0)</f>
        <v>6.6906413572849655E-2</v>
      </c>
    </row>
    <row r="298" spans="2:6" x14ac:dyDescent="0.2">
      <c r="B298" s="2">
        <f t="shared" si="4"/>
        <v>289</v>
      </c>
      <c r="C298" s="2">
        <v>0</v>
      </c>
      <c r="D298" s="70">
        <f>IFERROR(SUM(F$9:F297)*K_31+SUM(E$9:E297)*K_21+SUM(C$9:C297)-SUM(D$9:D297)*(K_12+K_13+K_10),0)</f>
        <v>7.0060675300815944E-3</v>
      </c>
      <c r="E298" s="73">
        <f>IFERROR(SUM(D$9:D297)*K_12-SUM(E$9:E297)*K_21,0)</f>
        <v>1.6596377393996442E-2</v>
      </c>
      <c r="F298" s="73">
        <f>IFERROR(SUM(D$9:D297)*K_13-SUM(F$9:F297)*K_31,0)</f>
        <v>6.6385509575985768E-2</v>
      </c>
    </row>
    <row r="299" spans="2:6" x14ac:dyDescent="0.2">
      <c r="B299" s="2">
        <f t="shared" si="4"/>
        <v>290</v>
      </c>
      <c r="C299" s="2">
        <v>0</v>
      </c>
      <c r="D299" s="70">
        <f>IFERROR(SUM(F$9:F298)*K_31+SUM(E$9:E298)*K_21+SUM(C$9:C298)-SUM(D$9:D298)*(K_12+K_13+K_10),0)</f>
        <v>6.9515213605315651E-3</v>
      </c>
      <c r="E299" s="73">
        <f>IFERROR(SUM(D$9:D298)*K_12-SUM(E$9:E298)*K_21,0)</f>
        <v>1.6467165277304852E-2</v>
      </c>
      <c r="F299" s="73">
        <f>IFERROR(SUM(D$9:D298)*K_13-SUM(F$9:F298)*K_31,0)</f>
        <v>6.5868661109219406E-2</v>
      </c>
    </row>
    <row r="300" spans="2:6" x14ac:dyDescent="0.2">
      <c r="B300" s="2">
        <f t="shared" si="4"/>
        <v>291</v>
      </c>
      <c r="C300" s="2">
        <v>0</v>
      </c>
      <c r="D300" s="70">
        <f>IFERROR(SUM(F$9:F299)*K_31+SUM(E$9:E299)*K_21+SUM(C$9:C299)-SUM(D$9:D299)*(K_12+K_13+K_10),0)</f>
        <v>6.8973998635390998E-3</v>
      </c>
      <c r="E300" s="73">
        <f>IFERROR(SUM(D$9:D299)*K_12-SUM(E$9:E299)*K_21,0)</f>
        <v>1.6338959149492682E-2</v>
      </c>
      <c r="F300" s="73">
        <f>IFERROR(SUM(D$9:D299)*K_13-SUM(F$9:F299)*K_31,0)</f>
        <v>6.5355836597970729E-2</v>
      </c>
    </row>
    <row r="301" spans="2:6" x14ac:dyDescent="0.2">
      <c r="B301" s="2">
        <f t="shared" si="4"/>
        <v>292</v>
      </c>
      <c r="C301" s="2">
        <v>0</v>
      </c>
      <c r="D301" s="70">
        <f>IFERROR(SUM(F$9:F300)*K_31+SUM(E$9:E300)*K_21+SUM(C$9:C300)-SUM(D$9:D300)*(K_12+K_13+K_10),0)</f>
        <v>6.8436997327880889E-3</v>
      </c>
      <c r="E301" s="73">
        <f>IFERROR(SUM(D$9:D300)*K_12-SUM(E$9:E300)*K_21,0)</f>
        <v>1.6211751178372036E-2</v>
      </c>
      <c r="F301" s="73">
        <f>IFERROR(SUM(D$9:D300)*K_13-SUM(F$9:F300)*K_31,0)</f>
        <v>6.4847004713488143E-2</v>
      </c>
    </row>
    <row r="302" spans="2:6" x14ac:dyDescent="0.2">
      <c r="B302" s="2">
        <f t="shared" si="4"/>
        <v>293</v>
      </c>
      <c r="C302" s="2">
        <v>0</v>
      </c>
      <c r="D302" s="70">
        <f>IFERROR(SUM(F$9:F301)*K_31+SUM(E$9:E301)*K_21+SUM(C$9:C301)-SUM(D$9:D301)*(K_12+K_13+K_10),0)</f>
        <v>6.7904176877089384E-3</v>
      </c>
      <c r="E302" s="73">
        <f>IFERROR(SUM(D$9:D301)*K_12-SUM(E$9:E301)*K_21,0)</f>
        <v>1.6085533592732126E-2</v>
      </c>
      <c r="F302" s="73">
        <f>IFERROR(SUM(D$9:D301)*K_13-SUM(F$9:F301)*K_31,0)</f>
        <v>6.4342134370928505E-2</v>
      </c>
    </row>
    <row r="303" spans="2:6" x14ac:dyDescent="0.2">
      <c r="B303" s="2">
        <f t="shared" si="4"/>
        <v>294</v>
      </c>
      <c r="C303" s="2">
        <v>0</v>
      </c>
      <c r="D303" s="70">
        <f>IFERROR(SUM(F$9:F302)*K_31+SUM(E$9:E302)*K_21+SUM(C$9:C302)-SUM(D$9:D302)*(K_12+K_13+K_10),0)</f>
        <v>6.7375504732671843E-3</v>
      </c>
      <c r="E303" s="73">
        <f>IFERROR(SUM(D$9:D302)*K_12-SUM(E$9:E302)*K_21,0)</f>
        <v>1.5960298681866325E-2</v>
      </c>
      <c r="F303" s="73">
        <f>IFERROR(SUM(D$9:D302)*K_13-SUM(F$9:F302)*K_31,0)</f>
        <v>6.38411947274653E-2</v>
      </c>
    </row>
    <row r="304" spans="2:6" x14ac:dyDescent="0.2">
      <c r="B304" s="2">
        <f t="shared" si="4"/>
        <v>295</v>
      </c>
      <c r="C304" s="2">
        <v>0</v>
      </c>
      <c r="D304" s="70">
        <f>IFERROR(SUM(F$9:F303)*K_31+SUM(E$9:E303)*K_21+SUM(C$9:C303)-SUM(D$9:D303)*(K_12+K_13+K_10),0)</f>
        <v>6.6850948597743098E-3</v>
      </c>
      <c r="E304" s="73">
        <f>IFERROR(SUM(D$9:D303)*K_12-SUM(E$9:E303)*K_21,0)</f>
        <v>1.5836038795099761E-2</v>
      </c>
      <c r="F304" s="73">
        <f>IFERROR(SUM(D$9:D303)*K_13-SUM(F$9:F303)*K_31,0)</f>
        <v>6.3344155180399042E-2</v>
      </c>
    </row>
    <row r="305" spans="2:6" x14ac:dyDescent="0.2">
      <c r="B305" s="2">
        <f t="shared" si="4"/>
        <v>296</v>
      </c>
      <c r="C305" s="2">
        <v>0</v>
      </c>
      <c r="D305" s="70">
        <f>IFERROR(SUM(F$9:F304)*K_31+SUM(E$9:E304)*K_21+SUM(C$9:C304)-SUM(D$9:D304)*(K_12+K_13+K_10),0)</f>
        <v>6.6330476426843532E-3</v>
      </c>
      <c r="E305" s="73">
        <f>IFERROR(SUM(D$9:D304)*K_12-SUM(E$9:E304)*K_21,0)</f>
        <v>1.5712746341322137E-2</v>
      </c>
      <c r="F305" s="73">
        <f>IFERROR(SUM(D$9:D304)*K_13-SUM(F$9:F304)*K_31,0)</f>
        <v>6.2850985365288548E-2</v>
      </c>
    </row>
    <row r="306" spans="2:6" x14ac:dyDescent="0.2">
      <c r="B306" s="2">
        <f t="shared" si="4"/>
        <v>297</v>
      </c>
      <c r="C306" s="2">
        <v>0</v>
      </c>
      <c r="D306" s="70">
        <f>IFERROR(SUM(F$9:F305)*K_31+SUM(E$9:E305)*K_21+SUM(C$9:C305)-SUM(D$9:D305)*(K_12+K_13+K_10),0)</f>
        <v>6.5814056424029488E-3</v>
      </c>
      <c r="E306" s="73">
        <f>IFERROR(SUM(D$9:D305)*K_12-SUM(E$9:E305)*K_21,0)</f>
        <v>1.5590413788524549E-2</v>
      </c>
      <c r="F306" s="73">
        <f>IFERROR(SUM(D$9:D305)*K_13-SUM(F$9:F305)*K_31,0)</f>
        <v>6.2361655154098194E-2</v>
      </c>
    </row>
    <row r="307" spans="2:6" x14ac:dyDescent="0.2">
      <c r="B307" s="2">
        <f t="shared" si="4"/>
        <v>298</v>
      </c>
      <c r="C307" s="2">
        <v>0</v>
      </c>
      <c r="D307" s="70">
        <f>IFERROR(SUM(F$9:F306)*K_31+SUM(E$9:E306)*K_21+SUM(C$9:C306)-SUM(D$9:D306)*(K_12+K_13+K_10),0)</f>
        <v>6.5301657040919281E-3</v>
      </c>
      <c r="E307" s="73">
        <f>IFERROR(SUM(D$9:D306)*K_12-SUM(E$9:E306)*K_21,0)</f>
        <v>1.5469033663338849E-2</v>
      </c>
      <c r="F307" s="73">
        <f>IFERROR(SUM(D$9:D306)*K_13-SUM(F$9:F306)*K_31,0)</f>
        <v>6.1876134653355397E-2</v>
      </c>
    </row>
    <row r="308" spans="2:6" x14ac:dyDescent="0.2">
      <c r="B308" s="2">
        <f t="shared" si="4"/>
        <v>299</v>
      </c>
      <c r="C308" s="2">
        <v>0</v>
      </c>
      <c r="D308" s="70">
        <f>IFERROR(SUM(F$9:F307)*K_31+SUM(E$9:E307)*K_21+SUM(C$9:C307)-SUM(D$9:D307)*(K_12+K_13+K_10),0)</f>
        <v>6.4793246974712559E-3</v>
      </c>
      <c r="E308" s="73">
        <f>IFERROR(SUM(D$9:D307)*K_12-SUM(E$9:E307)*K_21,0)</f>
        <v>1.5348598550581016E-2</v>
      </c>
      <c r="F308" s="73">
        <f>IFERROR(SUM(D$9:D307)*K_13-SUM(F$9:F307)*K_31,0)</f>
        <v>6.1394394202324065E-2</v>
      </c>
    </row>
    <row r="309" spans="2:6" x14ac:dyDescent="0.2">
      <c r="B309" s="2">
        <f t="shared" si="4"/>
        <v>300</v>
      </c>
      <c r="C309" s="2">
        <v>0</v>
      </c>
      <c r="D309" s="70">
        <f>IFERROR(SUM(F$9:F308)*K_31+SUM(E$9:E308)*K_21+SUM(C$9:C308)-SUM(D$9:D308)*(K_12+K_13+K_10),0)</f>
        <v>6.4288795166342894E-3</v>
      </c>
      <c r="E309" s="73">
        <f>IFERROR(SUM(D$9:D308)*K_12-SUM(E$9:E308)*K_21,0)</f>
        <v>1.5229101092799069E-2</v>
      </c>
      <c r="F309" s="73">
        <f>IFERROR(SUM(D$9:D308)*K_13-SUM(F$9:F308)*K_31,0)</f>
        <v>6.0916404371196275E-2</v>
      </c>
    </row>
    <row r="310" spans="2:6" x14ac:dyDescent="0.2">
      <c r="B310" s="2">
        <f t="shared" si="4"/>
        <v>301</v>
      </c>
      <c r="C310" s="2">
        <v>0</v>
      </c>
      <c r="D310" s="70">
        <f>IFERROR(SUM(F$9:F309)*K_31+SUM(E$9:E309)*K_21+SUM(C$9:C309)-SUM(D$9:D309)*(K_12+K_13+K_10),0)</f>
        <v>6.3788270798523783E-3</v>
      </c>
      <c r="E310" s="73">
        <f>IFERROR(SUM(D$9:D309)*K_12-SUM(E$9:E309)*K_21,0)</f>
        <v>1.511053398982265E-2</v>
      </c>
      <c r="F310" s="73">
        <f>IFERROR(SUM(D$9:D309)*K_13-SUM(F$9:F309)*K_31,0)</f>
        <v>6.0442135959290599E-2</v>
      </c>
    </row>
    <row r="311" spans="2:6" x14ac:dyDescent="0.2">
      <c r="B311" s="2">
        <f t="shared" si="4"/>
        <v>302</v>
      </c>
      <c r="C311" s="2">
        <v>0</v>
      </c>
      <c r="D311" s="70">
        <f>IFERROR(SUM(F$9:F310)*K_31+SUM(E$9:E310)*K_21+SUM(C$9:C310)-SUM(D$9:D310)*(K_12+K_13+K_10),0)</f>
        <v>6.3291643293972299E-3</v>
      </c>
      <c r="E311" s="73">
        <f>IFERROR(SUM(D$9:D310)*K_12-SUM(E$9:E310)*K_21,0)</f>
        <v>1.4992889998316716E-2</v>
      </c>
      <c r="F311" s="73">
        <f>IFERROR(SUM(D$9:D310)*K_13-SUM(F$9:F310)*K_31,0)</f>
        <v>5.9971559993266865E-2</v>
      </c>
    </row>
    <row r="312" spans="2:6" x14ac:dyDescent="0.2">
      <c r="B312" s="2">
        <f t="shared" si="4"/>
        <v>303</v>
      </c>
      <c r="C312" s="2">
        <v>0</v>
      </c>
      <c r="D312" s="70">
        <f>IFERROR(SUM(F$9:F311)*K_31+SUM(E$9:E311)*K_21+SUM(C$9:C311)-SUM(D$9:D311)*(K_12+K_13+K_10),0)</f>
        <v>6.2798882313375159E-3</v>
      </c>
      <c r="E312" s="73">
        <f>IFERROR(SUM(D$9:D311)*K_12-SUM(E$9:E311)*K_21,0)</f>
        <v>1.4876161931340559E-2</v>
      </c>
      <c r="F312" s="73">
        <f>IFERROR(SUM(D$9:D311)*K_13-SUM(F$9:F311)*K_31,0)</f>
        <v>5.9504647725362236E-2</v>
      </c>
    </row>
    <row r="313" spans="2:6" x14ac:dyDescent="0.2">
      <c r="B313" s="2">
        <f t="shared" si="4"/>
        <v>304</v>
      </c>
      <c r="C313" s="2">
        <v>0</v>
      </c>
      <c r="D313" s="70">
        <f>IFERROR(SUM(F$9:F312)*K_31+SUM(E$9:E312)*K_21+SUM(C$9:C312)-SUM(D$9:D312)*(K_12+K_13+K_10),0)</f>
        <v>6.2309957753718948E-3</v>
      </c>
      <c r="E313" s="73">
        <f>IFERROR(SUM(D$9:D312)*K_12-SUM(E$9:E312)*K_21,0)</f>
        <v>1.4760342657907266E-2</v>
      </c>
      <c r="F313" s="73">
        <f>IFERROR(SUM(D$9:D312)*K_13-SUM(F$9:F312)*K_31,0)</f>
        <v>5.9041370631629064E-2</v>
      </c>
    </row>
    <row r="314" spans="2:6" x14ac:dyDescent="0.2">
      <c r="B314" s="2">
        <f t="shared" si="4"/>
        <v>305</v>
      </c>
      <c r="C314" s="2">
        <v>0</v>
      </c>
      <c r="D314" s="70">
        <f>IFERROR(SUM(F$9:F313)*K_31+SUM(E$9:E313)*K_21+SUM(C$9:C313)-SUM(D$9:D313)*(K_12+K_13+K_10),0)</f>
        <v>6.1824839746247306E-3</v>
      </c>
      <c r="E314" s="73">
        <f>IFERROR(SUM(D$9:D313)*K_12-SUM(E$9:E313)*K_21,0)</f>
        <v>1.464542510254907E-2</v>
      </c>
      <c r="F314" s="73">
        <f>IFERROR(SUM(D$9:D313)*K_13-SUM(F$9:F313)*K_31,0)</f>
        <v>5.858170041019628E-2</v>
      </c>
    </row>
    <row r="315" spans="2:6" x14ac:dyDescent="0.2">
      <c r="B315" s="2">
        <f t="shared" si="4"/>
        <v>306</v>
      </c>
      <c r="C315" s="2">
        <v>0</v>
      </c>
      <c r="D315" s="70">
        <f>IFERROR(SUM(F$9:F314)*K_31+SUM(E$9:E314)*K_21+SUM(C$9:C314)-SUM(D$9:D314)*(K_12+K_13+K_10),0)</f>
        <v>6.1343498654871098E-3</v>
      </c>
      <c r="E315" s="73">
        <f>IFERROR(SUM(D$9:D314)*K_12-SUM(E$9:E314)*K_21,0)</f>
        <v>1.4531402244884029E-2</v>
      </c>
      <c r="F315" s="73">
        <f>IFERROR(SUM(D$9:D314)*K_13-SUM(F$9:F314)*K_31,0)</f>
        <v>5.8125608979536114E-2</v>
      </c>
    </row>
    <row r="316" spans="2:6" x14ac:dyDescent="0.2">
      <c r="B316" s="2">
        <f t="shared" si="4"/>
        <v>307</v>
      </c>
      <c r="C316" s="2">
        <v>0</v>
      </c>
      <c r="D316" s="70">
        <f>IFERROR(SUM(F$9:F315)*K_31+SUM(E$9:E315)*K_21+SUM(C$9:C315)-SUM(D$9:D315)*(K_12+K_13+K_10),0)</f>
        <v>6.086590507416112E-3</v>
      </c>
      <c r="E316" s="73">
        <f>IFERROR(SUM(D$9:D315)*K_12-SUM(E$9:E315)*K_21,0)</f>
        <v>1.4418267119188477E-2</v>
      </c>
      <c r="F316" s="73">
        <f>IFERROR(SUM(D$9:D315)*K_13-SUM(F$9:F315)*K_31,0)</f>
        <v>5.7673068476753908E-2</v>
      </c>
    </row>
    <row r="317" spans="2:6" x14ac:dyDescent="0.2">
      <c r="B317" s="2">
        <f t="shared" si="4"/>
        <v>308</v>
      </c>
      <c r="C317" s="2">
        <v>0</v>
      </c>
      <c r="D317" s="70">
        <f>IFERROR(SUM(F$9:F316)*K_31+SUM(E$9:E316)*K_21+SUM(C$9:C316)-SUM(D$9:D316)*(K_12+K_13+K_10),0)</f>
        <v>6.039202982763392E-3</v>
      </c>
      <c r="E317" s="73">
        <f>IFERROR(SUM(D$9:D316)*K_12-SUM(E$9:E316)*K_21,0)</f>
        <v>1.4306012813970703E-2</v>
      </c>
      <c r="F317" s="73">
        <f>IFERROR(SUM(D$9:D316)*K_13-SUM(F$9:F316)*K_31,0)</f>
        <v>5.7224051255882813E-2</v>
      </c>
    </row>
    <row r="318" spans="2:6" x14ac:dyDescent="0.2">
      <c r="B318" s="2">
        <f t="shared" si="4"/>
        <v>309</v>
      </c>
      <c r="C318" s="2">
        <v>0</v>
      </c>
      <c r="D318" s="70">
        <f>IFERROR(SUM(F$9:F317)*K_31+SUM(E$9:E317)*K_21+SUM(C$9:C317)-SUM(D$9:D317)*(K_12+K_13+K_10),0)</f>
        <v>5.9921843965993205E-3</v>
      </c>
      <c r="E318" s="73">
        <f>IFERROR(SUM(D$9:D317)*K_12-SUM(E$9:E317)*K_21,0)</f>
        <v>1.4194632471548396E-2</v>
      </c>
      <c r="F318" s="73">
        <f>IFERROR(SUM(D$9:D317)*K_13-SUM(F$9:F317)*K_31,0)</f>
        <v>5.6778529886193585E-2</v>
      </c>
    </row>
    <row r="319" spans="2:6" x14ac:dyDescent="0.2">
      <c r="B319" s="2">
        <f t="shared" si="4"/>
        <v>310</v>
      </c>
      <c r="C319" s="2">
        <v>0</v>
      </c>
      <c r="D319" s="70">
        <f>IFERROR(SUM(F$9:F318)*K_31+SUM(E$9:E318)*K_21+SUM(C$9:C318)-SUM(D$9:D318)*(K_12+K_13+K_10),0)</f>
        <v>5.9455318765255782E-3</v>
      </c>
      <c r="E319" s="73">
        <f>IFERROR(SUM(D$9:D318)*K_12-SUM(E$9:E318)*K_21,0)</f>
        <v>1.4084119287631092E-2</v>
      </c>
      <c r="F319" s="73">
        <f>IFERROR(SUM(D$9:D318)*K_13-SUM(F$9:F318)*K_31,0)</f>
        <v>5.6336477150524367E-2</v>
      </c>
    </row>
    <row r="320" spans="2:6" x14ac:dyDescent="0.2">
      <c r="B320" s="2">
        <f t="shared" si="4"/>
        <v>311</v>
      </c>
      <c r="C320" s="2">
        <v>0</v>
      </c>
      <c r="D320" s="70">
        <f>IFERROR(SUM(F$9:F319)*K_31+SUM(E$9:E319)*K_21+SUM(C$9:C319)-SUM(D$9:D319)*(K_12+K_13+K_10),0)</f>
        <v>5.8992425725179487E-3</v>
      </c>
      <c r="E320" s="73">
        <f>IFERROR(SUM(D$9:D319)*K_12-SUM(E$9:E319)*K_21,0)</f>
        <v>1.3974466510902062E-2</v>
      </c>
      <c r="F320" s="73">
        <f>IFERROR(SUM(D$9:D319)*K_13-SUM(F$9:F319)*K_31,0)</f>
        <v>5.5897866043608246E-2</v>
      </c>
    </row>
    <row r="321" spans="2:6" x14ac:dyDescent="0.2">
      <c r="B321" s="2">
        <f t="shared" si="4"/>
        <v>312</v>
      </c>
      <c r="C321" s="2">
        <v>0</v>
      </c>
      <c r="D321" s="70">
        <f>IFERROR(SUM(F$9:F320)*K_31+SUM(E$9:E320)*K_21+SUM(C$9:C320)-SUM(D$9:D320)*(K_12+K_13+K_10),0)</f>
        <v>5.8533136567326949E-3</v>
      </c>
      <c r="E321" s="73">
        <f>IFERROR(SUM(D$9:D320)*K_12-SUM(E$9:E320)*K_21,0)</f>
        <v>1.3865667442608753E-2</v>
      </c>
      <c r="F321" s="73">
        <f>IFERROR(SUM(D$9:D320)*K_13-SUM(F$9:F320)*K_31,0)</f>
        <v>5.5462669770435014E-2</v>
      </c>
    </row>
    <row r="322" spans="2:6" x14ac:dyDescent="0.2">
      <c r="B322" s="2">
        <f t="shared" si="4"/>
        <v>313</v>
      </c>
      <c r="C322" s="2">
        <v>0</v>
      </c>
      <c r="D322" s="70">
        <f>IFERROR(SUM(F$9:F321)*K_31+SUM(E$9:E321)*K_21+SUM(C$9:C321)-SUM(D$9:D321)*(K_12+K_13+K_10),0)</f>
        <v>5.8077423233457992E-3</v>
      </c>
      <c r="E322" s="73">
        <f>IFERROR(SUM(D$9:D321)*K_12-SUM(E$9:E321)*K_21,0)</f>
        <v>1.3757715436151563E-2</v>
      </c>
      <c r="F322" s="73">
        <f>IFERROR(SUM(D$9:D321)*K_13-SUM(F$9:F321)*K_31,0)</f>
        <v>5.5030861744606252E-2</v>
      </c>
    </row>
    <row r="323" spans="2:6" x14ac:dyDescent="0.2">
      <c r="B323" s="2">
        <f t="shared" si="4"/>
        <v>314</v>
      </c>
      <c r="C323" s="2">
        <v>0</v>
      </c>
      <c r="D323" s="70">
        <f>IFERROR(SUM(F$9:F322)*K_31+SUM(E$9:E322)*K_21+SUM(C$9:C322)-SUM(D$9:D322)*(K_12+K_13+K_10),0)</f>
        <v>5.7625257883753278E-3</v>
      </c>
      <c r="E323" s="73">
        <f>IFERROR(SUM(D$9:D322)*K_12-SUM(E$9:E322)*K_21,0)</f>
        <v>1.3650603896678604E-2</v>
      </c>
      <c r="F323" s="73">
        <f>IFERROR(SUM(D$9:D322)*K_13-SUM(F$9:F322)*K_31,0)</f>
        <v>5.4602415586714415E-2</v>
      </c>
    </row>
    <row r="324" spans="2:6" x14ac:dyDescent="0.2">
      <c r="B324" s="2">
        <f t="shared" si="4"/>
        <v>315</v>
      </c>
      <c r="C324" s="2">
        <v>0</v>
      </c>
      <c r="D324" s="70">
        <f>IFERROR(SUM(F$9:F323)*K_31+SUM(E$9:E323)*K_21+SUM(C$9:C323)-SUM(D$9:D323)*(K_12+K_13+K_10),0)</f>
        <v>5.717661289519782E-3</v>
      </c>
      <c r="E324" s="73">
        <f>IFERROR(SUM(D$9:D323)*K_12-SUM(E$9:E323)*K_21,0)</f>
        <v>1.354432628068214E-2</v>
      </c>
      <c r="F324" s="73">
        <f>IFERROR(SUM(D$9:D323)*K_13-SUM(F$9:F323)*K_31,0)</f>
        <v>5.4177305122728558E-2</v>
      </c>
    </row>
    <row r="325" spans="2:6" x14ac:dyDescent="0.2">
      <c r="B325" s="2">
        <f t="shared" si="4"/>
        <v>316</v>
      </c>
      <c r="C325" s="2">
        <v>0</v>
      </c>
      <c r="D325" s="70">
        <f>IFERROR(SUM(F$9:F324)*K_31+SUM(E$9:E324)*K_21+SUM(C$9:C324)-SUM(D$9:D324)*(K_12+K_13+K_10),0)</f>
        <v>5.6731460859786864E-3</v>
      </c>
      <c r="E325" s="73">
        <f>IFERROR(SUM(D$9:D324)*K_12-SUM(E$9:E324)*K_21,0)</f>
        <v>1.3438876095600016E-2</v>
      </c>
      <c r="F325" s="73">
        <f>IFERROR(SUM(D$9:D324)*K_13-SUM(F$9:F324)*K_31,0)</f>
        <v>5.3755504382400066E-2</v>
      </c>
    </row>
    <row r="326" spans="2:6" x14ac:dyDescent="0.2">
      <c r="B326" s="2">
        <f t="shared" si="4"/>
        <v>317</v>
      </c>
      <c r="C326" s="2">
        <v>0</v>
      </c>
      <c r="D326" s="70">
        <f>IFERROR(SUM(F$9:F325)*K_31+SUM(E$9:E325)*K_21+SUM(C$9:C325)-SUM(D$9:D325)*(K_12+K_13+K_10),0)</f>
        <v>5.6289774582927166E-3</v>
      </c>
      <c r="E326" s="73">
        <f>IFERROR(SUM(D$9:D325)*K_12-SUM(E$9:E325)*K_21,0)</f>
        <v>1.3334246899417868E-2</v>
      </c>
      <c r="F326" s="73">
        <f>IFERROR(SUM(D$9:D325)*K_13-SUM(F$9:F325)*K_31,0)</f>
        <v>5.333698759767147E-2</v>
      </c>
    </row>
    <row r="327" spans="2:6" x14ac:dyDescent="0.2">
      <c r="B327" s="2">
        <f t="shared" si="4"/>
        <v>318</v>
      </c>
      <c r="C327" s="2">
        <v>0</v>
      </c>
      <c r="D327" s="70">
        <f>IFERROR(SUM(F$9:F326)*K_31+SUM(E$9:E326)*K_21+SUM(C$9:C326)-SUM(D$9:D326)*(K_12+K_13+K_10),0)</f>
        <v>5.5851527081713925E-3</v>
      </c>
      <c r="E327" s="73">
        <f>IFERROR(SUM(D$9:D326)*K_12-SUM(E$9:E326)*K_21,0)</f>
        <v>1.3230432300276207E-2</v>
      </c>
      <c r="F327" s="73">
        <f>IFERROR(SUM(D$9:D326)*K_13-SUM(F$9:F326)*K_31,0)</f>
        <v>5.2921729201104828E-2</v>
      </c>
    </row>
    <row r="328" spans="2:6" x14ac:dyDescent="0.2">
      <c r="B328" s="2">
        <f t="shared" si="4"/>
        <v>319</v>
      </c>
      <c r="C328" s="2">
        <v>0</v>
      </c>
      <c r="D328" s="70">
        <f>IFERROR(SUM(F$9:F327)*K_31+SUM(E$9:E327)*K_21+SUM(C$9:C327)-SUM(D$9:D327)*(K_12+K_13+K_10),0)</f>
        <v>5.5416691583376476E-3</v>
      </c>
      <c r="E328" s="73">
        <f>IFERROR(SUM(D$9:D327)*K_12-SUM(E$9:E327)*K_21,0)</f>
        <v>1.3127425956079519E-2</v>
      </c>
      <c r="F328" s="73">
        <f>IFERROR(SUM(D$9:D327)*K_13-SUM(F$9:F327)*K_31,0)</f>
        <v>5.2509703824318077E-2</v>
      </c>
    </row>
    <row r="329" spans="2:6" x14ac:dyDescent="0.2">
      <c r="B329" s="2">
        <f t="shared" si="4"/>
        <v>320</v>
      </c>
      <c r="C329" s="2">
        <v>0</v>
      </c>
      <c r="D329" s="70">
        <f>IFERROR(SUM(F$9:F328)*K_31+SUM(E$9:E328)*K_21+SUM(C$9:C328)-SUM(D$9:D328)*(K_12+K_13+K_10),0)</f>
        <v>5.4985241523546335E-3</v>
      </c>
      <c r="E329" s="73">
        <f>IFERROR(SUM(D$9:D328)*K_12-SUM(E$9:E328)*K_21,0)</f>
        <v>1.3025221574109347E-2</v>
      </c>
      <c r="F329" s="73">
        <f>IFERROR(SUM(D$9:D328)*K_13-SUM(F$9:F328)*K_31,0)</f>
        <v>5.2100886296437388E-2</v>
      </c>
    </row>
    <row r="330" spans="2:6" x14ac:dyDescent="0.2">
      <c r="B330" s="2">
        <f t="shared" si="4"/>
        <v>321</v>
      </c>
      <c r="C330" s="2">
        <v>0</v>
      </c>
      <c r="D330" s="70">
        <f>IFERROR(SUM(F$9:F329)*K_31+SUM(E$9:E329)*K_21+SUM(C$9:C329)-SUM(D$9:D329)*(K_12+K_13+K_10),0)</f>
        <v>5.4557150544694011E-3</v>
      </c>
      <c r="E330" s="73">
        <f>IFERROR(SUM(D$9:D329)*K_12-SUM(E$9:E329)*K_21,0)</f>
        <v>1.2923812910639154E-2</v>
      </c>
      <c r="F330" s="73">
        <f>IFERROR(SUM(D$9:D329)*K_13-SUM(F$9:F329)*K_31,0)</f>
        <v>5.1695251642556617E-2</v>
      </c>
    </row>
    <row r="331" spans="2:6" x14ac:dyDescent="0.2">
      <c r="B331" s="2">
        <f t="shared" ref="B331:B394" si="5">B330+1</f>
        <v>322</v>
      </c>
      <c r="C331" s="2">
        <v>0</v>
      </c>
      <c r="D331" s="70">
        <f>IFERROR(SUM(F$9:F330)*K_31+SUM(E$9:E330)*K_21+SUM(C$9:C330)-SUM(D$9:D330)*(K_12+K_13+K_10),0)</f>
        <v>5.4132392494468107E-3</v>
      </c>
      <c r="E331" s="73">
        <f>IFERROR(SUM(D$9:D330)*K_12-SUM(E$9:E330)*K_21,0)</f>
        <v>1.2823193770554298E-2</v>
      </c>
      <c r="F331" s="73">
        <f>IFERROR(SUM(D$9:D330)*K_13-SUM(F$9:F330)*K_31,0)</f>
        <v>5.129277508221719E-2</v>
      </c>
    </row>
    <row r="332" spans="2:6" x14ac:dyDescent="0.2">
      <c r="B332" s="2">
        <f t="shared" si="5"/>
        <v>323</v>
      </c>
      <c r="C332" s="2">
        <v>0</v>
      </c>
      <c r="D332" s="70">
        <f>IFERROR(SUM(F$9:F331)*K_31+SUM(E$9:E331)*K_21+SUM(C$9:C331)-SUM(D$9:D331)*(K_12+K_13+K_10),0)</f>
        <v>5.3710941424194303E-3</v>
      </c>
      <c r="E332" s="73">
        <f>IFERROR(SUM(D$9:D331)*K_12-SUM(E$9:E331)*K_21,0)</f>
        <v>1.2723358006971108E-2</v>
      </c>
      <c r="F332" s="73">
        <f>IFERROR(SUM(D$9:D331)*K_13-SUM(F$9:F331)*K_31,0)</f>
        <v>5.0893432027884433E-2</v>
      </c>
    </row>
    <row r="333" spans="2:6" x14ac:dyDescent="0.2">
      <c r="B333" s="2">
        <f t="shared" si="5"/>
        <v>324</v>
      </c>
      <c r="C333" s="2">
        <v>0</v>
      </c>
      <c r="D333" s="70">
        <f>IFERROR(SUM(F$9:F332)*K_31+SUM(E$9:E332)*K_21+SUM(C$9:C332)-SUM(D$9:D332)*(K_12+K_13+K_10),0)</f>
        <v>5.3292771587098997E-3</v>
      </c>
      <c r="E333" s="73">
        <f>IFERROR(SUM(D$9:D332)*K_12-SUM(E$9:E332)*K_21,0)</f>
        <v>1.2624299520864413E-2</v>
      </c>
      <c r="F333" s="73">
        <f>IFERROR(SUM(D$9:D332)*K_13-SUM(F$9:F332)*K_31,0)</f>
        <v>5.0497198083457651E-2</v>
      </c>
    </row>
    <row r="334" spans="2:6" x14ac:dyDescent="0.2">
      <c r="B334" s="2">
        <f t="shared" si="5"/>
        <v>325</v>
      </c>
      <c r="C334" s="2">
        <v>0</v>
      </c>
      <c r="D334" s="70">
        <f>IFERROR(SUM(F$9:F333)*K_31+SUM(E$9:E333)*K_21+SUM(C$9:C333)-SUM(D$9:D333)*(K_12+K_13+K_10),0)</f>
        <v>5.2877857437003684E-3</v>
      </c>
      <c r="E334" s="73">
        <f>IFERROR(SUM(D$9:D333)*K_12-SUM(E$9:E333)*K_21,0)</f>
        <v>1.2526012260692165E-2</v>
      </c>
      <c r="F334" s="73">
        <f>IFERROR(SUM(D$9:D333)*K_13-SUM(F$9:F333)*K_31,0)</f>
        <v>5.0104049042768661E-2</v>
      </c>
    </row>
    <row r="335" spans="2:6" x14ac:dyDescent="0.2">
      <c r="B335" s="2">
        <f t="shared" si="5"/>
        <v>326</v>
      </c>
      <c r="C335" s="2">
        <v>0</v>
      </c>
      <c r="D335" s="70">
        <f>IFERROR(SUM(F$9:F334)*K_31+SUM(E$9:E334)*K_21+SUM(C$9:C334)-SUM(D$9:D334)*(K_12+K_13+K_10),0)</f>
        <v>5.2466173626539714E-3</v>
      </c>
      <c r="E335" s="73">
        <f>IFERROR(SUM(D$9:D334)*K_12-SUM(E$9:E334)*K_21,0)</f>
        <v>1.2428490222027522E-2</v>
      </c>
      <c r="F335" s="73">
        <f>IFERROR(SUM(D$9:D334)*K_13-SUM(F$9:F334)*K_31,0)</f>
        <v>4.9713960888110087E-2</v>
      </c>
    </row>
    <row r="336" spans="2:6" x14ac:dyDescent="0.2">
      <c r="B336" s="2">
        <f t="shared" si="5"/>
        <v>327</v>
      </c>
      <c r="C336" s="2">
        <v>0</v>
      </c>
      <c r="D336" s="70">
        <f>IFERROR(SUM(F$9:F335)*K_31+SUM(E$9:E335)*K_21+SUM(C$9:C335)-SUM(D$9:D335)*(K_12+K_13+K_10),0)</f>
        <v>5.2057695005691684E-3</v>
      </c>
      <c r="E336" s="73">
        <f>IFERROR(SUM(D$9:D335)*K_12-SUM(E$9:E335)*K_21,0)</f>
        <v>1.2331727447191465E-2</v>
      </c>
      <c r="F336" s="73">
        <f>IFERROR(SUM(D$9:D335)*K_13-SUM(F$9:F335)*K_31,0)</f>
        <v>4.932690978876586E-2</v>
      </c>
    </row>
    <row r="337" spans="2:6" x14ac:dyDescent="0.2">
      <c r="B337" s="2">
        <f t="shared" si="5"/>
        <v>328</v>
      </c>
      <c r="C337" s="2">
        <v>0</v>
      </c>
      <c r="D337" s="70">
        <f>IFERROR(SUM(F$9:F336)*K_31+SUM(E$9:E336)*K_21+SUM(C$9:C336)-SUM(D$9:D336)*(K_12+K_13+K_10),0)</f>
        <v>5.1652396620243124E-3</v>
      </c>
      <c r="E337" s="73">
        <f>IFERROR(SUM(D$9:D336)*K_12-SUM(E$9:E336)*K_21,0)</f>
        <v>1.2235718024888875E-2</v>
      </c>
      <c r="F337" s="73">
        <f>IFERROR(SUM(D$9:D336)*K_13-SUM(F$9:F336)*K_31,0)</f>
        <v>4.8942872099555501E-2</v>
      </c>
    </row>
    <row r="338" spans="2:6" x14ac:dyDescent="0.2">
      <c r="B338" s="2">
        <f t="shared" si="5"/>
        <v>329</v>
      </c>
      <c r="C338" s="2">
        <v>0</v>
      </c>
      <c r="D338" s="70">
        <f>IFERROR(SUM(F$9:F337)*K_31+SUM(E$9:E337)*K_21+SUM(C$9:C337)-SUM(D$9:D337)*(K_12+K_13+K_10),0)</f>
        <v>5.1250253710328764E-3</v>
      </c>
      <c r="E338" s="73">
        <f>IFERROR(SUM(D$9:D337)*K_12-SUM(E$9:E337)*K_21,0)</f>
        <v>1.2140456089846707E-2</v>
      </c>
      <c r="F338" s="73">
        <f>IFERROR(SUM(D$9:D337)*K_13-SUM(F$9:F337)*K_31,0)</f>
        <v>4.8561824359386829E-2</v>
      </c>
    </row>
    <row r="339" spans="2:6" x14ac:dyDescent="0.2">
      <c r="B339" s="2">
        <f t="shared" si="5"/>
        <v>330</v>
      </c>
      <c r="C339" s="2">
        <v>0</v>
      </c>
      <c r="D339" s="70">
        <f>IFERROR(SUM(F$9:F338)*K_31+SUM(E$9:E338)*K_21+SUM(C$9:C338)-SUM(D$9:D338)*(K_12+K_13+K_10),0)</f>
        <v>5.0851241708746997E-3</v>
      </c>
      <c r="E339" s="73">
        <f>IFERROR(SUM(D$9:D338)*K_12-SUM(E$9:E338)*K_21,0)</f>
        <v>1.2045935822457832E-2</v>
      </c>
      <c r="F339" s="73">
        <f>IFERROR(SUM(D$9:D338)*K_13-SUM(F$9:F338)*K_31,0)</f>
        <v>4.8183743289831327E-2</v>
      </c>
    </row>
    <row r="340" spans="2:6" x14ac:dyDescent="0.2">
      <c r="B340" s="2">
        <f t="shared" si="5"/>
        <v>331</v>
      </c>
      <c r="C340" s="2">
        <v>0</v>
      </c>
      <c r="D340" s="70">
        <f>IFERROR(SUM(F$9:F339)*K_31+SUM(E$9:E339)*K_21+SUM(C$9:C339)-SUM(D$9:D339)*(K_12+K_13+K_10),0)</f>
        <v>5.0455336239636495E-3</v>
      </c>
      <c r="E340" s="73">
        <f>IFERROR(SUM(D$9:D339)*K_12-SUM(E$9:E339)*K_21,0)</f>
        <v>1.1952151448422432E-2</v>
      </c>
      <c r="F340" s="73">
        <f>IFERROR(SUM(D$9:D339)*K_13-SUM(F$9:F339)*K_31,0)</f>
        <v>4.7808605793689729E-2</v>
      </c>
    </row>
    <row r="341" spans="2:6" x14ac:dyDescent="0.2">
      <c r="B341" s="2">
        <f t="shared" si="5"/>
        <v>332</v>
      </c>
      <c r="C341" s="2">
        <v>0</v>
      </c>
      <c r="D341" s="70">
        <f>IFERROR(SUM(F$9:F340)*K_31+SUM(E$9:E340)*K_21+SUM(C$9:C340)-SUM(D$9:D340)*(K_12+K_13+K_10),0)</f>
        <v>5.0062513116904128E-3</v>
      </c>
      <c r="E341" s="73">
        <f>IFERROR(SUM(D$9:D340)*K_12-SUM(E$9:E340)*K_21,0)</f>
        <v>1.1859097238397731E-2</v>
      </c>
      <c r="F341" s="73">
        <f>IFERROR(SUM(D$9:D340)*K_13-SUM(F$9:F340)*K_31,0)</f>
        <v>4.7436388953590924E-2</v>
      </c>
    </row>
    <row r="342" spans="2:6" x14ac:dyDescent="0.2">
      <c r="B342" s="2">
        <f t="shared" si="5"/>
        <v>333</v>
      </c>
      <c r="C342" s="2">
        <v>0</v>
      </c>
      <c r="D342" s="70">
        <f>IFERROR(SUM(F$9:F341)*K_31+SUM(E$9:E341)*K_21+SUM(C$9:C341)-SUM(D$9:D341)*(K_12+K_13+K_10),0)</f>
        <v>4.9672748342750594E-3</v>
      </c>
      <c r="E342" s="73">
        <f>IFERROR(SUM(D$9:D341)*K_12-SUM(E$9:E341)*K_21,0)</f>
        <v>1.1766767507647047E-2</v>
      </c>
      <c r="F342" s="73">
        <f>IFERROR(SUM(D$9:D341)*K_13-SUM(F$9:F341)*K_31,0)</f>
        <v>4.7067070030588187E-2</v>
      </c>
    </row>
    <row r="343" spans="2:6" x14ac:dyDescent="0.2">
      <c r="B343" s="2">
        <f t="shared" si="5"/>
        <v>334</v>
      </c>
      <c r="C343" s="2">
        <v>0</v>
      </c>
      <c r="D343" s="70">
        <f>IFERROR(SUM(F$9:F342)*K_31+SUM(E$9:E342)*K_21+SUM(C$9:C342)-SUM(D$9:D342)*(K_12+K_13+K_10),0)</f>
        <v>4.9286018106222684E-3</v>
      </c>
      <c r="E343" s="73">
        <f>IFERROR(SUM(D$9:D342)*K_12-SUM(E$9:E342)*K_21,0)</f>
        <v>1.1675156615692184E-2</v>
      </c>
      <c r="F343" s="73">
        <f>IFERROR(SUM(D$9:D342)*K_13-SUM(F$9:F342)*K_31,0)</f>
        <v>4.6700626462768735E-2</v>
      </c>
    </row>
    <row r="344" spans="2:6" x14ac:dyDescent="0.2">
      <c r="B344" s="2">
        <f t="shared" si="5"/>
        <v>335</v>
      </c>
      <c r="C344" s="2">
        <v>0</v>
      </c>
      <c r="D344" s="70">
        <f>IFERROR(SUM(F$9:F343)*K_31+SUM(E$9:E343)*K_21+SUM(C$9:C343)-SUM(D$9:D343)*(K_12+K_13+K_10),0)</f>
        <v>4.8902298781712261E-3</v>
      </c>
      <c r="E344" s="73">
        <f>IFERROR(SUM(D$9:D343)*K_12-SUM(E$9:E343)*K_21,0)</f>
        <v>1.1584258965969818E-2</v>
      </c>
      <c r="F344" s="73">
        <f>IFERROR(SUM(D$9:D343)*K_13-SUM(F$9:F343)*K_31,0)</f>
        <v>4.6337035863879272E-2</v>
      </c>
    </row>
    <row r="345" spans="2:6" x14ac:dyDescent="0.2">
      <c r="B345" s="2">
        <f t="shared" si="5"/>
        <v>336</v>
      </c>
      <c r="C345" s="2">
        <v>0</v>
      </c>
      <c r="D345" s="70">
        <f>IFERROR(SUM(F$9:F344)*K_31+SUM(E$9:E344)*K_21+SUM(C$9:C344)-SUM(D$9:D344)*(K_12+K_13+K_10),0)</f>
        <v>4.8521566927615112E-3</v>
      </c>
      <c r="E345" s="73">
        <f>IFERROR(SUM(D$9:D344)*K_12-SUM(E$9:E344)*K_21,0)</f>
        <v>1.1494069005488328E-2</v>
      </c>
      <c r="F345" s="73">
        <f>IFERROR(SUM(D$9:D344)*K_13-SUM(F$9:F344)*K_31,0)</f>
        <v>4.5976276021953311E-2</v>
      </c>
    </row>
    <row r="346" spans="2:6" x14ac:dyDescent="0.2">
      <c r="B346" s="2">
        <f t="shared" si="5"/>
        <v>337</v>
      </c>
      <c r="C346" s="2">
        <v>0</v>
      </c>
      <c r="D346" s="70">
        <f>IFERROR(SUM(F$9:F345)*K_31+SUM(E$9:E345)*K_21+SUM(C$9:C345)-SUM(D$9:D345)*(K_12+K_13+K_10),0)</f>
        <v>4.8143799284767752E-3</v>
      </c>
      <c r="E346" s="73">
        <f>IFERROR(SUM(D$9:D345)*K_12-SUM(E$9:E345)*K_21,0)</f>
        <v>1.1404581224490173E-2</v>
      </c>
      <c r="F346" s="73">
        <f>IFERROR(SUM(D$9:D345)*K_13-SUM(F$9:F345)*K_31,0)</f>
        <v>4.5618324897960694E-2</v>
      </c>
    </row>
    <row r="347" spans="2:6" x14ac:dyDescent="0.2">
      <c r="B347" s="2">
        <f t="shared" si="5"/>
        <v>338</v>
      </c>
      <c r="C347" s="2">
        <v>0</v>
      </c>
      <c r="D347" s="70">
        <f>IFERROR(SUM(F$9:F346)*K_31+SUM(E$9:E346)*K_21+SUM(C$9:C346)-SUM(D$9:D346)*(K_12+K_13+K_10),0)</f>
        <v>4.7768972775124041E-3</v>
      </c>
      <c r="E347" s="73">
        <f>IFERROR(SUM(D$9:D346)*K_12-SUM(E$9:E346)*K_21,0)</f>
        <v>1.1315790156113503E-2</v>
      </c>
      <c r="F347" s="73">
        <f>IFERROR(SUM(D$9:D346)*K_13-SUM(F$9:F346)*K_31,0)</f>
        <v>4.5263160624454013E-2</v>
      </c>
    </row>
    <row r="348" spans="2:6" x14ac:dyDescent="0.2">
      <c r="B348" s="2">
        <f t="shared" si="5"/>
        <v>339</v>
      </c>
      <c r="C348" s="2">
        <v>0</v>
      </c>
      <c r="D348" s="70">
        <f>IFERROR(SUM(F$9:F347)*K_31+SUM(E$9:E347)*K_21+SUM(C$9:C347)-SUM(D$9:D347)*(K_12+K_13+K_10),0)</f>
        <v>4.7397064500334096E-3</v>
      </c>
      <c r="E348" s="73">
        <f>IFERROR(SUM(D$9:D347)*K_12-SUM(E$9:E347)*K_21,0)</f>
        <v>1.1227690376058974E-2</v>
      </c>
      <c r="F348" s="73">
        <f>IFERROR(SUM(D$9:D347)*K_13-SUM(F$9:F347)*K_31,0)</f>
        <v>4.4910761504235897E-2</v>
      </c>
    </row>
    <row r="349" spans="2:6" x14ac:dyDescent="0.2">
      <c r="B349" s="2">
        <f t="shared" si="5"/>
        <v>340</v>
      </c>
      <c r="C349" s="2">
        <v>0</v>
      </c>
      <c r="D349" s="70">
        <f>IFERROR(SUM(F$9:F348)*K_31+SUM(E$9:E348)*K_21+SUM(C$9:C348)-SUM(D$9:D348)*(K_12+K_13+K_10),0)</f>
        <v>4.702805174028768E-3</v>
      </c>
      <c r="E349" s="73">
        <f>IFERROR(SUM(D$9:D348)*K_12-SUM(E$9:E348)*K_21,0)</f>
        <v>1.1140276502259239E-2</v>
      </c>
      <c r="F349" s="73">
        <f>IFERROR(SUM(D$9:D348)*K_13-SUM(F$9:F348)*K_31,0)</f>
        <v>4.4561106009036955E-2</v>
      </c>
    </row>
    <row r="350" spans="2:6" x14ac:dyDescent="0.2">
      <c r="B350" s="2">
        <f t="shared" si="5"/>
        <v>341</v>
      </c>
      <c r="C350" s="2">
        <v>0</v>
      </c>
      <c r="D350" s="70">
        <f>IFERROR(SUM(F$9:F349)*K_31+SUM(E$9:E349)*K_21+SUM(C$9:C349)-SUM(D$9:D349)*(K_12+K_13+K_10),0)</f>
        <v>4.6661911951764168E-3</v>
      </c>
      <c r="E350" s="73">
        <f>IFERROR(SUM(D$9:D349)*K_12-SUM(E$9:E349)*K_21,0)</f>
        <v>1.1053543194549209E-2</v>
      </c>
      <c r="F350" s="73">
        <f>IFERROR(SUM(D$9:D349)*K_13-SUM(F$9:F349)*K_31,0)</f>
        <v>4.4214172778196836E-2</v>
      </c>
    </row>
    <row r="351" spans="2:6" x14ac:dyDescent="0.2">
      <c r="B351" s="2">
        <f t="shared" si="5"/>
        <v>342</v>
      </c>
      <c r="C351" s="2">
        <v>0</v>
      </c>
      <c r="D351" s="70">
        <f>IFERROR(SUM(F$9:F350)*K_31+SUM(E$9:E350)*K_21+SUM(C$9:C350)-SUM(D$9:D350)*(K_12+K_13+K_10),0)</f>
        <v>4.6298622767073638E-3</v>
      </c>
      <c r="E351" s="73">
        <f>IFERROR(SUM(D$9:D350)*K_12-SUM(E$9:E350)*K_21,0)</f>
        <v>1.0967485154339429E-2</v>
      </c>
      <c r="F351" s="73">
        <f>IFERROR(SUM(D$9:D350)*K_13-SUM(F$9:F350)*K_31,0)</f>
        <v>4.3869940617357717E-2</v>
      </c>
    </row>
    <row r="352" spans="2:6" x14ac:dyDescent="0.2">
      <c r="B352" s="2">
        <f t="shared" si="5"/>
        <v>343</v>
      </c>
      <c r="C352" s="2">
        <v>0</v>
      </c>
      <c r="D352" s="70">
        <f>IFERROR(SUM(F$9:F351)*K_31+SUM(E$9:E351)*K_21+SUM(C$9:C351)-SUM(D$9:D351)*(K_12+K_13+K_10),0)</f>
        <v>4.5938161992671311E-3</v>
      </c>
      <c r="E352" s="73">
        <f>IFERROR(SUM(D$9:D351)*K_12-SUM(E$9:E351)*K_21,0)</f>
        <v>1.0882097124293333E-2</v>
      </c>
      <c r="F352" s="73">
        <f>IFERROR(SUM(D$9:D351)*K_13-SUM(F$9:F351)*K_31,0)</f>
        <v>4.3528388497173331E-2</v>
      </c>
    </row>
    <row r="353" spans="2:6" x14ac:dyDescent="0.2">
      <c r="B353" s="2">
        <f t="shared" si="5"/>
        <v>344</v>
      </c>
      <c r="C353" s="2">
        <v>0</v>
      </c>
      <c r="D353" s="70">
        <f>IFERROR(SUM(F$9:F352)*K_31+SUM(E$9:E352)*K_21+SUM(C$9:C352)-SUM(D$9:D352)*(K_12+K_13+K_10),0)</f>
        <v>4.5580507607798637E-3</v>
      </c>
      <c r="E353" s="73">
        <f>IFERROR(SUM(D$9:D352)*K_12-SUM(E$9:E352)*K_21,0)</f>
        <v>1.079737388800539E-2</v>
      </c>
      <c r="F353" s="73">
        <f>IFERROR(SUM(D$9:D352)*K_13-SUM(F$9:F352)*K_31,0)</f>
        <v>4.3189495552021562E-2</v>
      </c>
    </row>
    <row r="354" spans="2:6" x14ac:dyDescent="0.2">
      <c r="B354" s="2">
        <f t="shared" si="5"/>
        <v>345</v>
      </c>
      <c r="C354" s="2">
        <v>0</v>
      </c>
      <c r="D354" s="70">
        <f>IFERROR(SUM(F$9:F353)*K_31+SUM(E$9:E353)*K_21+SUM(C$9:C353)-SUM(D$9:D353)*(K_12+K_13+K_10),0)</f>
        <v>4.5225637763133264E-3</v>
      </c>
      <c r="E354" s="73">
        <f>IFERROR(SUM(D$9:D353)*K_12-SUM(E$9:E353)*K_21,0)</f>
        <v>1.071331026968303E-2</v>
      </c>
      <c r="F354" s="73">
        <f>IFERROR(SUM(D$9:D353)*K_13-SUM(F$9:F353)*K_31,0)</f>
        <v>4.2853241078732118E-2</v>
      </c>
    </row>
    <row r="355" spans="2:6" x14ac:dyDescent="0.2">
      <c r="B355" s="2">
        <f t="shared" si="5"/>
        <v>346</v>
      </c>
      <c r="C355" s="2">
        <v>0</v>
      </c>
      <c r="D355" s="70">
        <f>IFERROR(SUM(F$9:F354)*K_31+SUM(E$9:E354)*K_21+SUM(C$9:C354)-SUM(D$9:D354)*(K_12+K_13+K_10),0)</f>
        <v>4.4873530779456772E-3</v>
      </c>
      <c r="E355" s="73">
        <f>IFERROR(SUM(D$9:D354)*K_12-SUM(E$9:E354)*K_21,0)</f>
        <v>1.0629901133830222E-2</v>
      </c>
      <c r="F355" s="73">
        <f>IFERROR(SUM(D$9:D354)*K_13-SUM(F$9:F354)*K_31,0)</f>
        <v>4.2519604535320887E-2</v>
      </c>
    </row>
    <row r="356" spans="2:6" x14ac:dyDescent="0.2">
      <c r="B356" s="2">
        <f t="shared" si="5"/>
        <v>347</v>
      </c>
      <c r="C356" s="2">
        <v>0</v>
      </c>
      <c r="D356" s="70">
        <f>IFERROR(SUM(F$9:F355)*K_31+SUM(E$9:E355)*K_21+SUM(C$9:C355)-SUM(D$9:D355)*(K_12+K_13+K_10),0)</f>
        <v>4.452416514635793E-3</v>
      </c>
      <c r="E356" s="73">
        <f>IFERROR(SUM(D$9:D355)*K_12-SUM(E$9:E355)*K_21,0)</f>
        <v>1.054714138493329E-2</v>
      </c>
      <c r="F356" s="73">
        <f>IFERROR(SUM(D$9:D355)*K_13-SUM(F$9:F355)*K_31,0)</f>
        <v>4.2188565539733158E-2</v>
      </c>
    </row>
    <row r="357" spans="2:6" x14ac:dyDescent="0.2">
      <c r="B357" s="2">
        <f t="shared" si="5"/>
        <v>348</v>
      </c>
      <c r="C357" s="2">
        <v>0</v>
      </c>
      <c r="D357" s="70">
        <f>IFERROR(SUM(F$9:F356)*K_31+SUM(E$9:E356)*K_21+SUM(C$9:C356)-SUM(D$9:D356)*(K_12+K_13+K_10),0)</f>
        <v>4.4177519520882669E-3</v>
      </c>
      <c r="E357" s="73">
        <f>IFERROR(SUM(D$9:D356)*K_12-SUM(E$9:E356)*K_21,0)</f>
        <v>1.0465025967150154E-2</v>
      </c>
      <c r="F357" s="73">
        <f>IFERROR(SUM(D$9:D356)*K_13-SUM(F$9:F356)*K_31,0)</f>
        <v>4.1860103868600618E-2</v>
      </c>
    </row>
    <row r="358" spans="2:6" x14ac:dyDescent="0.2">
      <c r="B358" s="2">
        <f t="shared" si="5"/>
        <v>349</v>
      </c>
      <c r="C358" s="2">
        <v>0</v>
      </c>
      <c r="D358" s="70">
        <f>IFERROR(SUM(F$9:F357)*K_31+SUM(E$9:E357)*K_21+SUM(C$9:C357)-SUM(D$9:D357)*(K_12+K_13+K_10),0)</f>
        <v>4.3833572726228454E-3</v>
      </c>
      <c r="E358" s="73">
        <f>IFERROR(SUM(D$9:D357)*K_12-SUM(E$9:E357)*K_21,0)</f>
        <v>1.0383549864001473E-2</v>
      </c>
      <c r="F358" s="73">
        <f>IFERROR(SUM(D$9:D357)*K_13-SUM(F$9:F357)*K_31,0)</f>
        <v>4.1534199456005894E-2</v>
      </c>
    </row>
    <row r="359" spans="2:6" x14ac:dyDescent="0.2">
      <c r="B359" s="2">
        <f t="shared" si="5"/>
        <v>350</v>
      </c>
      <c r="C359" s="2">
        <v>0</v>
      </c>
      <c r="D359" s="70">
        <f>IFERROR(SUM(F$9:F358)*K_31+SUM(E$9:E358)*K_21+SUM(C$9:C358)-SUM(D$9:D358)*(K_12+K_13+K_10),0)</f>
        <v>4.3492303750500838E-3</v>
      </c>
      <c r="E359" s="73">
        <f>IFERROR(SUM(D$9:D358)*K_12-SUM(E$9:E358)*K_21,0)</f>
        <v>1.0302708098063662E-2</v>
      </c>
      <c r="F359" s="73">
        <f>IFERROR(SUM(D$9:D358)*K_13-SUM(F$9:F358)*K_31,0)</f>
        <v>4.1210832392254648E-2</v>
      </c>
    </row>
    <row r="360" spans="2:6" x14ac:dyDescent="0.2">
      <c r="B360" s="2">
        <f t="shared" si="5"/>
        <v>351</v>
      </c>
      <c r="C360" s="2">
        <v>0</v>
      </c>
      <c r="D360" s="70">
        <f>IFERROR(SUM(F$9:F359)*K_31+SUM(E$9:E359)*K_21+SUM(C$9:C359)-SUM(D$9:D359)*(K_12+K_13+K_10),0)</f>
        <v>4.315369174535455E-3</v>
      </c>
      <c r="E360" s="73">
        <f>IFERROR(SUM(D$9:D359)*K_12-SUM(E$9:E359)*K_21,0)</f>
        <v>1.0222495730665471E-2</v>
      </c>
      <c r="F360" s="73">
        <f>IFERROR(SUM(D$9:D359)*K_13-SUM(F$9:F359)*K_31,0)</f>
        <v>4.0889982922661883E-2</v>
      </c>
    </row>
    <row r="361" spans="2:6" x14ac:dyDescent="0.2">
      <c r="B361" s="2">
        <f t="shared" si="5"/>
        <v>352</v>
      </c>
      <c r="C361" s="2">
        <v>0</v>
      </c>
      <c r="D361" s="70">
        <f>IFERROR(SUM(F$9:F360)*K_31+SUM(E$9:E360)*K_21+SUM(C$9:C360)-SUM(D$9:D360)*(K_12+K_13+K_10),0)</f>
        <v>4.2817716024821095E-3</v>
      </c>
      <c r="E361" s="73">
        <f>IFERROR(SUM(D$9:D360)*K_12-SUM(E$9:E360)*K_21,0)</f>
        <v>1.0142907861585559E-2</v>
      </c>
      <c r="F361" s="73">
        <f>IFERROR(SUM(D$9:D360)*K_13-SUM(F$9:F360)*K_31,0)</f>
        <v>4.0571631446342238E-2</v>
      </c>
    </row>
    <row r="362" spans="2:6" x14ac:dyDescent="0.2">
      <c r="B362" s="2">
        <f t="shared" si="5"/>
        <v>353</v>
      </c>
      <c r="C362" s="2">
        <v>0</v>
      </c>
      <c r="D362" s="70">
        <f>IFERROR(SUM(F$9:F361)*K_31+SUM(E$9:E361)*K_21+SUM(C$9:C361)-SUM(D$9:D361)*(K_12+K_13+K_10),0)</f>
        <v>4.2484356063887674E-3</v>
      </c>
      <c r="E362" s="73">
        <f>IFERROR(SUM(D$9:D361)*K_12-SUM(E$9:E361)*K_21,0)</f>
        <v>1.0063939628754626E-2</v>
      </c>
      <c r="F362" s="73">
        <f>IFERROR(SUM(D$9:D361)*K_13-SUM(F$9:F361)*K_31,0)</f>
        <v>4.0255758515018503E-2</v>
      </c>
    </row>
    <row r="363" spans="2:6" x14ac:dyDescent="0.2">
      <c r="B363" s="2">
        <f t="shared" si="5"/>
        <v>354</v>
      </c>
      <c r="C363" s="2">
        <v>0</v>
      </c>
      <c r="D363" s="70">
        <f>IFERROR(SUM(F$9:F362)*K_31+SUM(E$9:E362)*K_21+SUM(C$9:C362)-SUM(D$9:D362)*(K_12+K_13+K_10),0)</f>
        <v>4.2153591497440246E-3</v>
      </c>
      <c r="E363" s="73">
        <f>IFERROR(SUM(D$9:D362)*K_12-SUM(E$9:E362)*K_21,0)</f>
        <v>9.9855862079557545E-3</v>
      </c>
      <c r="F363" s="73">
        <f>IFERROR(SUM(D$9:D362)*K_13-SUM(F$9:F362)*K_31,0)</f>
        <v>3.9942344831823018E-2</v>
      </c>
    </row>
    <row r="364" spans="2:6" x14ac:dyDescent="0.2">
      <c r="B364" s="2">
        <f t="shared" si="5"/>
        <v>355</v>
      </c>
      <c r="C364" s="2">
        <v>0</v>
      </c>
      <c r="D364" s="70">
        <f>IFERROR(SUM(F$9:F363)*K_31+SUM(E$9:E363)*K_21+SUM(C$9:C363)-SUM(D$9:D363)*(K_12+K_13+K_10),0)</f>
        <v>4.1825402118869093E-3</v>
      </c>
      <c r="E364" s="73">
        <f>IFERROR(SUM(D$9:D363)*K_12-SUM(E$9:E363)*K_21,0)</f>
        <v>9.9078428125322082E-3</v>
      </c>
      <c r="F364" s="73">
        <f>IFERROR(SUM(D$9:D363)*K_13-SUM(F$9:F363)*K_31,0)</f>
        <v>3.9631371250128833E-2</v>
      </c>
    </row>
    <row r="365" spans="2:6" x14ac:dyDescent="0.2">
      <c r="B365" s="2">
        <f t="shared" si="5"/>
        <v>356</v>
      </c>
      <c r="C365" s="2">
        <v>0</v>
      </c>
      <c r="D365" s="70">
        <f>IFERROR(SUM(F$9:F364)*K_31+SUM(E$9:E364)*K_21+SUM(C$9:C364)-SUM(D$9:D364)*(K_12+K_13+K_10),0)</f>
        <v>4.1499767878878657E-3</v>
      </c>
      <c r="E365" s="73">
        <f>IFERROR(SUM(D$9:D364)*K_12-SUM(E$9:E364)*K_21,0)</f>
        <v>9.8307046930943276E-3</v>
      </c>
      <c r="F365" s="73">
        <f>IFERROR(SUM(D$9:D364)*K_13-SUM(F$9:F364)*K_31,0)</f>
        <v>3.932281877237731E-2</v>
      </c>
    </row>
    <row r="366" spans="2:6" x14ac:dyDescent="0.2">
      <c r="B366" s="2">
        <f t="shared" si="5"/>
        <v>357</v>
      </c>
      <c r="C366" s="2">
        <v>0</v>
      </c>
      <c r="D366" s="70">
        <f>IFERROR(SUM(F$9:F365)*K_31+SUM(E$9:E365)*K_21+SUM(C$9:C365)-SUM(D$9:D365)*(K_12+K_13+K_10),0)</f>
        <v>4.1176668884288503E-3</v>
      </c>
      <c r="E366" s="73">
        <f>IFERROR(SUM(D$9:D365)*K_12-SUM(E$9:E365)*K_21,0)</f>
        <v>9.7541671372283201E-3</v>
      </c>
      <c r="F366" s="73">
        <f>IFERROR(SUM(D$9:D365)*K_13-SUM(F$9:F365)*K_31,0)</f>
        <v>3.901666854891328E-2</v>
      </c>
    </row>
    <row r="367" spans="2:6" x14ac:dyDescent="0.2">
      <c r="B367" s="2">
        <f t="shared" si="5"/>
        <v>358</v>
      </c>
      <c r="C367" s="2">
        <v>0</v>
      </c>
      <c r="D367" s="70">
        <f>IFERROR(SUM(F$9:F366)*K_31+SUM(E$9:E366)*K_21+SUM(C$9:C366)-SUM(D$9:D366)*(K_12+K_13+K_10),0)</f>
        <v>4.0856085396789865E-3</v>
      </c>
      <c r="E367" s="73">
        <f>IFERROR(SUM(D$9:D366)*K_12-SUM(E$9:E366)*K_21,0)</f>
        <v>9.6782254692097114E-3</v>
      </c>
      <c r="F367" s="73">
        <f>IFERROR(SUM(D$9:D366)*K_13-SUM(F$9:F366)*K_31,0)</f>
        <v>3.8712901876838846E-2</v>
      </c>
    </row>
    <row r="368" spans="2:6" x14ac:dyDescent="0.2">
      <c r="B368" s="2">
        <f t="shared" si="5"/>
        <v>359</v>
      </c>
      <c r="C368" s="2">
        <v>0</v>
      </c>
      <c r="D368" s="70">
        <f>IFERROR(SUM(F$9:F367)*K_31+SUM(E$9:E367)*K_21+SUM(C$9:C367)-SUM(D$9:D367)*(K_12+K_13+K_10),0)</f>
        <v>4.0537997831737727E-3</v>
      </c>
      <c r="E368" s="73">
        <f>IFERROR(SUM(D$9:D367)*K_12-SUM(E$9:E367)*K_21,0)</f>
        <v>9.602875049717241E-3</v>
      </c>
      <c r="F368" s="73">
        <f>IFERROR(SUM(D$9:D367)*K_13-SUM(F$9:F367)*K_31,0)</f>
        <v>3.8411500198868964E-2</v>
      </c>
    </row>
    <row r="369" spans="2:6" x14ac:dyDescent="0.2">
      <c r="B369" s="2">
        <f t="shared" si="5"/>
        <v>360</v>
      </c>
      <c r="C369" s="2">
        <v>0</v>
      </c>
      <c r="D369" s="70">
        <f>IFERROR(SUM(F$9:F368)*K_31+SUM(E$9:E368)*K_21+SUM(C$9:C368)-SUM(D$9:D368)*(K_12+K_13+K_10),0)</f>
        <v>4.0222386756987305E-3</v>
      </c>
      <c r="E369" s="73">
        <f>IFERROR(SUM(D$9:D368)*K_12-SUM(E$9:E368)*K_21,0)</f>
        <v>9.5281112755488673E-3</v>
      </c>
      <c r="F369" s="73">
        <f>IFERROR(SUM(D$9:D368)*K_13-SUM(F$9:F368)*K_31,0)</f>
        <v>3.8112445102195469E-2</v>
      </c>
    </row>
    <row r="370" spans="2:6" x14ac:dyDescent="0.2">
      <c r="B370" s="2">
        <f t="shared" si="5"/>
        <v>361</v>
      </c>
      <c r="C370" s="2">
        <v>0</v>
      </c>
      <c r="D370" s="70">
        <f>IFERROR(SUM(F$9:F369)*K_31+SUM(E$9:E369)*K_21+SUM(C$9:C369)-SUM(D$9:D369)*(K_12+K_13+K_10),0)</f>
        <v>3.9909232891668367E-3</v>
      </c>
      <c r="E370" s="73">
        <f>IFERROR(SUM(D$9:D369)*K_12-SUM(E$9:E369)*K_21,0)</f>
        <v>9.4539295793412137E-3</v>
      </c>
      <c r="F370" s="73">
        <f>IFERROR(SUM(D$9:D369)*K_13-SUM(F$9:F369)*K_31,0)</f>
        <v>3.7815718317364855E-2</v>
      </c>
    </row>
    <row r="371" spans="2:6" x14ac:dyDescent="0.2">
      <c r="B371" s="2">
        <f t="shared" si="5"/>
        <v>362</v>
      </c>
      <c r="C371" s="2">
        <v>0</v>
      </c>
      <c r="D371" s="70">
        <f>IFERROR(SUM(F$9:F370)*K_31+SUM(E$9:E370)*K_21+SUM(C$9:C370)-SUM(D$9:D370)*(K_12+K_13+K_10),0)</f>
        <v>3.9598517105012832E-3</v>
      </c>
      <c r="E371" s="73">
        <f>IFERROR(SUM(D$9:D370)*K_12-SUM(E$9:E370)*K_21,0)</f>
        <v>9.3803254292910143E-3</v>
      </c>
      <c r="F371" s="73">
        <f>IFERROR(SUM(D$9:D370)*K_13-SUM(F$9:F370)*K_31,0)</f>
        <v>3.7521301717164057E-2</v>
      </c>
    </row>
    <row r="372" spans="2:6" x14ac:dyDescent="0.2">
      <c r="B372" s="2">
        <f t="shared" si="5"/>
        <v>363</v>
      </c>
      <c r="C372" s="2">
        <v>0</v>
      </c>
      <c r="D372" s="70">
        <f>IFERROR(SUM(F$9:F371)*K_31+SUM(E$9:E371)*K_21+SUM(C$9:C371)-SUM(D$9:D371)*(K_12+K_13+K_10),0)</f>
        <v>3.9290220415235666E-3</v>
      </c>
      <c r="E372" s="73">
        <f>IFERROR(SUM(D$9:D371)*K_12-SUM(E$9:E371)*K_21,0)</f>
        <v>9.3072943288765586E-3</v>
      </c>
      <c r="F372" s="73">
        <f>IFERROR(SUM(D$9:D371)*K_13-SUM(F$9:F371)*K_31,0)</f>
        <v>3.7229177315506234E-2</v>
      </c>
    </row>
    <row r="373" spans="2:6" x14ac:dyDescent="0.2">
      <c r="B373" s="2">
        <f t="shared" si="5"/>
        <v>364</v>
      </c>
      <c r="C373" s="2">
        <v>0</v>
      </c>
      <c r="D373" s="70">
        <f>IFERROR(SUM(F$9:F372)*K_31+SUM(E$9:E372)*K_21+SUM(C$9:C372)-SUM(D$9:D372)*(K_12+K_13+K_10),0)</f>
        <v>3.8984323988282554E-3</v>
      </c>
      <c r="E373" s="73">
        <f>IFERROR(SUM(D$9:D372)*K_12-SUM(E$9:E372)*K_21,0)</f>
        <v>9.2348318165850207E-3</v>
      </c>
      <c r="F373" s="73">
        <f>IFERROR(SUM(D$9:D372)*K_13-SUM(F$9:F372)*K_31,0)</f>
        <v>3.6939327266340083E-2</v>
      </c>
    </row>
    <row r="374" spans="2:6" x14ac:dyDescent="0.2">
      <c r="B374" s="2">
        <f t="shared" si="5"/>
        <v>365</v>
      </c>
      <c r="C374" s="2">
        <v>0</v>
      </c>
      <c r="D374" s="70">
        <f>IFERROR(SUM(F$9:F373)*K_31+SUM(E$9:E373)*K_21+SUM(C$9:C373)-SUM(D$9:D373)*(K_12+K_13+K_10),0)</f>
        <v>3.8680809136772965E-3</v>
      </c>
      <c r="E374" s="73">
        <f>IFERROR(SUM(D$9:D373)*K_12-SUM(E$9:E373)*K_21,0)</f>
        <v>9.1629334656387895E-3</v>
      </c>
      <c r="F374" s="73">
        <f>IFERROR(SUM(D$9:D373)*K_13-SUM(F$9:F373)*K_31,0)</f>
        <v>3.6651733862555158E-2</v>
      </c>
    </row>
    <row r="375" spans="2:6" x14ac:dyDescent="0.2">
      <c r="B375" s="2">
        <f t="shared" si="5"/>
        <v>366</v>
      </c>
      <c r="C375" s="2">
        <v>0</v>
      </c>
      <c r="D375" s="70">
        <f>IFERROR(SUM(F$9:F374)*K_31+SUM(E$9:E374)*K_21+SUM(C$9:C374)-SUM(D$9:D374)*(K_12+K_13+K_10),0)</f>
        <v>3.837965731880999E-3</v>
      </c>
      <c r="E375" s="73">
        <f>IFERROR(SUM(D$9:D374)*K_12-SUM(E$9:E374)*K_21,0)</f>
        <v>9.0915948837244631E-3</v>
      </c>
      <c r="F375" s="73">
        <f>IFERROR(SUM(D$9:D374)*K_13-SUM(F$9:F374)*K_31,0)</f>
        <v>3.6366379534897852E-2</v>
      </c>
    </row>
    <row r="376" spans="2:6" x14ac:dyDescent="0.2">
      <c r="B376" s="2">
        <f t="shared" si="5"/>
        <v>367</v>
      </c>
      <c r="C376" s="2">
        <v>0</v>
      </c>
      <c r="D376" s="70">
        <f>IFERROR(SUM(F$9:F375)*K_31+SUM(E$9:E375)*K_21+SUM(C$9:C375)-SUM(D$9:D375)*(K_12+K_13+K_10),0)</f>
        <v>3.8080850136834599E-3</v>
      </c>
      <c r="E376" s="73">
        <f>IFERROR(SUM(D$9:D375)*K_12-SUM(E$9:E375)*K_21,0)</f>
        <v>9.0208117127262843E-3</v>
      </c>
      <c r="F376" s="73">
        <f>IFERROR(SUM(D$9:D375)*K_13-SUM(F$9:F375)*K_31,0)</f>
        <v>3.6083246850905137E-2</v>
      </c>
    </row>
    <row r="377" spans="2:6" x14ac:dyDescent="0.2">
      <c r="B377" s="2">
        <f t="shared" si="5"/>
        <v>368</v>
      </c>
      <c r="C377" s="2">
        <v>0</v>
      </c>
      <c r="D377" s="70">
        <f>IFERROR(SUM(F$9:F376)*K_31+SUM(E$9:E376)*K_21+SUM(C$9:C376)-SUM(D$9:D376)*(K_12+K_13+K_10),0)</f>
        <v>3.778436933655982E-3</v>
      </c>
      <c r="E377" s="73">
        <f>IFERROR(SUM(D$9:D376)*K_12-SUM(E$9:E376)*K_21,0)</f>
        <v>8.950579628458244E-3</v>
      </c>
      <c r="F377" s="73">
        <f>IFERROR(SUM(D$9:D376)*K_13-SUM(F$9:F376)*K_31,0)</f>
        <v>3.5802318513832976E-2</v>
      </c>
    </row>
    <row r="378" spans="2:6" x14ac:dyDescent="0.2">
      <c r="B378" s="2">
        <f t="shared" si="5"/>
        <v>369</v>
      </c>
      <c r="C378" s="2">
        <v>0</v>
      </c>
      <c r="D378" s="70">
        <f>IFERROR(SUM(F$9:F377)*K_31+SUM(E$9:E377)*K_21+SUM(C$9:C377)-SUM(D$9:D377)*(K_12+K_13+K_10),0)</f>
        <v>3.7490196805762821E-3</v>
      </c>
      <c r="E378" s="73">
        <f>IFERROR(SUM(D$9:D377)*K_12-SUM(E$9:E377)*K_21,0)</f>
        <v>8.8808943404008467E-3</v>
      </c>
      <c r="F378" s="73">
        <f>IFERROR(SUM(D$9:D377)*K_13-SUM(F$9:F377)*K_31,0)</f>
        <v>3.5523577361603387E-2</v>
      </c>
    </row>
    <row r="379" spans="2:6" x14ac:dyDescent="0.2">
      <c r="B379" s="2">
        <f t="shared" si="5"/>
        <v>370</v>
      </c>
      <c r="C379" s="2">
        <v>0</v>
      </c>
      <c r="D379" s="70">
        <f>IFERROR(SUM(F$9:F378)*K_31+SUM(E$9:E378)*K_21+SUM(C$9:C378)-SUM(D$9:D378)*(K_12+K_13+K_10),0)</f>
        <v>3.7198314573307911E-3</v>
      </c>
      <c r="E379" s="73">
        <f>IFERROR(SUM(D$9:D378)*K_12-SUM(E$9:E378)*K_21,0)</f>
        <v>8.8117515914385436E-3</v>
      </c>
      <c r="F379" s="73">
        <f>IFERROR(SUM(D$9:D378)*K_13-SUM(F$9:F378)*K_31,0)</f>
        <v>3.5247006365754174E-2</v>
      </c>
    </row>
    <row r="380" spans="2:6" x14ac:dyDescent="0.2">
      <c r="B380" s="2">
        <f t="shared" si="5"/>
        <v>371</v>
      </c>
      <c r="C380" s="2">
        <v>0</v>
      </c>
      <c r="D380" s="70">
        <f>IFERROR(SUM(F$9:F379)*K_31+SUM(E$9:E379)*K_21+SUM(C$9:C379)-SUM(D$9:D379)*(K_12+K_13+K_10),0)</f>
        <v>3.6908704807920856E-3</v>
      </c>
      <c r="E380" s="73">
        <f>IFERROR(SUM(D$9:D379)*K_12-SUM(E$9:E379)*K_21,0)</f>
        <v>8.7431471575996067E-3</v>
      </c>
      <c r="F380" s="73">
        <f>IFERROR(SUM(D$9:D379)*K_13-SUM(F$9:F379)*K_31,0)</f>
        <v>3.4972588630398427E-2</v>
      </c>
    </row>
    <row r="381" spans="2:6" x14ac:dyDescent="0.2">
      <c r="B381" s="2">
        <f t="shared" si="5"/>
        <v>372</v>
      </c>
      <c r="C381" s="2">
        <v>0</v>
      </c>
      <c r="D381" s="70">
        <f>IFERROR(SUM(F$9:F380)*K_31+SUM(E$9:E380)*K_21+SUM(C$9:C380)-SUM(D$9:D380)*(K_12+K_13+K_10),0)</f>
        <v>3.662134981716747E-3</v>
      </c>
      <c r="E381" s="73">
        <f>IFERROR(SUM(D$9:D380)*K_12-SUM(E$9:E380)*K_21,0)</f>
        <v>8.6750768477988904E-3</v>
      </c>
      <c r="F381" s="73">
        <f>IFERROR(SUM(D$9:D380)*K_13-SUM(F$9:F380)*K_31,0)</f>
        <v>3.4700307391195562E-2</v>
      </c>
    </row>
    <row r="382" spans="2:6" x14ac:dyDescent="0.2">
      <c r="B382" s="2">
        <f t="shared" si="5"/>
        <v>373</v>
      </c>
      <c r="C382" s="2">
        <v>0</v>
      </c>
      <c r="D382" s="70">
        <f>IFERROR(SUM(F$9:F381)*K_31+SUM(E$9:E381)*K_21+SUM(C$9:C381)-SUM(D$9:D381)*(K_12+K_13+K_10),0)</f>
        <v>3.6336232046361161E-3</v>
      </c>
      <c r="E382" s="73">
        <f>IFERROR(SUM(D$9:D381)*K_12-SUM(E$9:E381)*K_21,0)</f>
        <v>8.6075365035807039E-3</v>
      </c>
      <c r="F382" s="73">
        <f>IFERROR(SUM(D$9:D381)*K_13-SUM(F$9:F381)*K_31,0)</f>
        <v>3.4430146014322816E-2</v>
      </c>
    </row>
    <row r="383" spans="2:6" x14ac:dyDescent="0.2">
      <c r="B383" s="2">
        <f t="shared" si="5"/>
        <v>374</v>
      </c>
      <c r="C383" s="2">
        <v>0</v>
      </c>
      <c r="D383" s="70">
        <f>IFERROR(SUM(F$9:F382)*K_31+SUM(E$9:E382)*K_21+SUM(C$9:C382)-SUM(D$9:D382)*(K_12+K_13+K_10),0)</f>
        <v>3.6053334077505994E-3</v>
      </c>
      <c r="E383" s="73">
        <f>IFERROR(SUM(D$9:D382)*K_12-SUM(E$9:E382)*K_21,0)</f>
        <v>8.5405219988651249E-3</v>
      </c>
      <c r="F383" s="73">
        <f>IFERROR(SUM(D$9:D382)*K_13-SUM(F$9:F382)*K_31,0)</f>
        <v>3.4162087995460499E-2</v>
      </c>
    </row>
    <row r="384" spans="2:6" x14ac:dyDescent="0.2">
      <c r="B384" s="2">
        <f t="shared" si="5"/>
        <v>375</v>
      </c>
      <c r="C384" s="2">
        <v>0</v>
      </c>
      <c r="D384" s="70">
        <f>IFERROR(SUM(F$9:F383)*K_31+SUM(E$9:E383)*K_21+SUM(C$9:C383)-SUM(D$9:D383)*(K_12+K_13+K_10),0)</f>
        <v>3.5772638628159825E-3</v>
      </c>
      <c r="E384" s="73">
        <f>IFERROR(SUM(D$9:D383)*K_12-SUM(E$9:E383)*K_21,0)</f>
        <v>8.4740292396970895E-3</v>
      </c>
      <c r="F384" s="73">
        <f>IFERROR(SUM(D$9:D383)*K_13-SUM(F$9:F383)*K_31,0)</f>
        <v>3.3896116958788358E-2</v>
      </c>
    </row>
    <row r="385" spans="2:6" x14ac:dyDescent="0.2">
      <c r="B385" s="2">
        <f t="shared" si="5"/>
        <v>376</v>
      </c>
      <c r="C385" s="2">
        <v>0</v>
      </c>
      <c r="D385" s="70">
        <f>IFERROR(SUM(F$9:F384)*K_31+SUM(E$9:E384)*K_21+SUM(C$9:C384)-SUM(D$9:D384)*(K_12+K_13+K_10),0)</f>
        <v>3.5494128550501713E-3</v>
      </c>
      <c r="E385" s="73">
        <f>IFERROR(SUM(D$9:D384)*K_12-SUM(E$9:E384)*K_21,0)</f>
        <v>8.4080541639938167E-3</v>
      </c>
      <c r="F385" s="73">
        <f>IFERROR(SUM(D$9:D384)*K_13-SUM(F$9:F384)*K_31,0)</f>
        <v>3.3632216655975267E-2</v>
      </c>
    </row>
    <row r="386" spans="2:6" x14ac:dyDescent="0.2">
      <c r="B386" s="2">
        <f t="shared" si="5"/>
        <v>377</v>
      </c>
      <c r="C386" s="2">
        <v>0</v>
      </c>
      <c r="D386" s="70">
        <f>IFERROR(SUM(F$9:F385)*K_31+SUM(E$9:E385)*K_21+SUM(C$9:C385)-SUM(D$9:D385)*(K_12+K_13+K_10),0)</f>
        <v>3.5217786830177289E-3</v>
      </c>
      <c r="E386" s="73">
        <f>IFERROR(SUM(D$9:D385)*K_12-SUM(E$9:E385)*K_21,0)</f>
        <v>8.3425927412992262E-3</v>
      </c>
      <c r="F386" s="73">
        <f>IFERROR(SUM(D$9:D385)*K_13-SUM(F$9:F385)*K_31,0)</f>
        <v>3.3370370965196905E-2</v>
      </c>
    </row>
    <row r="387" spans="2:6" x14ac:dyDescent="0.2">
      <c r="B387" s="2">
        <f t="shared" si="5"/>
        <v>378</v>
      </c>
      <c r="C387" s="2">
        <v>0</v>
      </c>
      <c r="D387" s="70">
        <f>IFERROR(SUM(F$9:F386)*K_31+SUM(E$9:E386)*K_21+SUM(C$9:C386)-SUM(D$9:D386)*(K_12+K_13+K_10),0)</f>
        <v>3.4943596585321757E-3</v>
      </c>
      <c r="E387" s="73">
        <f>IFERROR(SUM(D$9:D386)*K_12-SUM(E$9:E386)*K_21,0)</f>
        <v>8.2776409725360267E-3</v>
      </c>
      <c r="F387" s="73">
        <f>IFERROR(SUM(D$9:D386)*K_13-SUM(F$9:F386)*K_31,0)</f>
        <v>3.3110563890144107E-2</v>
      </c>
    </row>
    <row r="388" spans="2:6" x14ac:dyDescent="0.2">
      <c r="B388" s="2">
        <f t="shared" si="5"/>
        <v>379</v>
      </c>
      <c r="C388" s="2">
        <v>0</v>
      </c>
      <c r="D388" s="70">
        <f>IFERROR(SUM(F$9:F387)*K_31+SUM(E$9:E387)*K_21+SUM(C$9:C387)-SUM(D$9:D387)*(K_12+K_13+K_10),0)</f>
        <v>3.4671541065476319E-3</v>
      </c>
      <c r="E388" s="73">
        <f>IFERROR(SUM(D$9:D387)*K_12-SUM(E$9:E387)*K_21,0)</f>
        <v>8.2131948897623541E-3</v>
      </c>
      <c r="F388" s="73">
        <f>IFERROR(SUM(D$9:D387)*K_13-SUM(F$9:F387)*K_31,0)</f>
        <v>3.2852779559049416E-2</v>
      </c>
    </row>
    <row r="389" spans="2:6" x14ac:dyDescent="0.2">
      <c r="B389" s="2">
        <f t="shared" si="5"/>
        <v>380</v>
      </c>
      <c r="C389" s="2">
        <v>0</v>
      </c>
      <c r="D389" s="70">
        <f>IFERROR(SUM(F$9:F388)*K_31+SUM(E$9:E388)*K_21+SUM(C$9:C388)-SUM(D$9:D388)*(K_12+K_13+K_10),0)</f>
        <v>3.4401603650602297E-3</v>
      </c>
      <c r="E389" s="73">
        <f>IFERROR(SUM(D$9:D388)*K_12-SUM(E$9:E388)*K_21,0)</f>
        <v>8.1492505559289663E-3</v>
      </c>
      <c r="F389" s="73">
        <f>IFERROR(SUM(D$9:D388)*K_13-SUM(F$9:F388)*K_31,0)</f>
        <v>3.2597002223715865E-2</v>
      </c>
    </row>
    <row r="390" spans="2:6" x14ac:dyDescent="0.2">
      <c r="B390" s="2">
        <f t="shared" si="5"/>
        <v>381</v>
      </c>
      <c r="C390" s="2">
        <v>0</v>
      </c>
      <c r="D390" s="70">
        <f>IFERROR(SUM(F$9:F389)*K_31+SUM(E$9:E389)*K_21+SUM(C$9:C389)-SUM(D$9:D389)*(K_12+K_13+K_10),0)</f>
        <v>3.4133767850059726E-3</v>
      </c>
      <c r="E390" s="73">
        <f>IFERROR(SUM(D$9:D389)*K_12-SUM(E$9:E389)*K_21,0)</f>
        <v>8.0858040646384355E-3</v>
      </c>
      <c r="F390" s="73">
        <f>IFERROR(SUM(D$9:D389)*K_13-SUM(F$9:F389)*K_31,0)</f>
        <v>3.2343216258553742E-2</v>
      </c>
    </row>
    <row r="391" spans="2:6" x14ac:dyDescent="0.2">
      <c r="B391" s="2">
        <f t="shared" si="5"/>
        <v>382</v>
      </c>
      <c r="C391" s="2">
        <v>0</v>
      </c>
      <c r="D391" s="70">
        <f>IFERROR(SUM(F$9:F390)*K_31+SUM(E$9:E390)*K_21+SUM(C$9:C390)-SUM(D$9:D390)*(K_12+K_13+K_10),0)</f>
        <v>3.386801730163036E-3</v>
      </c>
      <c r="E391" s="73">
        <f>IFERROR(SUM(D$9:D390)*K_12-SUM(E$9:E390)*K_21,0)</f>
        <v>8.0228515399071165E-3</v>
      </c>
      <c r="F391" s="73">
        <f>IFERROR(SUM(D$9:D390)*K_13-SUM(F$9:F390)*K_31,0)</f>
        <v>3.2091406159628466E-2</v>
      </c>
    </row>
    <row r="392" spans="2:6" x14ac:dyDescent="0.2">
      <c r="B392" s="2">
        <f t="shared" si="5"/>
        <v>383</v>
      </c>
      <c r="C392" s="2">
        <v>0</v>
      </c>
      <c r="D392" s="70">
        <f>IFERROR(SUM(F$9:F391)*K_31+SUM(E$9:E391)*K_21+SUM(C$9:C391)-SUM(D$9:D391)*(K_12+K_13+K_10),0)</f>
        <v>3.3604335770416327E-3</v>
      </c>
      <c r="E392" s="73">
        <f>IFERROR(SUM(D$9:D391)*K_12-SUM(E$9:E391)*K_21,0)</f>
        <v>7.9603891359280032E-3</v>
      </c>
      <c r="F392" s="73">
        <f>IFERROR(SUM(D$9:D391)*K_13-SUM(F$9:F391)*K_31,0)</f>
        <v>3.1841556543712013E-2</v>
      </c>
    </row>
    <row r="393" spans="2:6" x14ac:dyDescent="0.2">
      <c r="B393" s="2">
        <f t="shared" si="5"/>
        <v>384</v>
      </c>
      <c r="C393" s="2">
        <v>0</v>
      </c>
      <c r="D393" s="70">
        <f>IFERROR(SUM(F$9:F392)*K_31+SUM(E$9:E392)*K_21+SUM(C$9:C392)-SUM(D$9:D392)*(K_12+K_13+K_10),0)</f>
        <v>3.3342707147987483E-3</v>
      </c>
      <c r="E393" s="73">
        <f>IFERROR(SUM(D$9:D392)*K_12-SUM(E$9:E392)*K_21,0)</f>
        <v>7.8984130368358052E-3</v>
      </c>
      <c r="F393" s="73">
        <f>IFERROR(SUM(D$9:D392)*K_13-SUM(F$9:F392)*K_31,0)</f>
        <v>3.1593652147343221E-2</v>
      </c>
    </row>
    <row r="394" spans="2:6" x14ac:dyDescent="0.2">
      <c r="B394" s="2">
        <f t="shared" si="5"/>
        <v>385</v>
      </c>
      <c r="C394" s="2">
        <v>0</v>
      </c>
      <c r="D394" s="70">
        <f>IFERROR(SUM(F$9:F393)*K_31+SUM(E$9:E393)*K_21+SUM(C$9:C393)-SUM(D$9:D393)*(K_12+K_13+K_10),0)</f>
        <v>3.3083115451288947E-3</v>
      </c>
      <c r="E394" s="73">
        <f>IFERROR(SUM(D$9:D393)*K_12-SUM(E$9:E393)*K_21,0)</f>
        <v>7.8369194564738009E-3</v>
      </c>
      <c r="F394" s="73">
        <f>IFERROR(SUM(D$9:D393)*K_13-SUM(F$9:F393)*K_31,0)</f>
        <v>3.1347677825895204E-2</v>
      </c>
    </row>
    <row r="395" spans="2:6" x14ac:dyDescent="0.2">
      <c r="B395" s="2">
        <f t="shared" ref="B395:B458" si="6">B394+1</f>
        <v>386</v>
      </c>
      <c r="C395" s="2">
        <v>0</v>
      </c>
      <c r="D395" s="70">
        <f>IFERROR(SUM(F$9:F394)*K_31+SUM(E$9:E394)*K_21+SUM(C$9:C394)-SUM(D$9:D394)*(K_12+K_13+K_10),0)</f>
        <v>3.2825544821699637E-3</v>
      </c>
      <c r="E395" s="73">
        <f>IFERROR(SUM(D$9:D394)*K_12-SUM(E$9:E394)*K_21,0)</f>
        <v>7.7759046381630226E-3</v>
      </c>
      <c r="F395" s="73">
        <f>IFERROR(SUM(D$9:D394)*K_13-SUM(F$9:F394)*K_31,0)</f>
        <v>3.110361855265209E-2</v>
      </c>
    </row>
    <row r="396" spans="2:6" x14ac:dyDescent="0.2">
      <c r="B396" s="2">
        <f t="shared" si="6"/>
        <v>387</v>
      </c>
      <c r="C396" s="2">
        <v>0</v>
      </c>
      <c r="D396" s="70">
        <f>IFERROR(SUM(F$9:F395)*K_31+SUM(E$9:E395)*K_21+SUM(C$9:C395)-SUM(D$9:D395)*(K_12+K_13+K_10),0)</f>
        <v>3.2569979524090797E-3</v>
      </c>
      <c r="E396" s="73">
        <f>IFERROR(SUM(D$9:D395)*K_12-SUM(E$9:E395)*K_21,0)</f>
        <v>7.7153648544717734E-3</v>
      </c>
      <c r="F396" s="73">
        <f>IFERROR(SUM(D$9:D395)*K_13-SUM(F$9:F395)*K_31,0)</f>
        <v>3.0861459417887094E-2</v>
      </c>
    </row>
    <row r="397" spans="2:6" x14ac:dyDescent="0.2">
      <c r="B397" s="2">
        <f t="shared" si="6"/>
        <v>388</v>
      </c>
      <c r="C397" s="2">
        <v>0</v>
      </c>
      <c r="D397" s="70">
        <f>IFERROR(SUM(F$9:F396)*K_31+SUM(E$9:E396)*K_21+SUM(C$9:C396)-SUM(D$9:D396)*(K_12+K_13+K_10),0)</f>
        <v>3.2316403945822358E-3</v>
      </c>
      <c r="E397" s="73">
        <f>IFERROR(SUM(D$9:D396)*K_12-SUM(E$9:E396)*K_21,0)</f>
        <v>7.6552964069890317E-3</v>
      </c>
      <c r="F397" s="73">
        <f>IFERROR(SUM(D$9:D396)*K_13-SUM(F$9:F396)*K_31,0)</f>
        <v>3.0621185627956127E-2</v>
      </c>
    </row>
    <row r="398" spans="2:6" x14ac:dyDescent="0.2">
      <c r="B398" s="2">
        <f t="shared" si="6"/>
        <v>389</v>
      </c>
      <c r="C398" s="2">
        <v>0</v>
      </c>
      <c r="D398" s="70">
        <f>IFERROR(SUM(F$9:F397)*K_31+SUM(E$9:E397)*K_21+SUM(C$9:C397)-SUM(D$9:D397)*(K_12+K_13+K_10),0)</f>
        <v>3.2064802595801467E-3</v>
      </c>
      <c r="E398" s="73">
        <f>IFERROR(SUM(D$9:D397)*K_12-SUM(E$9:E397)*K_21,0)</f>
        <v>7.5956956260977426E-3</v>
      </c>
      <c r="F398" s="73">
        <f>IFERROR(SUM(D$9:D397)*K_13-SUM(F$9:F397)*K_31,0)</f>
        <v>3.0382782504390971E-2</v>
      </c>
    </row>
    <row r="399" spans="2:6" x14ac:dyDescent="0.2">
      <c r="B399" s="2">
        <f t="shared" si="6"/>
        <v>390</v>
      </c>
      <c r="C399" s="2">
        <v>0</v>
      </c>
      <c r="D399" s="70">
        <f>IFERROR(SUM(F$9:F398)*K_31+SUM(E$9:E398)*K_21+SUM(C$9:C398)-SUM(D$9:D398)*(K_12+K_13+K_10),0)</f>
        <v>3.1815160103567663E-3</v>
      </c>
      <c r="E399" s="73">
        <f>IFERROR(SUM(D$9:D398)*K_12-SUM(E$9:E398)*K_21,0)</f>
        <v>7.5365588707509978E-3</v>
      </c>
      <c r="F399" s="73">
        <f>IFERROR(SUM(D$9:D398)*K_13-SUM(F$9:F398)*K_31,0)</f>
        <v>3.0146235483003991E-2</v>
      </c>
    </row>
    <row r="400" spans="2:6" x14ac:dyDescent="0.2">
      <c r="B400" s="2">
        <f t="shared" si="6"/>
        <v>391</v>
      </c>
      <c r="C400" s="2">
        <v>0</v>
      </c>
      <c r="D400" s="70">
        <f>IFERROR(SUM(F$9:F399)*K_31+SUM(E$9:E399)*K_21+SUM(C$9:C399)-SUM(D$9:D399)*(K_12+K_13+K_10),0)</f>
        <v>3.1567461218307002E-3</v>
      </c>
      <c r="E400" s="73">
        <f>IFERROR(SUM(D$9:D399)*K_12-SUM(E$9:E399)*K_21,0)</f>
        <v>7.4778825282489914E-3</v>
      </c>
      <c r="F400" s="73">
        <f>IFERROR(SUM(D$9:D399)*K_13-SUM(F$9:F399)*K_31,0)</f>
        <v>2.9911530112995965E-2</v>
      </c>
    </row>
    <row r="401" spans="2:6" x14ac:dyDescent="0.2">
      <c r="B401" s="2">
        <f t="shared" si="6"/>
        <v>392</v>
      </c>
      <c r="C401" s="2">
        <v>0</v>
      </c>
      <c r="D401" s="70">
        <f>IFERROR(SUM(F$9:F400)*K_31+SUM(E$9:E400)*K_21+SUM(C$9:C400)-SUM(D$9:D400)*(K_12+K_13+K_10),0)</f>
        <v>3.132169080793723E-3</v>
      </c>
      <c r="E401" s="73">
        <f>IFERROR(SUM(D$9:D400)*K_12-SUM(E$9:E400)*K_21,0)</f>
        <v>7.4196630140196396E-3</v>
      </c>
      <c r="F401" s="73">
        <f>IFERROR(SUM(D$9:D400)*K_13-SUM(F$9:F400)*K_31,0)</f>
        <v>2.9678652056078558E-2</v>
      </c>
    </row>
    <row r="402" spans="2:6" x14ac:dyDescent="0.2">
      <c r="B402" s="2">
        <f t="shared" si="6"/>
        <v>393</v>
      </c>
      <c r="C402" s="2">
        <v>0</v>
      </c>
      <c r="D402" s="70">
        <f>IFERROR(SUM(F$9:F401)*K_31+SUM(E$9:E401)*K_21+SUM(C$9:C401)-SUM(D$9:D401)*(K_12+K_13+K_10),0)</f>
        <v>3.1077833858228487E-3</v>
      </c>
      <c r="E402" s="73">
        <f>IFERROR(SUM(D$9:D401)*K_12-SUM(E$9:E401)*K_21,0)</f>
        <v>7.3618967713979799E-3</v>
      </c>
      <c r="F402" s="73">
        <f>IFERROR(SUM(D$9:D401)*K_13-SUM(F$9:F401)*K_31,0)</f>
        <v>2.944758708559192E-2</v>
      </c>
    </row>
    <row r="403" spans="2:6" x14ac:dyDescent="0.2">
      <c r="B403" s="2">
        <f t="shared" si="6"/>
        <v>394</v>
      </c>
      <c r="C403" s="2">
        <v>0</v>
      </c>
      <c r="D403" s="70">
        <f>IFERROR(SUM(F$9:F402)*K_31+SUM(E$9:E402)*K_21+SUM(C$9:C402)-SUM(D$9:D402)*(K_12+K_13+K_10),0)</f>
        <v>3.0835875471799667E-3</v>
      </c>
      <c r="E403" s="73">
        <f>IFERROR(SUM(D$9:D402)*K_12-SUM(E$9:E402)*K_21,0)</f>
        <v>7.3045802714102326E-3</v>
      </c>
      <c r="F403" s="73">
        <f>IFERROR(SUM(D$9:D402)*K_13-SUM(F$9:F402)*K_31,0)</f>
        <v>2.921832108564093E-2</v>
      </c>
    </row>
    <row r="404" spans="2:6" x14ac:dyDescent="0.2">
      <c r="B404" s="2">
        <f t="shared" si="6"/>
        <v>395</v>
      </c>
      <c r="C404" s="2">
        <v>0</v>
      </c>
      <c r="D404" s="70">
        <f>IFERROR(SUM(F$9:F403)*K_31+SUM(E$9:E403)*K_21+SUM(C$9:C403)-SUM(D$9:D403)*(K_12+K_13+K_10),0)</f>
        <v>3.059580086723912E-3</v>
      </c>
      <c r="E404" s="73">
        <f>IFERROR(SUM(D$9:D403)*K_12-SUM(E$9:E403)*K_21,0)</f>
        <v>7.247710012557862E-3</v>
      </c>
      <c r="F404" s="73">
        <f>IFERROR(SUM(D$9:D403)*K_13-SUM(F$9:F403)*K_31,0)</f>
        <v>2.8990840050231448E-2</v>
      </c>
    </row>
    <row r="405" spans="2:6" x14ac:dyDescent="0.2">
      <c r="B405" s="2">
        <f t="shared" si="6"/>
        <v>396</v>
      </c>
      <c r="C405" s="2">
        <v>0</v>
      </c>
      <c r="D405" s="70">
        <f>IFERROR(SUM(F$9:F404)*K_31+SUM(E$9:E404)*K_21+SUM(C$9:C404)-SUM(D$9:D404)*(K_12+K_13+K_10),0)</f>
        <v>3.0357595378287527E-3</v>
      </c>
      <c r="E405" s="73">
        <f>IFERROR(SUM(D$9:D404)*K_12-SUM(E$9:E404)*K_21,0)</f>
        <v>7.1912825206024156E-3</v>
      </c>
      <c r="F405" s="73">
        <f>IFERROR(SUM(D$9:D404)*K_13-SUM(F$9:F404)*K_31,0)</f>
        <v>2.8765130082409662E-2</v>
      </c>
    </row>
    <row r="406" spans="2:6" x14ac:dyDescent="0.2">
      <c r="B406" s="2">
        <f t="shared" si="6"/>
        <v>397</v>
      </c>
      <c r="C406" s="2">
        <v>0</v>
      </c>
      <c r="D406" s="70">
        <f>IFERROR(SUM(F$9:F405)*K_31+SUM(E$9:E405)*K_21+SUM(C$9:C405)-SUM(D$9:D405)*(K_12+K_13+K_10),0)</f>
        <v>3.0121244452816498E-3</v>
      </c>
      <c r="E406" s="73">
        <f>IFERROR(SUM(D$9:D405)*K_12-SUM(E$9:E405)*K_21,0)</f>
        <v>7.1352943483551368E-3</v>
      </c>
      <c r="F406" s="73">
        <f>IFERROR(SUM(D$9:D405)*K_13-SUM(F$9:F405)*K_31,0)</f>
        <v>2.8541177393420547E-2</v>
      </c>
    </row>
    <row r="407" spans="2:6" x14ac:dyDescent="0.2">
      <c r="B407" s="2">
        <f t="shared" si="6"/>
        <v>398</v>
      </c>
      <c r="C407" s="2">
        <v>0</v>
      </c>
      <c r="D407" s="70">
        <f>IFERROR(SUM(F$9:F406)*K_31+SUM(E$9:E406)*K_21+SUM(C$9:C406)-SUM(D$9:D406)*(K_12+K_13+K_10),0)</f>
        <v>2.9886733652011443E-3</v>
      </c>
      <c r="E407" s="73">
        <f>IFERROR(SUM(D$9:D406)*K_12-SUM(E$9:E406)*K_21,0)</f>
        <v>7.0797420754656892E-3</v>
      </c>
      <c r="F407" s="73">
        <f>IFERROR(SUM(D$9:D406)*K_13-SUM(F$9:F406)*K_31,0)</f>
        <v>2.8318968301862757E-2</v>
      </c>
    </row>
    <row r="408" spans="2:6" x14ac:dyDescent="0.2">
      <c r="B408" s="2">
        <f t="shared" si="6"/>
        <v>399</v>
      </c>
      <c r="C408" s="2">
        <v>0</v>
      </c>
      <c r="D408" s="70">
        <f>IFERROR(SUM(F$9:F407)*K_31+SUM(E$9:E407)*K_21+SUM(C$9:C407)-SUM(D$9:D407)*(K_12+K_13+K_10),0)</f>
        <v>2.9654048649456755E-3</v>
      </c>
      <c r="E408" s="73">
        <f>IFERROR(SUM(D$9:D407)*K_12-SUM(E$9:E407)*K_21,0)</f>
        <v>7.024622308212658E-3</v>
      </c>
      <c r="F408" s="73">
        <f>IFERROR(SUM(D$9:D407)*K_13-SUM(F$9:F407)*K_31,0)</f>
        <v>2.8098489232850632E-2</v>
      </c>
    </row>
    <row r="409" spans="2:6" x14ac:dyDescent="0.2">
      <c r="B409" s="2">
        <f t="shared" si="6"/>
        <v>400</v>
      </c>
      <c r="C409" s="2">
        <v>0</v>
      </c>
      <c r="D409" s="70">
        <f>IFERROR(SUM(F$9:F408)*K_31+SUM(E$9:E408)*K_21+SUM(C$9:C408)-SUM(D$9:D408)*(K_12+K_13+K_10),0)</f>
        <v>2.9423175230318677E-3</v>
      </c>
      <c r="E409" s="73">
        <f>IFERROR(SUM(D$9:D408)*K_12-SUM(E$9:E408)*K_21,0)</f>
        <v>6.9699316792964927E-3</v>
      </c>
      <c r="F409" s="73">
        <f>IFERROR(SUM(D$9:D408)*K_13-SUM(F$9:F408)*K_31,0)</f>
        <v>2.7879726717185971E-2</v>
      </c>
    </row>
    <row r="410" spans="2:6" x14ac:dyDescent="0.2">
      <c r="B410" s="2">
        <f t="shared" si="6"/>
        <v>401</v>
      </c>
      <c r="C410" s="2">
        <v>0</v>
      </c>
      <c r="D410" s="70">
        <f>IFERROR(SUM(F$9:F409)*K_31+SUM(E$9:E409)*K_21+SUM(C$9:C409)-SUM(D$9:D409)*(K_12+K_13+K_10),0)</f>
        <v>2.9194099290368314E-3</v>
      </c>
      <c r="E410" s="73">
        <f>IFERROR(SUM(D$9:D409)*K_12-SUM(E$9:E409)*K_21,0)</f>
        <v>6.9156668476350047E-3</v>
      </c>
      <c r="F410" s="73">
        <f>IFERROR(SUM(D$9:D409)*K_13-SUM(F$9:F409)*K_31,0)</f>
        <v>2.7662667390540019E-2</v>
      </c>
    </row>
    <row r="411" spans="2:6" x14ac:dyDescent="0.2">
      <c r="B411" s="2">
        <f t="shared" si="6"/>
        <v>402</v>
      </c>
      <c r="C411" s="2">
        <v>0</v>
      </c>
      <c r="D411" s="70">
        <f>IFERROR(SUM(F$9:F410)*K_31+SUM(E$9:E410)*K_21+SUM(C$9:C410)-SUM(D$9:D410)*(K_12+K_13+K_10),0)</f>
        <v>2.8966806835235559E-3</v>
      </c>
      <c r="E411" s="73">
        <f>IFERROR(SUM(D$9:D410)*K_12-SUM(E$9:E410)*K_21,0)</f>
        <v>6.8618244981568655E-3</v>
      </c>
      <c r="F411" s="73">
        <f>IFERROR(SUM(D$9:D410)*K_13-SUM(F$9:F410)*K_31,0)</f>
        <v>2.7447297992627462E-2</v>
      </c>
    </row>
    <row r="412" spans="2:6" x14ac:dyDescent="0.2">
      <c r="B412" s="2">
        <f t="shared" si="6"/>
        <v>403</v>
      </c>
      <c r="C412" s="2">
        <v>0</v>
      </c>
      <c r="D412" s="70">
        <f>IFERROR(SUM(F$9:F411)*K_31+SUM(E$9:E411)*K_21+SUM(C$9:C411)-SUM(D$9:D411)*(K_12+K_13+K_10),0)</f>
        <v>2.8741283979485388E-3</v>
      </c>
      <c r="E412" s="73">
        <f>IFERROR(SUM(D$9:D411)*K_12-SUM(E$9:E411)*K_21,0)</f>
        <v>6.8084013416014333E-3</v>
      </c>
      <c r="F412" s="73">
        <f>IFERROR(SUM(D$9:D411)*K_13-SUM(F$9:F411)*K_31,0)</f>
        <v>2.7233605366405733E-2</v>
      </c>
    </row>
    <row r="413" spans="2:6" x14ac:dyDescent="0.2">
      <c r="B413" s="2">
        <f t="shared" si="6"/>
        <v>404</v>
      </c>
      <c r="C413" s="2">
        <v>0</v>
      </c>
      <c r="D413" s="70">
        <f>IFERROR(SUM(F$9:F412)*K_31+SUM(E$9:E412)*K_21+SUM(C$9:C412)-SUM(D$9:D412)*(K_12+K_13+K_10),0)</f>
        <v>2.8517516945791854E-3</v>
      </c>
      <c r="E413" s="73">
        <f>IFERROR(SUM(D$9:D412)*K_12-SUM(E$9:E412)*K_21,0)</f>
        <v>6.7553941143162488E-3</v>
      </c>
      <c r="F413" s="73">
        <f>IFERROR(SUM(D$9:D412)*K_13-SUM(F$9:F412)*K_31,0)</f>
        <v>2.7021576457264995E-2</v>
      </c>
    </row>
    <row r="414" spans="2:6" x14ac:dyDescent="0.2">
      <c r="B414" s="2">
        <f t="shared" si="6"/>
        <v>405</v>
      </c>
      <c r="C414" s="2">
        <v>0</v>
      </c>
      <c r="D414" s="70">
        <f>IFERROR(SUM(F$9:F413)*K_31+SUM(E$9:E413)*K_21+SUM(C$9:C413)-SUM(D$9:D413)*(K_12+K_13+K_10),0)</f>
        <v>2.82954920641032E-3</v>
      </c>
      <c r="E414" s="73">
        <f>IFERROR(SUM(D$9:D413)*K_12-SUM(E$9:E413)*K_21,0)</f>
        <v>6.702799578058527E-3</v>
      </c>
      <c r="F414" s="73">
        <f>IFERROR(SUM(D$9:D413)*K_13-SUM(F$9:F413)*K_31,0)</f>
        <v>2.6811198312234108E-2</v>
      </c>
    </row>
    <row r="415" spans="2:6" x14ac:dyDescent="0.2">
      <c r="B415" s="2">
        <f t="shared" si="6"/>
        <v>406</v>
      </c>
      <c r="C415" s="2">
        <v>0</v>
      </c>
      <c r="D415" s="70">
        <f>IFERROR(SUM(F$9:F414)*K_31+SUM(E$9:E414)*K_21+SUM(C$9:C414)-SUM(D$9:D414)*(K_12+K_13+K_10),0)</f>
        <v>2.8075195770780326E-3</v>
      </c>
      <c r="E415" s="73">
        <f>IFERROR(SUM(D$9:D414)*K_12-SUM(E$9:E414)*K_21,0)</f>
        <v>6.6506145197966493E-3</v>
      </c>
      <c r="F415" s="73">
        <f>IFERROR(SUM(D$9:D414)*K_13-SUM(F$9:F414)*K_31,0)</f>
        <v>2.6602458079186597E-2</v>
      </c>
    </row>
    <row r="416" spans="2:6" x14ac:dyDescent="0.2">
      <c r="B416" s="2">
        <f t="shared" si="6"/>
        <v>407</v>
      </c>
      <c r="C416" s="2">
        <v>0</v>
      </c>
      <c r="D416" s="70">
        <f>IFERROR(SUM(F$9:F415)*K_31+SUM(E$9:E415)*K_21+SUM(C$9:C415)-SUM(D$9:D415)*(K_12+K_13+K_10),0)</f>
        <v>2.7856614607797425E-3</v>
      </c>
      <c r="E416" s="73">
        <f>IFERROR(SUM(D$9:D415)*K_12-SUM(E$9:E415)*K_21,0)</f>
        <v>6.5988357515146534E-3</v>
      </c>
      <c r="F416" s="73">
        <f>IFERROR(SUM(D$9:D415)*K_13-SUM(F$9:F415)*K_31,0)</f>
        <v>2.6395343006058614E-2</v>
      </c>
    </row>
    <row r="417" spans="2:6" x14ac:dyDescent="0.2">
      <c r="B417" s="2">
        <f t="shared" si="6"/>
        <v>408</v>
      </c>
      <c r="C417" s="2">
        <v>0</v>
      </c>
      <c r="D417" s="70">
        <f>IFERROR(SUM(F$9:F416)*K_31+SUM(E$9:E416)*K_21+SUM(C$9:C416)-SUM(D$9:D416)*(K_12+K_13+K_10),0)</f>
        <v>2.7639735221898221E-3</v>
      </c>
      <c r="E417" s="73">
        <f>IFERROR(SUM(D$9:D416)*K_12-SUM(E$9:E416)*K_21,0)</f>
        <v>6.547460110017056E-3</v>
      </c>
      <c r="F417" s="73">
        <f>IFERROR(SUM(D$9:D416)*K_13-SUM(F$9:F416)*K_31,0)</f>
        <v>2.6189840440068224E-2</v>
      </c>
    </row>
    <row r="418" spans="2:6" x14ac:dyDescent="0.2">
      <c r="B418" s="2">
        <f t="shared" si="6"/>
        <v>409</v>
      </c>
      <c r="C418" s="2">
        <v>0</v>
      </c>
      <c r="D418" s="70">
        <f>IFERROR(SUM(F$9:F417)*K_31+SUM(E$9:E417)*K_21+SUM(C$9:C417)-SUM(D$9:D417)*(K_12+K_13+K_10),0)</f>
        <v>2.7424544363814363E-3</v>
      </c>
      <c r="E418" s="73">
        <f>IFERROR(SUM(D$9:D417)*K_12-SUM(E$9:E417)*K_21,0)</f>
        <v>6.4964844567351188E-3</v>
      </c>
      <c r="F418" s="73">
        <f>IFERROR(SUM(D$9:D417)*K_13-SUM(F$9:F417)*K_31,0)</f>
        <v>2.5985937826940475E-2</v>
      </c>
    </row>
    <row r="419" spans="2:6" x14ac:dyDescent="0.2">
      <c r="B419" s="2">
        <f t="shared" si="6"/>
        <v>410</v>
      </c>
      <c r="C419" s="2">
        <v>0</v>
      </c>
      <c r="D419" s="70">
        <f>IFERROR(SUM(F$9:F418)*K_31+SUM(E$9:E418)*K_21+SUM(C$9:C418)-SUM(D$9:D418)*(K_12+K_13+K_10),0)</f>
        <v>2.721102888735949E-3</v>
      </c>
      <c r="E419" s="73">
        <f>IFERROR(SUM(D$9:D418)*K_12-SUM(E$9:E418)*K_21,0)</f>
        <v>6.4459056775364454E-3</v>
      </c>
      <c r="F419" s="73">
        <f>IFERROR(SUM(D$9:D418)*K_13-SUM(F$9:F418)*K_31,0)</f>
        <v>2.5783622710145782E-2</v>
      </c>
    </row>
    <row r="420" spans="2:6" x14ac:dyDescent="0.2">
      <c r="B420" s="2">
        <f t="shared" si="6"/>
        <v>411</v>
      </c>
      <c r="C420" s="2">
        <v>0</v>
      </c>
      <c r="D420" s="70">
        <f>IFERROR(SUM(F$9:F419)*K_31+SUM(E$9:E419)*K_21+SUM(C$9:C419)-SUM(D$9:D419)*(K_12+K_13+K_10),0)</f>
        <v>2.6999175748789739E-3</v>
      </c>
      <c r="E420" s="73">
        <f>IFERROR(SUM(D$9:D419)*K_12-SUM(E$9:E419)*K_21,0)</f>
        <v>6.3957206825332458E-3</v>
      </c>
      <c r="F420" s="73">
        <f>IFERROR(SUM(D$9:D419)*K_13-SUM(F$9:F419)*K_31,0)</f>
        <v>2.5582882730132983E-2</v>
      </c>
    </row>
    <row r="421" spans="2:6" x14ac:dyDescent="0.2">
      <c r="B421" s="2">
        <f t="shared" si="6"/>
        <v>412</v>
      </c>
      <c r="C421" s="2">
        <v>0</v>
      </c>
      <c r="D421" s="70">
        <f>IFERROR(SUM(F$9:F420)*K_31+SUM(E$9:E420)*K_21+SUM(C$9:C420)-SUM(D$9:D420)*(K_12+K_13+K_10),0)</f>
        <v>2.6788972005844514E-3</v>
      </c>
      <c r="E421" s="73">
        <f>IFERROR(SUM(D$9:D420)*K_12-SUM(E$9:E420)*K_21,0)</f>
        <v>6.3459264058944864E-3</v>
      </c>
      <c r="F421" s="73">
        <f>IFERROR(SUM(D$9:D420)*K_13-SUM(F$9:F420)*K_31,0)</f>
        <v>2.5383705623577946E-2</v>
      </c>
    </row>
    <row r="422" spans="2:6" x14ac:dyDescent="0.2">
      <c r="B422" s="2">
        <f t="shared" si="6"/>
        <v>413</v>
      </c>
      <c r="C422" s="2">
        <v>0</v>
      </c>
      <c r="D422" s="70">
        <f>IFERROR(SUM(F$9:F421)*K_31+SUM(E$9:E421)*K_21+SUM(C$9:C421)-SUM(D$9:D421)*(K_12+K_13+K_10),0)</f>
        <v>2.6580404817071468E-3</v>
      </c>
      <c r="E422" s="73">
        <f>IFERROR(SUM(D$9:D421)*K_12-SUM(E$9:E421)*K_21,0)</f>
        <v>6.2965198056582627E-3</v>
      </c>
      <c r="F422" s="73">
        <f>IFERROR(SUM(D$9:D421)*K_13-SUM(F$9:F421)*K_31,0)</f>
        <v>2.5186079222633051E-2</v>
      </c>
    </row>
    <row r="423" spans="2:6" x14ac:dyDescent="0.2">
      <c r="B423" s="2">
        <f t="shared" si="6"/>
        <v>414</v>
      </c>
      <c r="C423" s="2">
        <v>0</v>
      </c>
      <c r="D423" s="70">
        <f>IFERROR(SUM(F$9:F422)*K_31+SUM(E$9:E422)*K_21+SUM(C$9:C422)-SUM(D$9:D422)*(K_12+K_13+K_10),0)</f>
        <v>2.6373461440982737E-3</v>
      </c>
      <c r="E423" s="73">
        <f>IFERROR(SUM(D$9:D422)*K_12-SUM(E$9:E422)*K_21,0)</f>
        <v>6.2474978635460587E-3</v>
      </c>
      <c r="F423" s="73">
        <f>IFERROR(SUM(D$9:D422)*K_13-SUM(F$9:F422)*K_31,0)</f>
        <v>2.4989991454184235E-2</v>
      </c>
    </row>
    <row r="424" spans="2:6" x14ac:dyDescent="0.2">
      <c r="B424" s="2">
        <f t="shared" si="6"/>
        <v>415</v>
      </c>
      <c r="C424" s="2">
        <v>0</v>
      </c>
      <c r="D424" s="70">
        <f>IFERROR(SUM(F$9:F423)*K_31+SUM(E$9:E423)*K_21+SUM(C$9:C423)-SUM(D$9:D423)*(K_12+K_13+K_10),0)</f>
        <v>2.6168129235246695E-3</v>
      </c>
      <c r="E424" s="73">
        <f>IFERROR(SUM(D$9:D423)*K_12-SUM(E$9:E423)*K_21,0)</f>
        <v>6.198857584778672E-3</v>
      </c>
      <c r="F424" s="73">
        <f>IFERROR(SUM(D$9:D423)*K_13-SUM(F$9:F423)*K_31,0)</f>
        <v>2.4795430339114688E-2</v>
      </c>
    </row>
    <row r="425" spans="2:6" x14ac:dyDescent="0.2">
      <c r="B425" s="2">
        <f t="shared" si="6"/>
        <v>416</v>
      </c>
      <c r="C425" s="2">
        <v>0</v>
      </c>
      <c r="D425" s="70">
        <f>IFERROR(SUM(F$9:F424)*K_31+SUM(E$9:E424)*K_21+SUM(C$9:C424)-SUM(D$9:D424)*(K_12+K_13+K_10),0)</f>
        <v>2.5964395656030703E-3</v>
      </c>
      <c r="E425" s="73">
        <f>IFERROR(SUM(D$9:D424)*K_12-SUM(E$9:E424)*K_21,0)</f>
        <v>6.1505959978923608E-3</v>
      </c>
      <c r="F425" s="73">
        <f>IFERROR(SUM(D$9:D424)*K_13-SUM(F$9:F424)*K_31,0)</f>
        <v>2.4602383991569443E-2</v>
      </c>
    </row>
    <row r="426" spans="2:6" x14ac:dyDescent="0.2">
      <c r="B426" s="2">
        <f t="shared" si="6"/>
        <v>417</v>
      </c>
      <c r="C426" s="2">
        <v>0</v>
      </c>
      <c r="D426" s="70">
        <f>IFERROR(SUM(F$9:F425)*K_31+SUM(E$9:E425)*K_21+SUM(C$9:C425)-SUM(D$9:D425)*(K_12+K_13+K_10),0)</f>
        <v>2.5762248257139575E-3</v>
      </c>
      <c r="E426" s="73">
        <f>IFERROR(SUM(D$9:D425)*K_12-SUM(E$9:E425)*K_21,0)</f>
        <v>6.1027101545582108E-3</v>
      </c>
      <c r="F426" s="73">
        <f>IFERROR(SUM(D$9:D425)*K_13-SUM(F$9:F425)*K_31,0)</f>
        <v>2.4410840618232843E-2</v>
      </c>
    </row>
    <row r="427" spans="2:6" x14ac:dyDescent="0.2">
      <c r="B427" s="2">
        <f t="shared" si="6"/>
        <v>418</v>
      </c>
      <c r="C427" s="2">
        <v>0</v>
      </c>
      <c r="D427" s="70">
        <f>IFERROR(SUM(F$9:F426)*K_31+SUM(E$9:E426)*K_21+SUM(C$9:C426)-SUM(D$9:D426)*(K_12+K_13+K_10),0)</f>
        <v>2.5561674689251745E-3</v>
      </c>
      <c r="E427" s="73">
        <f>IFERROR(SUM(D$9:D426)*K_12-SUM(E$9:E426)*K_21,0)</f>
        <v>6.0551971294016127E-3</v>
      </c>
      <c r="F427" s="73">
        <f>IFERROR(SUM(D$9:D426)*K_13-SUM(F$9:F426)*K_31,0)</f>
        <v>2.4220788517606451E-2</v>
      </c>
    </row>
    <row r="428" spans="2:6" x14ac:dyDescent="0.2">
      <c r="B428" s="2">
        <f t="shared" si="6"/>
        <v>419</v>
      </c>
      <c r="C428" s="2">
        <v>0</v>
      </c>
      <c r="D428" s="70">
        <f>IFERROR(SUM(F$9:F427)*K_31+SUM(E$9:E427)*K_21+SUM(C$9:C427)-SUM(D$9:D427)*(K_12+K_13+K_10),0)</f>
        <v>2.5362662699217609E-3</v>
      </c>
      <c r="E428" s="73">
        <f>IFERROR(SUM(D$9:D427)*K_12-SUM(E$9:E427)*K_21,0)</f>
        <v>6.0080540198238497E-3</v>
      </c>
      <c r="F428" s="73">
        <f>IFERROR(SUM(D$9:D427)*K_13-SUM(F$9:F427)*K_31,0)</f>
        <v>2.4032216079295399E-2</v>
      </c>
    </row>
    <row r="429" spans="2:6" x14ac:dyDescent="0.2">
      <c r="B429" s="2">
        <f t="shared" si="6"/>
        <v>420</v>
      </c>
      <c r="C429" s="2">
        <v>0</v>
      </c>
      <c r="D429" s="70">
        <f>IFERROR(SUM(F$9:F428)*K_31+SUM(E$9:E428)*K_21+SUM(C$9:C428)-SUM(D$9:D428)*(K_12+K_13+K_10),0)</f>
        <v>2.5165200129242393E-3</v>
      </c>
      <c r="E429" s="73">
        <f>IFERROR(SUM(D$9:D428)*K_12-SUM(E$9:E428)*K_21,0)</f>
        <v>5.9612779458249054E-3</v>
      </c>
      <c r="F429" s="73">
        <f>IFERROR(SUM(D$9:D428)*K_13-SUM(F$9:F428)*K_31,0)</f>
        <v>2.3845111783299622E-2</v>
      </c>
    </row>
    <row r="430" spans="2:6" x14ac:dyDescent="0.2">
      <c r="B430" s="2">
        <f t="shared" si="6"/>
        <v>421</v>
      </c>
      <c r="C430" s="2">
        <v>0</v>
      </c>
      <c r="D430" s="70">
        <f>IFERROR(SUM(F$9:F429)*K_31+SUM(E$9:E429)*K_21+SUM(C$9:C429)-SUM(D$9:D429)*(K_12+K_13+K_10),0)</f>
        <v>2.4969274916255557E-3</v>
      </c>
      <c r="E430" s="73">
        <f>IFERROR(SUM(D$9:D429)*K_12-SUM(E$9:E429)*K_21,0)</f>
        <v>5.9148660498261618E-3</v>
      </c>
      <c r="F430" s="73">
        <f>IFERROR(SUM(D$9:D429)*K_13-SUM(F$9:F429)*K_31,0)</f>
        <v>2.3659464199304647E-2</v>
      </c>
    </row>
    <row r="431" spans="2:6" x14ac:dyDescent="0.2">
      <c r="B431" s="2">
        <f t="shared" si="6"/>
        <v>422</v>
      </c>
      <c r="C431" s="2">
        <v>0</v>
      </c>
      <c r="D431" s="70">
        <f>IFERROR(SUM(F$9:F430)*K_31+SUM(E$9:E430)*K_21+SUM(C$9:C430)-SUM(D$9:D430)*(K_12+K_13+K_10),0)</f>
        <v>2.4774875091067017E-3</v>
      </c>
      <c r="E431" s="73">
        <f>IFERROR(SUM(D$9:D430)*K_12-SUM(E$9:E430)*K_21,0)</f>
        <v>5.868815496497426E-3</v>
      </c>
      <c r="F431" s="73">
        <f>IFERROR(SUM(D$9:D430)*K_13-SUM(F$9:F430)*K_31,0)</f>
        <v>2.3475261985989704E-2</v>
      </c>
    </row>
    <row r="432" spans="2:6" x14ac:dyDescent="0.2">
      <c r="B432" s="2">
        <f t="shared" si="6"/>
        <v>423</v>
      </c>
      <c r="C432" s="2">
        <v>0</v>
      </c>
      <c r="D432" s="70">
        <f>IFERROR(SUM(F$9:F431)*K_31+SUM(E$9:E431)*K_21+SUM(C$9:C431)-SUM(D$9:D431)*(K_12+K_13+K_10),0)</f>
        <v>2.4581988777674368E-3</v>
      </c>
      <c r="E432" s="73">
        <f>IFERROR(SUM(D$9:D431)*K_12-SUM(E$9:E431)*K_21,0)</f>
        <v>5.8231234725830694E-3</v>
      </c>
      <c r="F432" s="73">
        <f>IFERROR(SUM(D$9:D431)*K_13-SUM(F$9:F431)*K_31,0)</f>
        <v>2.3292493890332278E-2</v>
      </c>
    </row>
    <row r="433" spans="2:6" x14ac:dyDescent="0.2">
      <c r="B433" s="2">
        <f t="shared" si="6"/>
        <v>424</v>
      </c>
      <c r="C433" s="2">
        <v>0</v>
      </c>
      <c r="D433" s="70">
        <f>IFERROR(SUM(F$9:F432)*K_31+SUM(E$9:E432)*K_21+SUM(C$9:C432)-SUM(D$9:D432)*(K_12+K_13+K_10),0)</f>
        <v>2.43906041925257E-3</v>
      </c>
      <c r="E433" s="73">
        <f>IFERROR(SUM(D$9:D432)*K_12-SUM(E$9:E432)*K_21,0)</f>
        <v>5.7777871867307207E-3</v>
      </c>
      <c r="F433" s="73">
        <f>IFERROR(SUM(D$9:D432)*K_13-SUM(F$9:F432)*K_31,0)</f>
        <v>2.3111148746922883E-2</v>
      </c>
    </row>
    <row r="434" spans="2:6" x14ac:dyDescent="0.2">
      <c r="B434" s="2">
        <f t="shared" si="6"/>
        <v>425</v>
      </c>
      <c r="C434" s="2">
        <v>0</v>
      </c>
      <c r="D434" s="70">
        <f>IFERROR(SUM(F$9:F433)*K_31+SUM(E$9:E433)*K_21+SUM(C$9:C433)-SUM(D$9:D433)*(K_12+K_13+K_10),0)</f>
        <v>2.4200709643835694E-3</v>
      </c>
      <c r="E434" s="73">
        <f>IFERROR(SUM(D$9:D433)*K_12-SUM(E$9:E433)*K_21,0)</f>
        <v>5.7328038693195138E-3</v>
      </c>
      <c r="F434" s="73">
        <f>IFERROR(SUM(D$9:D433)*K_13-SUM(F$9:F433)*K_31,0)</f>
        <v>2.2931215477278055E-2</v>
      </c>
    </row>
    <row r="435" spans="2:6" x14ac:dyDescent="0.2">
      <c r="B435" s="2">
        <f t="shared" si="6"/>
        <v>426</v>
      </c>
      <c r="C435" s="2">
        <v>0</v>
      </c>
      <c r="D435" s="70">
        <f>IFERROR(SUM(F$9:F434)*K_31+SUM(E$9:E434)*K_21+SUM(C$9:C434)-SUM(D$9:D434)*(K_12+K_13+K_10),0)</f>
        <v>2.4012293530830675E-3</v>
      </c>
      <c r="E435" s="73">
        <f>IFERROR(SUM(D$9:D434)*K_12-SUM(E$9:E434)*K_21,0)</f>
        <v>5.6881707722918895E-3</v>
      </c>
      <c r="F435" s="73">
        <f>IFERROR(SUM(D$9:D434)*K_13-SUM(F$9:F434)*K_31,0)</f>
        <v>2.2752683089167558E-2</v>
      </c>
    </row>
    <row r="436" spans="2:6" x14ac:dyDescent="0.2">
      <c r="B436" s="2">
        <f t="shared" si="6"/>
        <v>427</v>
      </c>
      <c r="C436" s="2">
        <v>0</v>
      </c>
      <c r="D436" s="70">
        <f>IFERROR(SUM(F$9:F435)*K_31+SUM(E$9:E435)*K_21+SUM(C$9:C435)-SUM(D$9:D435)*(K_12+K_13+K_10),0)</f>
        <v>2.3825344343064714E-3</v>
      </c>
      <c r="E436" s="73">
        <f>IFERROR(SUM(D$9:D435)*K_12-SUM(E$9:E435)*K_21,0)</f>
        <v>5.6438851689857295E-3</v>
      </c>
      <c r="F436" s="73">
        <f>IFERROR(SUM(D$9:D435)*K_13-SUM(F$9:F435)*K_31,0)</f>
        <v>2.2575540675942918E-2</v>
      </c>
    </row>
    <row r="437" spans="2:6" x14ac:dyDescent="0.2">
      <c r="B437" s="2">
        <f t="shared" si="6"/>
        <v>428</v>
      </c>
      <c r="C437" s="2">
        <v>0</v>
      </c>
      <c r="D437" s="70">
        <f>IFERROR(SUM(F$9:F436)*K_31+SUM(E$9:E436)*K_21+SUM(C$9:C436)-SUM(D$9:D436)*(K_12+K_13+K_10),0)</f>
        <v>2.3639850659682438E-3</v>
      </c>
      <c r="E437" s="73">
        <f>IFERROR(SUM(D$9:D436)*K_12-SUM(E$9:E436)*K_21,0)</f>
        <v>5.5999443539670457E-3</v>
      </c>
      <c r="F437" s="73">
        <f>IFERROR(SUM(D$9:D436)*K_13-SUM(F$9:F436)*K_31,0)</f>
        <v>2.2399777415868183E-2</v>
      </c>
    </row>
    <row r="438" spans="2:6" x14ac:dyDescent="0.2">
      <c r="B438" s="2">
        <f t="shared" si="6"/>
        <v>429</v>
      </c>
      <c r="C438" s="2">
        <v>0</v>
      </c>
      <c r="D438" s="70">
        <f>IFERROR(SUM(F$9:F437)*K_31+SUM(E$9:E437)*K_21+SUM(C$9:C437)-SUM(D$9:D437)*(K_12+K_13+K_10),0)</f>
        <v>2.3455801148797306E-3</v>
      </c>
      <c r="E438" s="73">
        <f>IFERROR(SUM(D$9:D437)*K_12-SUM(E$9:E437)*K_21,0)</f>
        <v>5.5563456428655567E-3</v>
      </c>
      <c r="F438" s="73">
        <f>IFERROR(SUM(D$9:D437)*K_13-SUM(F$9:F437)*K_31,0)</f>
        <v>2.2225382571462227E-2</v>
      </c>
    </row>
    <row r="439" spans="2:6" x14ac:dyDescent="0.2">
      <c r="B439" s="2">
        <f t="shared" si="6"/>
        <v>430</v>
      </c>
      <c r="C439" s="2">
        <v>0</v>
      </c>
      <c r="D439" s="70">
        <f>IFERROR(SUM(F$9:F438)*K_31+SUM(E$9:E438)*K_21+SUM(C$9:C438)-SUM(D$9:D438)*(K_12+K_13+K_10),0)</f>
        <v>2.3273184566665606E-3</v>
      </c>
      <c r="E439" s="73">
        <f>IFERROR(SUM(D$9:D438)*K_12-SUM(E$9:E438)*K_21,0)</f>
        <v>5.513086372210374E-3</v>
      </c>
      <c r="F439" s="73">
        <f>IFERROR(SUM(D$9:D438)*K_13-SUM(F$9:F438)*K_31,0)</f>
        <v>2.2052345488841496E-2</v>
      </c>
    </row>
    <row r="440" spans="2:6" x14ac:dyDescent="0.2">
      <c r="B440" s="2">
        <f t="shared" si="6"/>
        <v>431</v>
      </c>
      <c r="C440" s="2">
        <v>0</v>
      </c>
      <c r="D440" s="70">
        <f>IFERROR(SUM(F$9:F439)*K_31+SUM(E$9:E439)*K_21+SUM(C$9:C439)-SUM(D$9:D439)*(K_12+K_13+K_10),0)</f>
        <v>2.309198975719795E-3</v>
      </c>
      <c r="E440" s="73">
        <f>IFERROR(SUM(D$9:D439)*K_12-SUM(E$9:E439)*K_21,0)</f>
        <v>5.470163899266467E-3</v>
      </c>
      <c r="F440" s="73">
        <f>IFERROR(SUM(D$9:D439)*K_13-SUM(F$9:F439)*K_31,0)</f>
        <v>2.1880655597065868E-2</v>
      </c>
    </row>
    <row r="441" spans="2:6" x14ac:dyDescent="0.2">
      <c r="B441" s="2">
        <f t="shared" si="6"/>
        <v>432</v>
      </c>
      <c r="C441" s="2">
        <v>0</v>
      </c>
      <c r="D441" s="70">
        <f>IFERROR(SUM(F$9:F440)*K_31+SUM(E$9:E440)*K_21+SUM(C$9:C440)-SUM(D$9:D440)*(K_12+K_13+K_10),0)</f>
        <v>2.2912205651044459E-3</v>
      </c>
      <c r="E441" s="73">
        <f>IFERROR(SUM(D$9:D440)*K_12-SUM(E$9:E440)*K_21,0)</f>
        <v>5.4275756018752341E-3</v>
      </c>
      <c r="F441" s="73">
        <f>IFERROR(SUM(D$9:D440)*K_13-SUM(F$9:F440)*K_31,0)</f>
        <v>2.1710302407500937E-2</v>
      </c>
    </row>
    <row r="442" spans="2:6" x14ac:dyDescent="0.2">
      <c r="B442" s="2">
        <f t="shared" si="6"/>
        <v>433</v>
      </c>
      <c r="C442" s="2">
        <v>0</v>
      </c>
      <c r="D442" s="70">
        <f>IFERROR(SUM(F$9:F441)*K_31+SUM(E$9:E441)*K_21+SUM(C$9:C441)-SUM(D$9:D441)*(K_12+K_13+K_10),0)</f>
        <v>2.2733821265106258E-3</v>
      </c>
      <c r="E442" s="73">
        <f>IFERROR(SUM(D$9:D441)*K_12-SUM(E$9:E441)*K_21,0)</f>
        <v>5.385318878291856E-3</v>
      </c>
      <c r="F442" s="73">
        <f>IFERROR(SUM(D$9:D441)*K_13-SUM(F$9:F441)*K_31,0)</f>
        <v>2.1541275513167424E-2</v>
      </c>
    </row>
    <row r="443" spans="2:6" x14ac:dyDescent="0.2">
      <c r="B443" s="2">
        <f t="shared" si="6"/>
        <v>434</v>
      </c>
      <c r="C443" s="2">
        <v>0</v>
      </c>
      <c r="D443" s="70">
        <f>IFERROR(SUM(F$9:F442)*K_31+SUM(E$9:E442)*K_21+SUM(C$9:C442)-SUM(D$9:D442)*(K_12+K_13+K_10),0)</f>
        <v>2.2556825701771643E-3</v>
      </c>
      <c r="E443" s="73">
        <f>IFERROR(SUM(D$9:D442)*K_12-SUM(E$9:E442)*K_21,0)</f>
        <v>5.3433911470283091E-3</v>
      </c>
      <c r="F443" s="73">
        <f>IFERROR(SUM(D$9:D442)*K_13-SUM(F$9:F442)*K_31,0)</f>
        <v>2.1373564588113236E-2</v>
      </c>
    </row>
    <row r="444" spans="2:6" x14ac:dyDescent="0.2">
      <c r="B444" s="2">
        <f t="shared" si="6"/>
        <v>435</v>
      </c>
      <c r="C444" s="2">
        <v>0</v>
      </c>
      <c r="D444" s="70">
        <f>IFERROR(SUM(F$9:F443)*K_31+SUM(E$9:E443)*K_21+SUM(C$9:C443)-SUM(D$9:D443)*(K_12+K_13+K_10),0)</f>
        <v>2.2381208148294363E-3</v>
      </c>
      <c r="E444" s="73">
        <f>IFERROR(SUM(D$9:D443)*K_12-SUM(E$9:E443)*K_21,0)</f>
        <v>5.3017898466943825E-3</v>
      </c>
      <c r="F444" s="73">
        <f>IFERROR(SUM(D$9:D443)*K_13-SUM(F$9:F443)*K_31,0)</f>
        <v>2.120715938677753E-2</v>
      </c>
    </row>
    <row r="445" spans="2:6" x14ac:dyDescent="0.2">
      <c r="B445" s="2">
        <f t="shared" si="6"/>
        <v>436</v>
      </c>
      <c r="C445" s="2">
        <v>0</v>
      </c>
      <c r="D445" s="70">
        <f>IFERROR(SUM(F$9:F444)*K_31+SUM(E$9:E444)*K_21+SUM(C$9:C444)-SUM(D$9:D444)*(K_12+K_13+K_10),0)</f>
        <v>2.2206957876047539E-3</v>
      </c>
      <c r="E445" s="73">
        <f>IFERROR(SUM(D$9:D444)*K_12-SUM(E$9:E444)*K_21,0)</f>
        <v>5.2605124358426902E-3</v>
      </c>
      <c r="F445" s="73">
        <f>IFERROR(SUM(D$9:D444)*K_13-SUM(F$9:F444)*K_31,0)</f>
        <v>2.1042049743370761E-2</v>
      </c>
    </row>
    <row r="446" spans="2:6" x14ac:dyDescent="0.2">
      <c r="B446" s="2">
        <f t="shared" si="6"/>
        <v>437</v>
      </c>
      <c r="C446" s="2">
        <v>0</v>
      </c>
      <c r="D446" s="70">
        <f>IFERROR(SUM(F$9:F445)*K_31+SUM(E$9:E445)*K_21+SUM(C$9:C445)-SUM(D$9:D445)*(K_12+K_13+K_10),0)</f>
        <v>2.2034064240026296E-3</v>
      </c>
      <c r="E446" s="73">
        <f>IFERROR(SUM(D$9:D445)*K_12-SUM(E$9:E445)*K_21,0)</f>
        <v>5.21955639281102E-3</v>
      </c>
      <c r="F446" s="73">
        <f>IFERROR(SUM(D$9:D445)*K_13-SUM(F$9:F445)*K_31,0)</f>
        <v>2.087822557124408E-2</v>
      </c>
    </row>
    <row r="447" spans="2:6" x14ac:dyDescent="0.2">
      <c r="B447" s="2">
        <f t="shared" si="6"/>
        <v>438</v>
      </c>
      <c r="C447" s="2">
        <v>0</v>
      </c>
      <c r="D447" s="70">
        <f>IFERROR(SUM(F$9:F446)*K_31+SUM(E$9:E446)*K_21+SUM(C$9:C446)-SUM(D$9:D446)*(K_12+K_13+K_10),0)</f>
        <v>2.1862516678021748E-3</v>
      </c>
      <c r="E447" s="73">
        <f>IFERROR(SUM(D$9:D446)*K_12-SUM(E$9:E446)*K_21,0)</f>
        <v>5.1789192155710095E-3</v>
      </c>
      <c r="F447" s="73">
        <f>IFERROR(SUM(D$9:D446)*K_13-SUM(F$9:F446)*K_31,0)</f>
        <v>2.0715676862284038E-2</v>
      </c>
    </row>
    <row r="448" spans="2:6" x14ac:dyDescent="0.2">
      <c r="B448" s="2">
        <f t="shared" si="6"/>
        <v>439</v>
      </c>
      <c r="C448" s="2">
        <v>0</v>
      </c>
      <c r="D448" s="70">
        <f>IFERROR(SUM(F$9:F447)*K_31+SUM(E$9:E447)*K_21+SUM(C$9:C447)-SUM(D$9:D447)*(K_12+K_13+K_10),0)</f>
        <v>2.1692304710141386E-3</v>
      </c>
      <c r="E448" s="73">
        <f>IFERROR(SUM(D$9:D447)*K_12-SUM(E$9:E447)*K_21,0)</f>
        <v>5.1385984215724934E-3</v>
      </c>
      <c r="F448" s="73">
        <f>IFERROR(SUM(D$9:D447)*K_13-SUM(F$9:F447)*K_31,0)</f>
        <v>2.0554393686289973E-2</v>
      </c>
    </row>
    <row r="449" spans="2:6" x14ac:dyDescent="0.2">
      <c r="B449" s="2">
        <f t="shared" si="6"/>
        <v>440</v>
      </c>
      <c r="C449" s="2">
        <v>0</v>
      </c>
      <c r="D449" s="70">
        <f>IFERROR(SUM(F$9:F448)*K_31+SUM(E$9:E448)*K_21+SUM(C$9:C448)-SUM(D$9:D448)*(K_12+K_13+K_10),0)</f>
        <v>2.1523417938000833E-3</v>
      </c>
      <c r="E449" s="73">
        <f>IFERROR(SUM(D$9:D448)*K_12-SUM(E$9:E448)*K_21,0)</f>
        <v>5.0985915475952881E-3</v>
      </c>
      <c r="F449" s="73">
        <f>IFERROR(SUM(D$9:D448)*K_13-SUM(F$9:F448)*K_31,0)</f>
        <v>2.0394366190381152E-2</v>
      </c>
    </row>
    <row r="450" spans="2:6" x14ac:dyDescent="0.2">
      <c r="B450" s="2">
        <f t="shared" si="6"/>
        <v>441</v>
      </c>
      <c r="C450" s="2">
        <v>0</v>
      </c>
      <c r="D450" s="70">
        <f>IFERROR(SUM(F$9:F449)*K_31+SUM(E$9:E449)*K_21+SUM(C$9:C449)-SUM(D$9:D449)*(K_12+K_13+K_10),0)</f>
        <v>2.1355846044182059E-3</v>
      </c>
      <c r="E450" s="73">
        <f>IFERROR(SUM(D$9:D449)*K_12-SUM(E$9:E449)*K_21,0)</f>
        <v>5.0588961495954266E-3</v>
      </c>
      <c r="F450" s="73">
        <f>IFERROR(SUM(D$9:D449)*K_13-SUM(F$9:F449)*K_31,0)</f>
        <v>2.0235584598381706E-2</v>
      </c>
    </row>
    <row r="451" spans="2:6" x14ac:dyDescent="0.2">
      <c r="B451" s="2">
        <f t="shared" si="6"/>
        <v>442</v>
      </c>
      <c r="C451" s="2">
        <v>0</v>
      </c>
      <c r="D451" s="70">
        <f>IFERROR(SUM(F$9:F450)*K_31+SUM(E$9:E450)*K_21+SUM(C$9:C450)-SUM(D$9:D450)*(K_12+K_13+K_10),0)</f>
        <v>2.1189578791673824E-3</v>
      </c>
      <c r="E451" s="73">
        <f>IFERROR(SUM(D$9:D450)*K_12-SUM(E$9:E450)*K_21,0)</f>
        <v>5.019509802557387E-3</v>
      </c>
      <c r="F451" s="73">
        <f>IFERROR(SUM(D$9:D450)*K_13-SUM(F$9:F450)*K_31,0)</f>
        <v>2.0078039210229548E-2</v>
      </c>
    </row>
    <row r="452" spans="2:6" x14ac:dyDescent="0.2">
      <c r="B452" s="2">
        <f t="shared" si="6"/>
        <v>443</v>
      </c>
      <c r="C452" s="2">
        <v>0</v>
      </c>
      <c r="D452" s="70">
        <f>IFERROR(SUM(F$9:F451)*K_31+SUM(E$9:E451)*K_21+SUM(C$9:C451)-SUM(D$9:D451)*(K_12+K_13+K_10),0)</f>
        <v>2.1024606023072323E-3</v>
      </c>
      <c r="E452" s="73">
        <f>IFERROR(SUM(D$9:D451)*K_12-SUM(E$9:E451)*K_21,0)</f>
        <v>4.9804301003462115E-3</v>
      </c>
      <c r="F452" s="73">
        <f>IFERROR(SUM(D$9:D451)*K_13-SUM(F$9:F451)*K_31,0)</f>
        <v>1.9921720401384846E-2</v>
      </c>
    </row>
    <row r="453" spans="2:6" x14ac:dyDescent="0.2">
      <c r="B453" s="2">
        <f t="shared" si="6"/>
        <v>444</v>
      </c>
      <c r="C453" s="2">
        <v>0</v>
      </c>
      <c r="D453" s="70">
        <f>IFERROR(SUM(F$9:F452)*K_31+SUM(E$9:E452)*K_21+SUM(C$9:C452)-SUM(D$9:D452)*(K_12+K_13+K_10),0)</f>
        <v>2.08609176600838E-3</v>
      </c>
      <c r="E453" s="73">
        <f>IFERROR(SUM(D$9:D452)*K_12-SUM(E$9:E452)*K_21,0)</f>
        <v>4.9416546555596241E-3</v>
      </c>
      <c r="F453" s="73">
        <f>IFERROR(SUM(D$9:D452)*K_13-SUM(F$9:F452)*K_31,0)</f>
        <v>1.9766618622238497E-2</v>
      </c>
    </row>
    <row r="454" spans="2:6" x14ac:dyDescent="0.2">
      <c r="B454" s="2">
        <f t="shared" si="6"/>
        <v>445</v>
      </c>
      <c r="C454" s="2">
        <v>0</v>
      </c>
      <c r="D454" s="70">
        <f>IFERROR(SUM(F$9:F453)*K_31+SUM(E$9:E453)*K_21+SUM(C$9:C453)-SUM(D$9:D453)*(K_12+K_13+K_10),0)</f>
        <v>2.0698503702947235E-3</v>
      </c>
      <c r="E454" s="73">
        <f>IFERROR(SUM(D$9:D453)*K_12-SUM(E$9:E453)*K_21,0)</f>
        <v>4.9031810993823699E-3</v>
      </c>
      <c r="F454" s="73">
        <f>IFERROR(SUM(D$9:D453)*K_13-SUM(F$9:F453)*K_31,0)</f>
        <v>1.961272439752948E-2</v>
      </c>
    </row>
    <row r="455" spans="2:6" x14ac:dyDescent="0.2">
      <c r="B455" s="2">
        <f t="shared" si="6"/>
        <v>446</v>
      </c>
      <c r="C455" s="2">
        <v>0</v>
      </c>
      <c r="D455" s="70">
        <f>IFERROR(SUM(F$9:F454)*K_31+SUM(E$9:E454)*K_21+SUM(C$9:C454)-SUM(D$9:D454)*(K_12+K_13+K_10),0)</f>
        <v>2.0537354229617222E-3</v>
      </c>
      <c r="E455" s="73">
        <f>IFERROR(SUM(D$9:D454)*K_12-SUM(E$9:E454)*K_21,0)</f>
        <v>4.8650070814427737E-3</v>
      </c>
      <c r="F455" s="73">
        <f>IFERROR(SUM(D$9:D454)*K_13-SUM(F$9:F454)*K_31,0)</f>
        <v>1.9460028325771095E-2</v>
      </c>
    </row>
    <row r="456" spans="2:6" x14ac:dyDescent="0.2">
      <c r="B456" s="2">
        <f t="shared" si="6"/>
        <v>447</v>
      </c>
      <c r="C456" s="2">
        <v>0</v>
      </c>
      <c r="D456" s="70">
        <f>IFERROR(SUM(F$9:F455)*K_31+SUM(E$9:E455)*K_21+SUM(C$9:C455)-SUM(D$9:D455)*(K_12+K_13+K_10),0)</f>
        <v>2.0377459395453101E-3</v>
      </c>
      <c r="E456" s="73">
        <f>IFERROR(SUM(D$9:D455)*K_12-SUM(E$9:E455)*K_21,0)</f>
        <v>4.8271302696669682E-3</v>
      </c>
      <c r="F456" s="73">
        <f>IFERROR(SUM(D$9:D455)*K_13-SUM(F$9:F455)*K_31,0)</f>
        <v>1.9308521078667873E-2</v>
      </c>
    </row>
    <row r="457" spans="2:6" x14ac:dyDescent="0.2">
      <c r="B457" s="2">
        <f t="shared" si="6"/>
        <v>448</v>
      </c>
      <c r="C457" s="2">
        <v>0</v>
      </c>
      <c r="D457" s="70">
        <f>IFERROR(SUM(F$9:F456)*K_31+SUM(E$9:E456)*K_21+SUM(C$9:C456)-SUM(D$9:D456)*(K_12+K_13+K_10),0)</f>
        <v>2.021880943234855E-3</v>
      </c>
      <c r="E457" s="73">
        <f>IFERROR(SUM(D$9:D456)*K_12-SUM(E$9:E456)*K_21,0)</f>
        <v>4.7895483501381175E-3</v>
      </c>
      <c r="F457" s="73">
        <f>IFERROR(SUM(D$9:D456)*K_13-SUM(F$9:F456)*K_31,0)</f>
        <v>1.915819340055247E-2</v>
      </c>
    </row>
    <row r="458" spans="2:6" x14ac:dyDescent="0.2">
      <c r="B458" s="2">
        <f t="shared" si="6"/>
        <v>449</v>
      </c>
      <c r="C458" s="2">
        <v>0</v>
      </c>
      <c r="D458" s="70">
        <f>IFERROR(SUM(F$9:F457)*K_31+SUM(E$9:E457)*K_21+SUM(C$9:C457)-SUM(D$9:D457)*(K_12+K_13+K_10),0)</f>
        <v>2.0061394648278608E-3</v>
      </c>
      <c r="E458" s="73">
        <f>IFERROR(SUM(D$9:D457)*K_12-SUM(E$9:E457)*K_21,0)</f>
        <v>4.7522590269547527E-3</v>
      </c>
      <c r="F458" s="73">
        <f>IFERROR(SUM(D$9:D457)*K_13-SUM(F$9:F457)*K_31,0)</f>
        <v>1.9009036107819011E-2</v>
      </c>
    </row>
    <row r="459" spans="2:6" x14ac:dyDescent="0.2">
      <c r="B459" s="2">
        <f t="shared" ref="B459:B522" si="7">B458+1</f>
        <v>450</v>
      </c>
      <c r="C459" s="2">
        <v>0</v>
      </c>
      <c r="D459" s="70">
        <f>IFERROR(SUM(F$9:F458)*K_31+SUM(E$9:E458)*K_21+SUM(C$9:C458)-SUM(D$9:D458)*(K_12+K_13+K_10),0)</f>
        <v>1.9905205426695716E-3</v>
      </c>
      <c r="E459" s="73">
        <f>IFERROR(SUM(D$9:D458)*K_12-SUM(E$9:E458)*K_21,0)</f>
        <v>4.7152600220898844E-3</v>
      </c>
      <c r="F459" s="73">
        <f>IFERROR(SUM(D$9:D458)*K_13-SUM(F$9:F458)*K_31,0)</f>
        <v>1.8861040088359537E-2</v>
      </c>
    </row>
    <row r="460" spans="2:6" x14ac:dyDescent="0.2">
      <c r="B460" s="2">
        <f t="shared" si="7"/>
        <v>451</v>
      </c>
      <c r="C460" s="2">
        <v>0</v>
      </c>
      <c r="D460" s="70">
        <f>IFERROR(SUM(F$9:F459)*K_31+SUM(E$9:E459)*K_21+SUM(C$9:C459)-SUM(D$9:D459)*(K_12+K_13+K_10),0)</f>
        <v>1.9750232225899111E-3</v>
      </c>
      <c r="E460" s="73">
        <f>IFERROR(SUM(D$9:D459)*K_12-SUM(E$9:E459)*K_21,0)</f>
        <v>4.6785490752524472E-3</v>
      </c>
      <c r="F460" s="73">
        <f>IFERROR(SUM(D$9:D459)*K_13-SUM(F$9:F459)*K_31,0)</f>
        <v>1.8714196301009789E-2</v>
      </c>
    </row>
    <row r="461" spans="2:6" x14ac:dyDescent="0.2">
      <c r="B461" s="2">
        <f t="shared" si="7"/>
        <v>452</v>
      </c>
      <c r="C461" s="2">
        <v>0</v>
      </c>
      <c r="D461" s="70">
        <f>IFERROR(SUM(F$9:F460)*K_31+SUM(E$9:E460)*K_21+SUM(C$9:C460)-SUM(D$9:D460)*(K_12+K_13+K_10),0)</f>
        <v>1.9596465578493039E-3</v>
      </c>
      <c r="E461" s="73">
        <f>IFERROR(SUM(D$9:D460)*K_12-SUM(E$9:E460)*K_21,0)</f>
        <v>4.6421239437488548E-3</v>
      </c>
      <c r="F461" s="73">
        <f>IFERROR(SUM(D$9:D460)*K_13-SUM(F$9:F460)*K_31,0)</f>
        <v>1.8568495774995419E-2</v>
      </c>
    </row>
    <row r="462" spans="2:6" x14ac:dyDescent="0.2">
      <c r="B462" s="2">
        <f t="shared" si="7"/>
        <v>453</v>
      </c>
      <c r="C462" s="2">
        <v>0</v>
      </c>
      <c r="D462" s="70">
        <f>IFERROR(SUM(F$9:F461)*K_31+SUM(E$9:E461)*K_21+SUM(C$9:C461)-SUM(D$9:D461)*(K_12+K_13+K_10),0)</f>
        <v>1.9443896090765023E-3</v>
      </c>
      <c r="E462" s="73">
        <f>IFERROR(SUM(D$9:D461)*K_12-SUM(E$9:E461)*K_21,0)</f>
        <v>4.6059824023462204E-3</v>
      </c>
      <c r="F462" s="73">
        <f>IFERROR(SUM(D$9:D461)*K_13-SUM(F$9:F461)*K_31,0)</f>
        <v>1.8423929609384881E-2</v>
      </c>
    </row>
    <row r="463" spans="2:6" x14ac:dyDescent="0.2">
      <c r="B463" s="2">
        <f t="shared" si="7"/>
        <v>454</v>
      </c>
      <c r="C463" s="2">
        <v>0</v>
      </c>
      <c r="D463" s="70">
        <f>IFERROR(SUM(F$9:F462)*K_31+SUM(E$9:E462)*K_21+SUM(C$9:C462)-SUM(D$9:D462)*(K_12+K_13+K_10),0)</f>
        <v>1.9292514442179609E-3</v>
      </c>
      <c r="E463" s="73">
        <f>IFERROR(SUM(D$9:D462)*K_12-SUM(E$9:E462)*K_21,0)</f>
        <v>4.5701222431364652E-3</v>
      </c>
      <c r="F463" s="73">
        <f>IFERROR(SUM(D$9:D462)*K_13-SUM(F$9:F462)*K_31,0)</f>
        <v>1.8280488972545861E-2</v>
      </c>
    </row>
    <row r="464" spans="2:6" x14ac:dyDescent="0.2">
      <c r="B464" s="2">
        <f t="shared" si="7"/>
        <v>455</v>
      </c>
      <c r="C464" s="2">
        <v>0</v>
      </c>
      <c r="D464" s="70">
        <f>IFERROR(SUM(F$9:F463)*K_31+SUM(E$9:E463)*K_21+SUM(C$9:C463)-SUM(D$9:D463)*(K_12+K_13+K_10),0)</f>
        <v>1.9142311384721111E-3</v>
      </c>
      <c r="E464" s="73">
        <f>IFERROR(SUM(D$9:D463)*K_12-SUM(E$9:E463)*K_21,0)</f>
        <v>4.5345412754013159E-3</v>
      </c>
      <c r="F464" s="73">
        <f>IFERROR(SUM(D$9:D463)*K_13-SUM(F$9:F463)*K_31,0)</f>
        <v>1.8138165101605264E-2</v>
      </c>
    </row>
    <row r="465" spans="2:6" x14ac:dyDescent="0.2">
      <c r="B465" s="2">
        <f t="shared" si="7"/>
        <v>456</v>
      </c>
      <c r="C465" s="2">
        <v>0</v>
      </c>
      <c r="D465" s="70">
        <f>IFERROR(SUM(F$9:F464)*K_31+SUM(E$9:E464)*K_21+SUM(C$9:C464)-SUM(D$9:D464)*(K_12+K_13+K_10),0)</f>
        <v>1.8993277742396231E-3</v>
      </c>
      <c r="E465" s="73">
        <f>IFERROR(SUM(D$9:D464)*K_12-SUM(E$9:E464)*K_21,0)</f>
        <v>4.4992373254784113E-3</v>
      </c>
      <c r="F465" s="73">
        <f>IFERROR(SUM(D$9:D464)*K_13-SUM(F$9:F464)*K_31,0)</f>
        <v>1.7996949301913645E-2</v>
      </c>
    </row>
    <row r="466" spans="2:6" x14ac:dyDescent="0.2">
      <c r="B466" s="2">
        <f t="shared" si="7"/>
        <v>457</v>
      </c>
      <c r="C466" s="2">
        <v>0</v>
      </c>
      <c r="D466" s="70">
        <f>IFERROR(SUM(F$9:F465)*K_31+SUM(E$9:E465)*K_21+SUM(C$9:C465)-SUM(D$9:D465)*(K_12+K_13+K_10),0)</f>
        <v>1.8845404410656741E-3</v>
      </c>
      <c r="E466" s="73">
        <f>IFERROR(SUM(D$9:D465)*K_12-SUM(E$9:E465)*K_21,0)</f>
        <v>4.4642082366284086E-3</v>
      </c>
      <c r="F466" s="73">
        <f>IFERROR(SUM(D$9:D465)*K_13-SUM(F$9:F465)*K_31,0)</f>
        <v>1.7856832946513634E-2</v>
      </c>
    </row>
    <row r="467" spans="2:6" x14ac:dyDescent="0.2">
      <c r="B467" s="2">
        <f t="shared" si="7"/>
        <v>458</v>
      </c>
      <c r="C467" s="2">
        <v>0</v>
      </c>
      <c r="D467" s="70">
        <f>IFERROR(SUM(F$9:F466)*K_31+SUM(E$9:E466)*K_21+SUM(C$9:C466)-SUM(D$9:D466)*(K_12+K_13+K_10),0)</f>
        <v>1.8698682355831053E-3</v>
      </c>
      <c r="E467" s="73">
        <f>IFERROR(SUM(D$9:D466)*K_12-SUM(E$9:E466)*K_21,0)</f>
        <v>4.4294518689035334E-3</v>
      </c>
      <c r="F467" s="73">
        <f>IFERROR(SUM(D$9:D466)*K_13-SUM(F$9:F466)*K_31,0)</f>
        <v>1.7717807475614133E-2</v>
      </c>
    </row>
    <row r="468" spans="2:6" x14ac:dyDescent="0.2">
      <c r="B468" s="2">
        <f t="shared" si="7"/>
        <v>459</v>
      </c>
      <c r="C468" s="2">
        <v>0</v>
      </c>
      <c r="D468" s="70">
        <f>IFERROR(SUM(F$9:F467)*K_31+SUM(E$9:E467)*K_21+SUM(C$9:C467)-SUM(D$9:D467)*(K_12+K_13+K_10),0)</f>
        <v>1.855310261459131E-3</v>
      </c>
      <c r="E468" s="73">
        <f>IFERROR(SUM(D$9:D467)*K_12-SUM(E$9:E467)*K_21,0)</f>
        <v>4.3949660990166839E-3</v>
      </c>
      <c r="F468" s="73">
        <f>IFERROR(SUM(D$9:D467)*K_13-SUM(F$9:F467)*K_31,0)</f>
        <v>1.7579864396066736E-2</v>
      </c>
    </row>
    <row r="469" spans="2:6" x14ac:dyDescent="0.2">
      <c r="B469" s="2">
        <f t="shared" si="7"/>
        <v>460</v>
      </c>
      <c r="C469" s="2">
        <v>0</v>
      </c>
      <c r="D469" s="70">
        <f>IFERROR(SUM(F$9:F468)*K_31+SUM(E$9:E468)*K_21+SUM(C$9:C468)-SUM(D$9:D468)*(K_12+K_13+K_10),0)</f>
        <v>1.8408656293384951E-3</v>
      </c>
      <c r="E469" s="73">
        <f>IFERROR(SUM(D$9:D468)*K_12-SUM(E$9:E468)*K_21,0)</f>
        <v>4.3607488202116462E-3</v>
      </c>
      <c r="F469" s="73">
        <f>IFERROR(SUM(D$9:D468)*K_13-SUM(F$9:F468)*K_31,0)</f>
        <v>1.7442995280846585E-2</v>
      </c>
    </row>
    <row r="470" spans="2:6" x14ac:dyDescent="0.2">
      <c r="B470" s="2">
        <f t="shared" si="7"/>
        <v>461</v>
      </c>
      <c r="C470" s="2">
        <v>0</v>
      </c>
      <c r="D470" s="70">
        <f>IFERROR(SUM(F$9:F469)*K_31+SUM(E$9:E469)*K_21+SUM(C$9:C469)-SUM(D$9:D469)*(K_12+K_13+K_10),0)</f>
        <v>1.826533456788404E-3</v>
      </c>
      <c r="E470" s="73">
        <f>IFERROR(SUM(D$9:D469)*K_12-SUM(E$9:E469)*K_21,0)</f>
        <v>4.3267979421349745E-3</v>
      </c>
      <c r="F470" s="73">
        <f>IFERROR(SUM(D$9:D469)*K_13-SUM(F$9:F469)*K_31,0)</f>
        <v>1.7307191768539898E-2</v>
      </c>
    </row>
    <row r="471" spans="2:6" x14ac:dyDescent="0.2">
      <c r="B471" s="2">
        <f t="shared" si="7"/>
        <v>462</v>
      </c>
      <c r="C471" s="2">
        <v>0</v>
      </c>
      <c r="D471" s="70">
        <f>IFERROR(SUM(F$9:F470)*K_31+SUM(E$9:E470)*K_21+SUM(C$9:C470)-SUM(D$9:D470)*(K_12+K_13+K_10),0)</f>
        <v>1.812312868249677E-3</v>
      </c>
      <c r="E471" s="73">
        <f>IFERROR(SUM(D$9:D470)*K_12-SUM(E$9:E470)*K_21,0)</f>
        <v>4.2931113907069829E-3</v>
      </c>
      <c r="F471" s="73">
        <f>IFERROR(SUM(D$9:D470)*K_13-SUM(F$9:F470)*K_31,0)</f>
        <v>1.7172445562827932E-2</v>
      </c>
    </row>
    <row r="472" spans="2:6" x14ac:dyDescent="0.2">
      <c r="B472" s="2">
        <f t="shared" si="7"/>
        <v>463</v>
      </c>
      <c r="C472" s="2">
        <v>0</v>
      </c>
      <c r="D472" s="70">
        <f>IFERROR(SUM(F$9:F471)*K_31+SUM(E$9:E471)*K_21+SUM(C$9:C471)-SUM(D$9:D471)*(K_12+K_13+K_10),0)</f>
        <v>1.7982029949772382E-3</v>
      </c>
      <c r="E472" s="73">
        <f>IFERROR(SUM(D$9:D471)*K_12-SUM(E$9:E471)*K_21,0)</f>
        <v>4.2596871079965126E-3</v>
      </c>
      <c r="F472" s="73">
        <f>IFERROR(SUM(D$9:D471)*K_13-SUM(F$9:F471)*K_31,0)</f>
        <v>1.703874843198605E-2</v>
      </c>
    </row>
    <row r="473" spans="2:6" x14ac:dyDescent="0.2">
      <c r="B473" s="2">
        <f t="shared" si="7"/>
        <v>464</v>
      </c>
      <c r="C473" s="2">
        <v>0</v>
      </c>
      <c r="D473" s="70">
        <f>IFERROR(SUM(F$9:F472)*K_31+SUM(E$9:E472)*K_21+SUM(C$9:C472)-SUM(D$9:D472)*(K_12+K_13+K_10),0)</f>
        <v>1.7842029749903787E-3</v>
      </c>
      <c r="E473" s="73">
        <f>IFERROR(SUM(D$9:D472)*K_12-SUM(E$9:E472)*K_21,0)</f>
        <v>4.2265230520943664E-3</v>
      </c>
      <c r="F473" s="73">
        <f>IFERROR(SUM(D$9:D472)*K_13-SUM(F$9:F472)*K_31,0)</f>
        <v>1.6906092208377466E-2</v>
      </c>
    </row>
    <row r="474" spans="2:6" x14ac:dyDescent="0.2">
      <c r="B474" s="2">
        <f t="shared" si="7"/>
        <v>465</v>
      </c>
      <c r="C474" s="2">
        <v>0</v>
      </c>
      <c r="D474" s="70">
        <f>IFERROR(SUM(F$9:F473)*K_31+SUM(E$9:E473)*K_21+SUM(C$9:C473)-SUM(D$9:D473)*(K_12+K_13+K_10),0)</f>
        <v>1.7703119530194655E-3</v>
      </c>
      <c r="E474" s="73">
        <f>IFERROR(SUM(D$9:D473)*K_12-SUM(E$9:E473)*K_21,0)</f>
        <v>4.1936171969887415E-3</v>
      </c>
      <c r="F474" s="73">
        <f>IFERROR(SUM(D$9:D473)*K_13-SUM(F$9:F473)*K_31,0)</f>
        <v>1.6774468787954966E-2</v>
      </c>
    </row>
    <row r="475" spans="2:6" x14ac:dyDescent="0.2">
      <c r="B475" s="2">
        <f t="shared" si="7"/>
        <v>466</v>
      </c>
      <c r="C475" s="2">
        <v>0</v>
      </c>
      <c r="D475" s="70">
        <f>IFERROR(SUM(F$9:F474)*K_31+SUM(E$9:E474)*K_21+SUM(C$9:C474)-SUM(D$9:D474)*(K_12+K_13+K_10),0)</f>
        <v>1.7565290804562039E-3</v>
      </c>
      <c r="E475" s="73">
        <f>IFERROR(SUM(D$9:D474)*K_12-SUM(E$9:E474)*K_21,0)</f>
        <v>4.1609675324409956E-3</v>
      </c>
      <c r="F475" s="73">
        <f>IFERROR(SUM(D$9:D474)*K_13-SUM(F$9:F474)*K_31,0)</f>
        <v>1.6643870129763982E-2</v>
      </c>
    </row>
    <row r="476" spans="2:6" x14ac:dyDescent="0.2">
      <c r="B476" s="2">
        <f t="shared" si="7"/>
        <v>467</v>
      </c>
      <c r="C476" s="2">
        <v>0</v>
      </c>
      <c r="D476" s="70">
        <f>IFERROR(SUM(F$9:F475)*K_31+SUM(E$9:E475)*K_21+SUM(C$9:C475)-SUM(D$9:D475)*(K_12+K_13+K_10),0)</f>
        <v>1.742853515292353E-3</v>
      </c>
      <c r="E476" s="73">
        <f>IFERROR(SUM(D$9:D475)*K_12-SUM(E$9:E475)*K_21,0)</f>
        <v>4.1285720638646328E-3</v>
      </c>
      <c r="F476" s="73">
        <f>IFERROR(SUM(D$9:D475)*K_13-SUM(F$9:F475)*K_31,0)</f>
        <v>1.6514288255458531E-2</v>
      </c>
    </row>
    <row r="477" spans="2:6" x14ac:dyDescent="0.2">
      <c r="B477" s="2">
        <f t="shared" si="7"/>
        <v>468</v>
      </c>
      <c r="C477" s="2">
        <v>0</v>
      </c>
      <c r="D477" s="70">
        <f>IFERROR(SUM(F$9:F476)*K_31+SUM(E$9:E476)*K_21+SUM(C$9:C476)-SUM(D$9:D476)*(K_12+K_13+K_10),0)</f>
        <v>1.7292844220833103E-3</v>
      </c>
      <c r="E477" s="73">
        <f>IFERROR(SUM(D$9:D476)*K_12-SUM(E$9:E476)*K_21,0)</f>
        <v>4.0964288122005144E-3</v>
      </c>
      <c r="F477" s="73">
        <f>IFERROR(SUM(D$9:D476)*K_13-SUM(F$9:F476)*K_31,0)</f>
        <v>1.6385715248802057E-2</v>
      </c>
    </row>
    <row r="478" spans="2:6" x14ac:dyDescent="0.2">
      <c r="B478" s="2">
        <f t="shared" si="7"/>
        <v>469</v>
      </c>
      <c r="C478" s="2">
        <v>0</v>
      </c>
      <c r="D478" s="70">
        <f>IFERROR(SUM(F$9:F477)*K_31+SUM(E$9:E477)*K_21+SUM(C$9:C477)-SUM(D$9:D477)*(K_12+K_13+K_10),0)</f>
        <v>1.7158209718832751E-3</v>
      </c>
      <c r="E478" s="73">
        <f>IFERROR(SUM(D$9:D477)*K_12-SUM(E$9:E477)*K_21,0)</f>
        <v>4.0645358137988419E-3</v>
      </c>
      <c r="F478" s="73">
        <f>IFERROR(SUM(D$9:D477)*K_13-SUM(F$9:F477)*K_31,0)</f>
        <v>1.6258143255195368E-2</v>
      </c>
    </row>
    <row r="479" spans="2:6" x14ac:dyDescent="0.2">
      <c r="B479" s="2">
        <f t="shared" si="7"/>
        <v>470</v>
      </c>
      <c r="C479" s="2">
        <v>0</v>
      </c>
      <c r="D479" s="70">
        <f>IFERROR(SUM(F$9:F478)*K_31+SUM(E$9:E478)*K_21+SUM(C$9:C478)-SUM(D$9:D478)*(K_12+K_13+K_10),0)</f>
        <v>1.7024623422035035E-3</v>
      </c>
      <c r="E479" s="73">
        <f>IFERROR(SUM(D$9:D478)*K_12-SUM(E$9:E478)*K_21,0)</f>
        <v>4.032891120297144E-3</v>
      </c>
      <c r="F479" s="73">
        <f>IFERROR(SUM(D$9:D478)*K_13-SUM(F$9:F478)*K_31,0)</f>
        <v>1.6131564481188576E-2</v>
      </c>
    </row>
    <row r="480" spans="2:6" x14ac:dyDescent="0.2">
      <c r="B480" s="2">
        <f t="shared" si="7"/>
        <v>471</v>
      </c>
      <c r="C480" s="2">
        <v>0</v>
      </c>
      <c r="D480" s="70">
        <f>IFERROR(SUM(F$9:F479)*K_31+SUM(E$9:E479)*K_21+SUM(C$9:C479)-SUM(D$9:D479)*(K_12+K_13+K_10),0)</f>
        <v>1.6892077169554653E-3</v>
      </c>
      <c r="E480" s="73">
        <f>IFERROR(SUM(D$9:D479)*K_12-SUM(E$9:E479)*K_21,0)</f>
        <v>4.0014927985025928E-3</v>
      </c>
      <c r="F480" s="73">
        <f>IFERROR(SUM(D$9:D479)*K_13-SUM(F$9:F479)*K_31,0)</f>
        <v>1.6005971194010371E-2</v>
      </c>
    </row>
    <row r="481" spans="2:6" x14ac:dyDescent="0.2">
      <c r="B481" s="2">
        <f t="shared" si="7"/>
        <v>472</v>
      </c>
      <c r="C481" s="2">
        <v>0</v>
      </c>
      <c r="D481" s="70">
        <f>IFERROR(SUM(F$9:F480)*K_31+SUM(E$9:E480)*K_21+SUM(C$9:C480)-SUM(D$9:D480)*(K_12+K_13+K_10),0)</f>
        <v>1.6760562864073236E-3</v>
      </c>
      <c r="E481" s="73">
        <f>IFERROR(SUM(D$9:D480)*K_12-SUM(E$9:E480)*K_21,0)</f>
        <v>3.9703389302732095E-3</v>
      </c>
      <c r="F481" s="73">
        <f>IFERROR(SUM(D$9:D480)*K_13-SUM(F$9:F480)*K_31,0)</f>
        <v>1.5881355721092838E-2</v>
      </c>
    </row>
    <row r="482" spans="2:6" x14ac:dyDescent="0.2">
      <c r="B482" s="2">
        <f t="shared" si="7"/>
        <v>473</v>
      </c>
      <c r="C482" s="2">
        <v>0</v>
      </c>
      <c r="D482" s="70">
        <f>IFERROR(SUM(F$9:F481)*K_31+SUM(E$9:E481)*K_21+SUM(C$9:C481)-SUM(D$9:D481)*(K_12+K_13+K_10),0)</f>
        <v>1.6630072471306434E-3</v>
      </c>
      <c r="E482" s="73">
        <f>IFERROR(SUM(D$9:D481)*K_12-SUM(E$9:E481)*K_21,0)</f>
        <v>3.9394276124004035E-3</v>
      </c>
      <c r="F482" s="73">
        <f>IFERROR(SUM(D$9:D481)*K_13-SUM(F$9:F481)*K_31,0)</f>
        <v>1.5757710449601614E-2</v>
      </c>
    </row>
    <row r="483" spans="2:6" x14ac:dyDescent="0.2">
      <c r="B483" s="2">
        <f t="shared" si="7"/>
        <v>474</v>
      </c>
      <c r="C483" s="2">
        <v>0</v>
      </c>
      <c r="D483" s="70">
        <f>IFERROR(SUM(F$9:F482)*K_31+SUM(E$9:E482)*K_21+SUM(C$9:C482)-SUM(D$9:D482)*(K_12+K_13+K_10),0)</f>
        <v>1.6500598019524304E-3</v>
      </c>
      <c r="E483" s="73">
        <f>IFERROR(SUM(D$9:D482)*K_12-SUM(E$9:E482)*K_21,0)</f>
        <v>3.9087569564933977E-3</v>
      </c>
      <c r="F483" s="73">
        <f>IFERROR(SUM(D$9:D482)*K_13-SUM(F$9:F482)*K_31,0)</f>
        <v>1.5635027825973591E-2</v>
      </c>
    </row>
    <row r="484" spans="2:6" x14ac:dyDescent="0.2">
      <c r="B484" s="2">
        <f t="shared" si="7"/>
        <v>475</v>
      </c>
      <c r="C484" s="2">
        <v>0</v>
      </c>
      <c r="D484" s="70">
        <f>IFERROR(SUM(F$9:F483)*K_31+SUM(E$9:E483)*K_21+SUM(C$9:C483)-SUM(D$9:D483)*(K_12+K_13+K_10),0)</f>
        <v>1.6372131599045048E-3</v>
      </c>
      <c r="E484" s="73">
        <f>IFERROR(SUM(D$9:D483)*K_12-SUM(E$9:E483)*K_21,0)</f>
        <v>3.8783250888639875E-3</v>
      </c>
      <c r="F484" s="73">
        <f>IFERROR(SUM(D$9:D483)*K_13-SUM(F$9:F483)*K_31,0)</f>
        <v>1.551330035545595E-2</v>
      </c>
    </row>
    <row r="485" spans="2:6" x14ac:dyDescent="0.2">
      <c r="B485" s="2">
        <f t="shared" si="7"/>
        <v>476</v>
      </c>
      <c r="C485" s="2">
        <v>0</v>
      </c>
      <c r="D485" s="70">
        <f>IFERROR(SUM(F$9:F484)*K_31+SUM(E$9:E484)*K_21+SUM(C$9:C484)-SUM(D$9:D484)*(K_12+K_13+K_10),0)</f>
        <v>1.6244665361773158E-3</v>
      </c>
      <c r="E485" s="73">
        <f>IFERROR(SUM(D$9:D484)*K_12-SUM(E$9:E484)*K_21,0)</f>
        <v>3.8481301504114107E-3</v>
      </c>
      <c r="F485" s="73">
        <f>IFERROR(SUM(D$9:D484)*K_13-SUM(F$9:F484)*K_31,0)</f>
        <v>1.5392520601645643E-2</v>
      </c>
    </row>
    <row r="486" spans="2:6" x14ac:dyDescent="0.2">
      <c r="B486" s="2">
        <f t="shared" si="7"/>
        <v>477</v>
      </c>
      <c r="C486" s="2">
        <v>0</v>
      </c>
      <c r="D486" s="70">
        <f>IFERROR(SUM(F$9:F485)*K_31+SUM(E$9:E485)*K_21+SUM(C$9:C485)-SUM(D$9:D485)*(K_12+K_13+K_10),0)</f>
        <v>1.611819152074645E-3</v>
      </c>
      <c r="E486" s="73">
        <f>IFERROR(SUM(D$9:D485)*K_12-SUM(E$9:E485)*K_21,0)</f>
        <v>3.8181702965083275E-3</v>
      </c>
      <c r="F486" s="73">
        <f>IFERROR(SUM(D$9:D485)*K_13-SUM(F$9:F485)*K_31,0)</f>
        <v>1.527268118603331E-2</v>
      </c>
    </row>
    <row r="487" spans="2:6" x14ac:dyDescent="0.2">
      <c r="B487" s="2">
        <f t="shared" si="7"/>
        <v>478</v>
      </c>
      <c r="C487" s="2">
        <v>0</v>
      </c>
      <c r="D487" s="70">
        <f>IFERROR(SUM(F$9:F486)*K_31+SUM(E$9:E486)*K_21+SUM(C$9:C486)-SUM(D$9:D486)*(K_12+K_13+K_10),0)</f>
        <v>1.5992702349567622E-3</v>
      </c>
      <c r="E487" s="73">
        <f>IFERROR(SUM(D$9:D486)*K_12-SUM(E$9:E486)*K_21,0)</f>
        <v>3.7884436968903534E-3</v>
      </c>
      <c r="F487" s="73">
        <f>IFERROR(SUM(D$9:D486)*K_13-SUM(F$9:F486)*K_31,0)</f>
        <v>1.5153774787561414E-2</v>
      </c>
    </row>
    <row r="488" spans="2:6" x14ac:dyDescent="0.2">
      <c r="B488" s="2">
        <f t="shared" si="7"/>
        <v>479</v>
      </c>
      <c r="C488" s="2">
        <v>0</v>
      </c>
      <c r="D488" s="70">
        <f>IFERROR(SUM(F$9:F487)*K_31+SUM(E$9:E487)*K_21+SUM(C$9:C487)-SUM(D$9:D487)*(K_12+K_13+K_10),0)</f>
        <v>1.5868190182057873E-3</v>
      </c>
      <c r="E488" s="73">
        <f>IFERROR(SUM(D$9:D487)*K_12-SUM(E$9:E487)*K_21,0)</f>
        <v>3.7589485355414842E-3</v>
      </c>
      <c r="F488" s="73">
        <f>IFERROR(SUM(D$9:D487)*K_13-SUM(F$9:F487)*K_31,0)</f>
        <v>1.5035794142165937E-2</v>
      </c>
    </row>
    <row r="489" spans="2:6" x14ac:dyDescent="0.2">
      <c r="B489" s="2">
        <f t="shared" si="7"/>
        <v>480</v>
      </c>
      <c r="C489" s="2">
        <v>0</v>
      </c>
      <c r="D489" s="70">
        <f>IFERROR(SUM(F$9:F488)*K_31+SUM(E$9:E488)*K_21+SUM(C$9:C488)-SUM(D$9:D488)*(K_12+K_13+K_10),0)</f>
        <v>1.5744647411670698E-3</v>
      </c>
      <c r="E489" s="73">
        <f>IFERROR(SUM(D$9:D488)*K_12-SUM(E$9:E488)*K_21,0)</f>
        <v>3.729683010584961E-3</v>
      </c>
      <c r="F489" s="73">
        <f>IFERROR(SUM(D$9:D488)*K_13-SUM(F$9:F488)*K_31,0)</f>
        <v>1.4918732042339844E-2</v>
      </c>
    </row>
    <row r="490" spans="2:6" x14ac:dyDescent="0.2">
      <c r="B490" s="2">
        <f t="shared" si="7"/>
        <v>481</v>
      </c>
      <c r="C490" s="2">
        <v>0</v>
      </c>
      <c r="D490" s="70">
        <f>IFERROR(SUM(F$9:F489)*K_31+SUM(E$9:E489)*K_21+SUM(C$9:C489)-SUM(D$9:D489)*(K_12+K_13+K_10),0)</f>
        <v>1.562206649112774E-3</v>
      </c>
      <c r="E490" s="73">
        <f>IFERROR(SUM(D$9:D489)*K_12-SUM(E$9:E489)*K_21,0)</f>
        <v>3.7006453341724699E-3</v>
      </c>
      <c r="F490" s="73">
        <f>IFERROR(SUM(D$9:D489)*K_13-SUM(F$9:F489)*K_31,0)</f>
        <v>1.480258133668988E-2</v>
      </c>
    </row>
    <row r="491" spans="2:6" x14ac:dyDescent="0.2">
      <c r="B491" s="2">
        <f t="shared" si="7"/>
        <v>482</v>
      </c>
      <c r="C491" s="2">
        <v>0</v>
      </c>
      <c r="D491" s="70">
        <f>IFERROR(SUM(F$9:F490)*K_31+SUM(E$9:E490)*K_21+SUM(C$9:C490)-SUM(D$9:D490)*(K_12+K_13+K_10),0)</f>
        <v>1.5500439931894761E-3</v>
      </c>
      <c r="E491" s="73">
        <f>IFERROR(SUM(D$9:D490)*K_12-SUM(E$9:E490)*K_21,0)</f>
        <v>3.6718337323750072E-3</v>
      </c>
      <c r="F491" s="73">
        <f>IFERROR(SUM(D$9:D490)*K_13-SUM(F$9:F490)*K_31,0)</f>
        <v>1.4687334929500029E-2</v>
      </c>
    </row>
    <row r="492" spans="2:6" x14ac:dyDescent="0.2">
      <c r="B492" s="2">
        <f t="shared" si="7"/>
        <v>483</v>
      </c>
      <c r="C492" s="2">
        <v>0</v>
      </c>
      <c r="D492" s="70">
        <f>IFERROR(SUM(F$9:F491)*K_31+SUM(E$9:E491)*K_21+SUM(C$9:C491)-SUM(D$9:D491)*(K_12+K_13+K_10),0)</f>
        <v>1.5379760303702028E-3</v>
      </c>
      <c r="E492" s="73">
        <f>IFERROR(SUM(D$9:D491)*K_12-SUM(E$9:E491)*K_21,0)</f>
        <v>3.6432464450750768E-3</v>
      </c>
      <c r="F492" s="73">
        <f>IFERROR(SUM(D$9:D491)*K_13-SUM(F$9:F491)*K_31,0)</f>
        <v>1.4572985780300307E-2</v>
      </c>
    </row>
    <row r="493" spans="2:6" x14ac:dyDescent="0.2">
      <c r="B493" s="2">
        <f t="shared" si="7"/>
        <v>484</v>
      </c>
      <c r="C493" s="2">
        <v>0</v>
      </c>
      <c r="D493" s="70">
        <f>IFERROR(SUM(F$9:F492)*K_31+SUM(E$9:E492)*K_21+SUM(C$9:C492)-SUM(D$9:D492)*(K_12+K_13+K_10),0)</f>
        <v>1.5260020234171279E-3</v>
      </c>
      <c r="E493" s="73">
        <f>IFERROR(SUM(D$9:D492)*K_12-SUM(E$9:E492)*K_21,0)</f>
        <v>3.6148817258583321E-3</v>
      </c>
      <c r="F493" s="73">
        <f>IFERROR(SUM(D$9:D492)*K_13-SUM(F$9:F492)*K_31,0)</f>
        <v>1.4459526903433328E-2</v>
      </c>
    </row>
    <row r="494" spans="2:6" x14ac:dyDescent="0.2">
      <c r="B494" s="2">
        <f t="shared" si="7"/>
        <v>485</v>
      </c>
      <c r="C494" s="2">
        <v>0</v>
      </c>
      <c r="D494" s="70">
        <f>IFERROR(SUM(F$9:F493)*K_31+SUM(E$9:E493)*K_21+SUM(C$9:C493)-SUM(D$9:D493)*(K_12+K_13+K_10),0)</f>
        <v>1.5141212408318339E-3</v>
      </c>
      <c r="E494" s="73">
        <f>IFERROR(SUM(D$9:D493)*K_12-SUM(E$9:E493)*K_21,0)</f>
        <v>3.5867378419069951E-3</v>
      </c>
      <c r="F494" s="73">
        <f>IFERROR(SUM(D$9:D493)*K_13-SUM(F$9:F493)*K_31,0)</f>
        <v>1.434695136762798E-2</v>
      </c>
    </row>
    <row r="495" spans="2:6" x14ac:dyDescent="0.2">
      <c r="B495" s="2">
        <f t="shared" si="7"/>
        <v>486</v>
      </c>
      <c r="C495" s="2">
        <v>0</v>
      </c>
      <c r="D495" s="70">
        <f>IFERROR(SUM(F$9:F494)*K_31+SUM(E$9:E494)*K_21+SUM(C$9:C494)-SUM(D$9:D494)*(K_12+K_13+K_10),0)</f>
        <v>1.5023329568100152E-3</v>
      </c>
      <c r="E495" s="73">
        <f>IFERROR(SUM(D$9:D494)*K_12-SUM(E$9:E494)*K_21,0)</f>
        <v>3.5588130738947177E-3</v>
      </c>
      <c r="F495" s="73">
        <f>IFERROR(SUM(D$9:D494)*K_13-SUM(F$9:F494)*K_31,0)</f>
        <v>1.4235252295578871E-2</v>
      </c>
    </row>
    <row r="496" spans="2:6" x14ac:dyDescent="0.2">
      <c r="B496" s="2">
        <f t="shared" si="7"/>
        <v>487</v>
      </c>
      <c r="C496" s="2">
        <v>0</v>
      </c>
      <c r="D496" s="70">
        <f>IFERROR(SUM(F$9:F495)*K_31+SUM(E$9:E495)*K_21+SUM(C$9:C495)-SUM(D$9:D495)*(K_12+K_13+K_10),0)</f>
        <v>1.4906364511970693E-3</v>
      </c>
      <c r="E496" s="73">
        <f>IFERROR(SUM(D$9:D495)*K_12-SUM(E$9:E495)*K_21,0)</f>
        <v>3.531105715881111E-3</v>
      </c>
      <c r="F496" s="73">
        <f>IFERROR(SUM(D$9:D495)*K_13-SUM(F$9:F495)*K_31,0)</f>
        <v>1.4124422863524444E-2</v>
      </c>
    </row>
    <row r="497" spans="2:6" x14ac:dyDescent="0.2">
      <c r="B497" s="2">
        <f t="shared" si="7"/>
        <v>488</v>
      </c>
      <c r="C497" s="2">
        <v>0</v>
      </c>
      <c r="D497" s="70">
        <f>IFERROR(SUM(F$9:F496)*K_31+SUM(E$9:E496)*K_21+SUM(C$9:C496)-SUM(D$9:D496)*(K_12+K_13+K_10),0)</f>
        <v>1.4790310094481285E-3</v>
      </c>
      <c r="E497" s="73">
        <f>IFERROR(SUM(D$9:D496)*K_12-SUM(E$9:E496)*K_21,0)</f>
        <v>3.50361407520694E-3</v>
      </c>
      <c r="F497" s="73">
        <f>IFERROR(SUM(D$9:D496)*K_13-SUM(F$9:F496)*K_31,0)</f>
        <v>1.401445630082776E-2</v>
      </c>
    </row>
    <row r="498" spans="2:6" x14ac:dyDescent="0.2">
      <c r="B498" s="2">
        <f t="shared" si="7"/>
        <v>489</v>
      </c>
      <c r="C498" s="2">
        <v>0</v>
      </c>
      <c r="D498" s="70">
        <f>IFERROR(SUM(F$9:F497)*K_31+SUM(E$9:E497)*K_21+SUM(C$9:C497)-SUM(D$9:D497)*(K_12+K_13+K_10),0)</f>
        <v>1.4675159225800982E-3</v>
      </c>
      <c r="E498" s="73">
        <f>IFERROR(SUM(D$9:D497)*K_12-SUM(E$9:E497)*K_21,0)</f>
        <v>3.4763364723915391E-3</v>
      </c>
      <c r="F498" s="73">
        <f>IFERROR(SUM(D$9:D497)*K_13-SUM(F$9:F497)*K_31,0)</f>
        <v>1.3905345889566156E-2</v>
      </c>
    </row>
    <row r="499" spans="2:6" x14ac:dyDescent="0.2">
      <c r="B499" s="2">
        <f t="shared" si="7"/>
        <v>490</v>
      </c>
      <c r="C499" s="2">
        <v>0</v>
      </c>
      <c r="D499" s="70">
        <f>IFERROR(SUM(F$9:F498)*K_31+SUM(E$9:E498)*K_21+SUM(C$9:C498)-SUM(D$9:D498)*(K_12+K_13+K_10),0)</f>
        <v>1.456090487129913E-3</v>
      </c>
      <c r="E499" s="73">
        <f>IFERROR(SUM(D$9:D498)*K_12-SUM(E$9:E498)*K_21,0)</f>
        <v>3.4492712410300053E-3</v>
      </c>
      <c r="F499" s="73">
        <f>IFERROR(SUM(D$9:D498)*K_13-SUM(F$9:F498)*K_31,0)</f>
        <v>1.3797084964120021E-2</v>
      </c>
    </row>
    <row r="500" spans="2:6" x14ac:dyDescent="0.2">
      <c r="B500" s="2">
        <f t="shared" si="7"/>
        <v>491</v>
      </c>
      <c r="C500" s="2">
        <v>0</v>
      </c>
      <c r="D500" s="70">
        <f>IFERROR(SUM(F$9:F499)*K_31+SUM(E$9:E499)*K_21+SUM(C$9:C499)-SUM(D$9:D499)*(K_12+K_13+K_10),0)</f>
        <v>1.4447540051101271E-3</v>
      </c>
      <c r="E500" s="73">
        <f>IFERROR(SUM(D$9:D499)*K_12-SUM(E$9:E499)*K_21,0)</f>
        <v>3.4224167276913908E-3</v>
      </c>
      <c r="F500" s="73">
        <f>IFERROR(SUM(D$9:D499)*K_13-SUM(F$9:F499)*K_31,0)</f>
        <v>1.3689666910765563E-2</v>
      </c>
    </row>
    <row r="501" spans="2:6" x14ac:dyDescent="0.2">
      <c r="B501" s="2">
        <f t="shared" si="7"/>
        <v>492</v>
      </c>
      <c r="C501" s="2">
        <v>0</v>
      </c>
      <c r="D501" s="70">
        <f>IFERROR(SUM(F$9:F500)*K_31+SUM(E$9:E500)*K_21+SUM(C$9:C500)-SUM(D$9:D500)*(K_12+K_13+K_10),0)</f>
        <v>1.4335057839662824E-3</v>
      </c>
      <c r="E501" s="73">
        <f>IFERROR(SUM(D$9:D500)*K_12-SUM(E$9:E500)*K_21,0)</f>
        <v>3.395771291817784E-3</v>
      </c>
      <c r="F501" s="73">
        <f>IFERROR(SUM(D$9:D500)*K_13-SUM(F$9:F500)*K_31,0)</f>
        <v>1.3583085167271136E-2</v>
      </c>
    </row>
    <row r="502" spans="2:6" x14ac:dyDescent="0.2">
      <c r="B502" s="2">
        <f t="shared" si="7"/>
        <v>493</v>
      </c>
      <c r="C502" s="2">
        <v>0</v>
      </c>
      <c r="D502" s="70">
        <f>IFERROR(SUM(F$9:F501)*K_31+SUM(E$9:E501)*K_21+SUM(C$9:C501)-SUM(D$9:D501)*(K_12+K_13+K_10),0)</f>
        <v>1.4223451365413808E-3</v>
      </c>
      <c r="E502" s="73">
        <f>IFERROR(SUM(D$9:D501)*K_12-SUM(E$9:E501)*K_21,0)</f>
        <v>3.3693333056236119E-3</v>
      </c>
      <c r="F502" s="73">
        <f>IFERROR(SUM(D$9:D501)*K_13-SUM(F$9:F501)*K_31,0)</f>
        <v>1.3477333222494448E-2</v>
      </c>
    </row>
    <row r="503" spans="2:6" x14ac:dyDescent="0.2">
      <c r="B503" s="2">
        <f t="shared" si="7"/>
        <v>494</v>
      </c>
      <c r="C503" s="2">
        <v>0</v>
      </c>
      <c r="D503" s="70">
        <f>IFERROR(SUM(F$9:F502)*K_31+SUM(E$9:E502)*K_21+SUM(C$9:C502)-SUM(D$9:D502)*(K_12+K_13+K_10),0)</f>
        <v>1.4112713810225941E-3</v>
      </c>
      <c r="E503" s="73">
        <f>IFERROR(SUM(D$9:D502)*K_12-SUM(E$9:E502)*K_21,0)</f>
        <v>3.3431011539964972E-3</v>
      </c>
      <c r="F503" s="73">
        <f>IFERROR(SUM(D$9:D502)*K_13-SUM(F$9:F502)*K_31,0)</f>
        <v>1.3372404615985989E-2</v>
      </c>
    </row>
    <row r="504" spans="2:6" x14ac:dyDescent="0.2">
      <c r="B504" s="2">
        <f t="shared" si="7"/>
        <v>495</v>
      </c>
      <c r="C504" s="2">
        <v>0</v>
      </c>
      <c r="D504" s="70">
        <f>IFERROR(SUM(F$9:F503)*K_31+SUM(E$9:E503)*K_21+SUM(C$9:C503)-SUM(D$9:D503)*(K_12+K_13+K_10),0)</f>
        <v>1.4002838409084006E-3</v>
      </c>
      <c r="E504" s="73">
        <f>IFERROR(SUM(D$9:D503)*K_12-SUM(E$9:E503)*K_21,0)</f>
        <v>3.3170732343988929E-3</v>
      </c>
      <c r="F504" s="73">
        <f>IFERROR(SUM(D$9:D503)*K_13-SUM(F$9:F503)*K_31,0)</f>
        <v>1.3268292937595572E-2</v>
      </c>
    </row>
    <row r="505" spans="2:6" x14ac:dyDescent="0.2">
      <c r="B505" s="2">
        <f t="shared" si="7"/>
        <v>496</v>
      </c>
      <c r="C505" s="2">
        <v>0</v>
      </c>
      <c r="D505" s="70">
        <f>IFERROR(SUM(F$9:F504)*K_31+SUM(E$9:E504)*K_21+SUM(C$9:C504)-SUM(D$9:D504)*(K_12+K_13+K_10),0)</f>
        <v>1.3893818449632889E-3</v>
      </c>
      <c r="E505" s="73">
        <f>IFERROR(SUM(D$9:D504)*K_12-SUM(E$9:E504)*K_21,0)</f>
        <v>3.2912479567697162E-3</v>
      </c>
      <c r="F505" s="73">
        <f>IFERROR(SUM(D$9:D504)*K_13-SUM(F$9:F504)*K_31,0)</f>
        <v>1.3164991827078865E-2</v>
      </c>
    </row>
    <row r="506" spans="2:6" x14ac:dyDescent="0.2">
      <c r="B506" s="2">
        <f t="shared" si="7"/>
        <v>497</v>
      </c>
      <c r="C506" s="2">
        <v>0</v>
      </c>
      <c r="D506" s="70">
        <f>IFERROR(SUM(F$9:F505)*K_31+SUM(E$9:E505)*K_21+SUM(C$9:C505)-SUM(D$9:D505)*(K_12+K_13+K_10),0)</f>
        <v>1.3785647271786772E-3</v>
      </c>
      <c r="E506" s="73">
        <f>IFERROR(SUM(D$9:D505)*K_12-SUM(E$9:E505)*K_21,0)</f>
        <v>3.265623743427426E-3</v>
      </c>
      <c r="F506" s="73">
        <f>IFERROR(SUM(D$9:D505)*K_13-SUM(F$9:F505)*K_31,0)</f>
        <v>1.3062494973709704E-2</v>
      </c>
    </row>
    <row r="507" spans="2:6" x14ac:dyDescent="0.2">
      <c r="B507" s="2">
        <f t="shared" si="7"/>
        <v>498</v>
      </c>
      <c r="C507" s="2">
        <v>0</v>
      </c>
      <c r="D507" s="70">
        <f>IFERROR(SUM(F$9:F506)*K_31+SUM(E$9:E506)*K_21+SUM(C$9:C506)-SUM(D$9:D506)*(K_12+K_13+K_10),0)</f>
        <v>1.3678318267276168E-3</v>
      </c>
      <c r="E507" s="73">
        <f>IFERROR(SUM(D$9:D506)*K_12-SUM(E$9:E506)*K_21,0)</f>
        <v>3.240199028973989E-3</v>
      </c>
      <c r="F507" s="73">
        <f>IFERROR(SUM(D$9:D506)*K_13-SUM(F$9:F506)*K_31,0)</f>
        <v>1.2960796115895956E-2</v>
      </c>
    </row>
    <row r="508" spans="2:6" x14ac:dyDescent="0.2">
      <c r="B508" s="2">
        <f t="shared" si="7"/>
        <v>499</v>
      </c>
      <c r="C508" s="2">
        <v>0</v>
      </c>
      <c r="D508" s="70">
        <f>IFERROR(SUM(F$9:F507)*K_31+SUM(E$9:E507)*K_21+SUM(C$9:C507)-SUM(D$9:D507)*(K_12+K_13+K_10),0)</f>
        <v>1.357182487934594E-3</v>
      </c>
      <c r="E508" s="73">
        <f>IFERROR(SUM(D$9:D507)*K_12-SUM(E$9:E507)*K_21,0)</f>
        <v>3.2149722601980679E-3</v>
      </c>
      <c r="F508" s="73">
        <f>IFERROR(SUM(D$9:D507)*K_13-SUM(F$9:F507)*K_31,0)</f>
        <v>1.2859889040792272E-2</v>
      </c>
    </row>
    <row r="509" spans="2:6" x14ac:dyDescent="0.2">
      <c r="B509" s="2">
        <f t="shared" si="7"/>
        <v>500</v>
      </c>
      <c r="C509" s="2">
        <v>0</v>
      </c>
      <c r="D509" s="70">
        <f>IFERROR(SUM(F$9:F508)*K_31+SUM(E$9:E508)*K_21+SUM(C$9:C508)-SUM(D$9:D508)*(K_12+K_13+K_10),0)</f>
        <v>1.3466160602240151E-3</v>
      </c>
      <c r="E509" s="73">
        <f>IFERROR(SUM(D$9:D508)*K_12-SUM(E$9:E508)*K_21,0)</f>
        <v>3.1899418959815407E-3</v>
      </c>
      <c r="F509" s="73">
        <f>IFERROR(SUM(D$9:D508)*K_13-SUM(F$9:F508)*K_31,0)</f>
        <v>1.2759767583926163E-2</v>
      </c>
    </row>
    <row r="510" spans="2:6" x14ac:dyDescent="0.2">
      <c r="B510" s="2">
        <f t="shared" si="7"/>
        <v>501</v>
      </c>
      <c r="C510" s="2">
        <v>0</v>
      </c>
      <c r="D510" s="70">
        <f>IFERROR(SUM(F$9:F509)*K_31+SUM(E$9:E509)*K_21+SUM(C$9:C509)-SUM(D$9:D509)*(K_12+K_13+K_10),0)</f>
        <v>1.3361318980855685E-3</v>
      </c>
      <c r="E510" s="73">
        <f>IFERROR(SUM(D$9:D509)*K_12-SUM(E$9:E509)*K_21,0)</f>
        <v>3.1651064072046875E-3</v>
      </c>
      <c r="F510" s="73">
        <f>IFERROR(SUM(D$9:D509)*K_13-SUM(F$9:F509)*K_31,0)</f>
        <v>1.266042562881875E-2</v>
      </c>
    </row>
    <row r="511" spans="2:6" x14ac:dyDescent="0.2">
      <c r="B511" s="2">
        <f t="shared" si="7"/>
        <v>502</v>
      </c>
      <c r="C511" s="2">
        <v>0</v>
      </c>
      <c r="D511" s="70">
        <f>IFERROR(SUM(F$9:F510)*K_31+SUM(E$9:E510)*K_21+SUM(C$9:C510)-SUM(D$9:D510)*(K_12+K_13+K_10),0)</f>
        <v>1.3257293610360321E-3</v>
      </c>
      <c r="E511" s="73">
        <f>IFERROR(SUM(D$9:D510)*K_12-SUM(E$9:E510)*K_21,0)</f>
        <v>3.1404642766530433E-3</v>
      </c>
      <c r="F511" s="73">
        <f>IFERROR(SUM(D$9:D510)*K_13-SUM(F$9:F510)*K_31,0)</f>
        <v>1.2561857106612173E-2</v>
      </c>
    </row>
    <row r="512" spans="2:6" x14ac:dyDescent="0.2">
      <c r="B512" s="2">
        <f t="shared" si="7"/>
        <v>503</v>
      </c>
      <c r="C512" s="2">
        <v>0</v>
      </c>
      <c r="D512" s="70">
        <f>IFERROR(SUM(F$9:F511)*K_31+SUM(E$9:E511)*K_21+SUM(C$9:C511)-SUM(D$9:D511)*(K_12+K_13+K_10),0)</f>
        <v>1.3154078135784175E-3</v>
      </c>
      <c r="E512" s="73">
        <f>IFERROR(SUM(D$9:D511)*K_12-SUM(E$9:E511)*K_21,0)</f>
        <v>3.1160139989238056E-3</v>
      </c>
      <c r="F512" s="73">
        <f>IFERROR(SUM(D$9:D511)*K_13-SUM(F$9:F511)*K_31,0)</f>
        <v>1.2464055995695222E-2</v>
      </c>
    </row>
    <row r="513" spans="2:6" x14ac:dyDescent="0.2">
      <c r="B513" s="2">
        <f t="shared" si="7"/>
        <v>504</v>
      </c>
      <c r="C513" s="2">
        <v>0</v>
      </c>
      <c r="D513" s="70">
        <f>IFERROR(SUM(F$9:F512)*K_31+SUM(E$9:E512)*K_21+SUM(C$9:C512)-SUM(D$9:D512)*(K_12+K_13+K_10),0)</f>
        <v>1.305166625162002E-3</v>
      </c>
      <c r="E513" s="73">
        <f>IFERROR(SUM(D$9:D512)*K_12-SUM(E$9:E512)*K_21,0)</f>
        <v>3.0917540803354626E-3</v>
      </c>
      <c r="F513" s="73">
        <f>IFERROR(SUM(D$9:D512)*K_13-SUM(F$9:F512)*K_31,0)</f>
        <v>1.236701632134185E-2</v>
      </c>
    </row>
    <row r="514" spans="2:6" x14ac:dyDescent="0.2">
      <c r="B514" s="2">
        <f t="shared" si="7"/>
        <v>505</v>
      </c>
      <c r="C514" s="2">
        <v>0</v>
      </c>
      <c r="D514" s="70">
        <f>IFERROR(SUM(F$9:F513)*K_31+SUM(E$9:E513)*K_21+SUM(C$9:C513)-SUM(D$9:D513)*(K_12+K_13+K_10),0)</f>
        <v>1.2950051701494658E-3</v>
      </c>
      <c r="E514" s="73">
        <f>IFERROR(SUM(D$9:D513)*K_12-SUM(E$9:E513)*K_21,0)</f>
        <v>3.0676830388348675E-3</v>
      </c>
      <c r="F514" s="73">
        <f>IFERROR(SUM(D$9:D513)*K_13-SUM(F$9:F513)*K_31,0)</f>
        <v>1.227073215533947E-2</v>
      </c>
    </row>
    <row r="515" spans="2:6" x14ac:dyDescent="0.2">
      <c r="B515" s="2">
        <f t="shared" si="7"/>
        <v>506</v>
      </c>
      <c r="C515" s="2">
        <v>0</v>
      </c>
      <c r="D515" s="70">
        <f>IFERROR(SUM(F$9:F514)*K_31+SUM(E$9:E514)*K_21+SUM(C$9:C514)-SUM(D$9:D514)*(K_12+K_13+K_10),0)</f>
        <v>1.2849228277689306E-3</v>
      </c>
      <c r="E515" s="73">
        <f>IFERROR(SUM(D$9:D514)*K_12-SUM(E$9:E514)*K_21,0)</f>
        <v>3.0437994039079763E-3</v>
      </c>
      <c r="F515" s="73">
        <f>IFERROR(SUM(D$9:D514)*K_13-SUM(F$9:F514)*K_31,0)</f>
        <v>1.2175197615631905E-2</v>
      </c>
    </row>
    <row r="516" spans="2:6" x14ac:dyDescent="0.2">
      <c r="B516" s="2">
        <f t="shared" si="7"/>
        <v>507</v>
      </c>
      <c r="C516" s="2">
        <v>0</v>
      </c>
      <c r="D516" s="70">
        <f>IFERROR(SUM(F$9:F515)*K_31+SUM(E$9:E515)*K_21+SUM(C$9:C515)-SUM(D$9:D515)*(K_12+K_13+K_10),0)</f>
        <v>1.2749189820855378E-3</v>
      </c>
      <c r="E516" s="73">
        <f>IFERROR(SUM(D$9:D515)*K_12-SUM(E$9:E515)*K_21,0)</f>
        <v>3.0201017164892541E-3</v>
      </c>
      <c r="F516" s="73">
        <f>IFERROR(SUM(D$9:D515)*K_13-SUM(F$9:F515)*K_31,0)</f>
        <v>1.2080406865957016E-2</v>
      </c>
    </row>
    <row r="517" spans="2:6" x14ac:dyDescent="0.2">
      <c r="B517" s="2">
        <f t="shared" si="7"/>
        <v>508</v>
      </c>
      <c r="C517" s="2">
        <v>0</v>
      </c>
      <c r="D517" s="70">
        <f>IFERROR(SUM(F$9:F516)*K_31+SUM(E$9:E516)*K_21+SUM(C$9:C516)-SUM(D$9:D516)*(K_12+K_13+K_10),0)</f>
        <v>1.2649930219561512E-3</v>
      </c>
      <c r="E517" s="73">
        <f>IFERROR(SUM(D$9:D516)*K_12-SUM(E$9:E516)*K_21,0)</f>
        <v>2.9965885288734118E-3</v>
      </c>
      <c r="F517" s="73">
        <f>IFERROR(SUM(D$9:D516)*K_13-SUM(F$9:F516)*K_31,0)</f>
        <v>1.1986354115493647E-2</v>
      </c>
    </row>
    <row r="518" spans="2:6" x14ac:dyDescent="0.2">
      <c r="B518" s="2">
        <f t="shared" si="7"/>
        <v>509</v>
      </c>
      <c r="C518" s="2">
        <v>0</v>
      </c>
      <c r="D518" s="70">
        <f>IFERROR(SUM(F$9:F517)*K_31+SUM(E$9:E517)*K_21+SUM(C$9:C517)-SUM(D$9:D517)*(K_12+K_13+K_10),0)</f>
        <v>1.2551443410000473E-3</v>
      </c>
      <c r="E518" s="73">
        <f>IFERROR(SUM(D$9:D517)*K_12-SUM(E$9:E517)*K_21,0)</f>
        <v>2.9732584046253674E-3</v>
      </c>
      <c r="F518" s="73">
        <f>IFERROR(SUM(D$9:D517)*K_13-SUM(F$9:F517)*K_31,0)</f>
        <v>1.189303361850147E-2</v>
      </c>
    </row>
    <row r="519" spans="2:6" x14ac:dyDescent="0.2">
      <c r="B519" s="2">
        <f t="shared" si="7"/>
        <v>510</v>
      </c>
      <c r="C519" s="2">
        <v>0</v>
      </c>
      <c r="D519" s="70">
        <f>IFERROR(SUM(F$9:F518)*K_31+SUM(E$9:E518)*K_21+SUM(C$9:C518)-SUM(D$9:D518)*(K_12+K_13+K_10),0)</f>
        <v>1.2453723375571712E-3</v>
      </c>
      <c r="E519" s="73">
        <f>IFERROR(SUM(D$9:D518)*K_12-SUM(E$9:E518)*K_21,0)</f>
        <v>2.9501099184940927E-3</v>
      </c>
      <c r="F519" s="73">
        <f>IFERROR(SUM(D$9:D518)*K_13-SUM(F$9:F518)*K_31,0)</f>
        <v>1.1800439673976371E-2</v>
      </c>
    </row>
    <row r="520" spans="2:6" x14ac:dyDescent="0.2">
      <c r="B520" s="2">
        <f t="shared" si="7"/>
        <v>511</v>
      </c>
      <c r="C520" s="2">
        <v>0</v>
      </c>
      <c r="D520" s="70">
        <f>IFERROR(SUM(F$9:F519)*K_31+SUM(E$9:E519)*K_21+SUM(C$9:C519)-SUM(D$9:D519)*(K_12+K_13+K_10),0)</f>
        <v>1.2356764146463917E-3</v>
      </c>
      <c r="E520" s="73">
        <f>IFERROR(SUM(D$9:D519)*K_12-SUM(E$9:E519)*K_21,0)</f>
        <v>2.9271416563251274E-3</v>
      </c>
      <c r="F520" s="73">
        <f>IFERROR(SUM(D$9:D519)*K_13-SUM(F$9:F519)*K_31,0)</f>
        <v>1.1708566625300509E-2</v>
      </c>
    </row>
    <row r="521" spans="2:6" x14ac:dyDescent="0.2">
      <c r="B521" s="2">
        <f t="shared" si="7"/>
        <v>512</v>
      </c>
      <c r="C521" s="2">
        <v>0</v>
      </c>
      <c r="D521" s="70">
        <f>IFERROR(SUM(F$9:F520)*K_31+SUM(E$9:E520)*K_21+SUM(C$9:C520)-SUM(D$9:D520)*(K_12+K_13+K_10),0)</f>
        <v>1.2260559799397441E-3</v>
      </c>
      <c r="E521" s="73">
        <f>IFERROR(SUM(D$9:D520)*K_12-SUM(E$9:E520)*K_21,0)</f>
        <v>2.9043522149735379E-3</v>
      </c>
      <c r="F521" s="73">
        <f>IFERROR(SUM(D$9:D520)*K_13-SUM(F$9:F520)*K_31,0)</f>
        <v>1.1617408859894152E-2</v>
      </c>
    </row>
    <row r="522" spans="2:6" x14ac:dyDescent="0.2">
      <c r="B522" s="2">
        <f t="shared" si="7"/>
        <v>513</v>
      </c>
      <c r="C522" s="2">
        <v>0</v>
      </c>
      <c r="D522" s="70">
        <f>IFERROR(SUM(F$9:F521)*K_31+SUM(E$9:E521)*K_21+SUM(C$9:C521)-SUM(D$9:D521)*(K_12+K_13+K_10),0)</f>
        <v>1.2165104457197984E-3</v>
      </c>
      <c r="E522" s="73">
        <f>IFERROR(SUM(D$9:D521)*K_12-SUM(E$9:E521)*K_21,0)</f>
        <v>2.8817402022187633E-3</v>
      </c>
      <c r="F522" s="73">
        <f>IFERROR(SUM(D$9:D521)*K_13-SUM(F$9:F521)*K_31,0)</f>
        <v>1.1526960808875053E-2</v>
      </c>
    </row>
    <row r="523" spans="2:6" x14ac:dyDescent="0.2">
      <c r="B523" s="2">
        <f t="shared" ref="B523:B586" si="8">B522+1</f>
        <v>514</v>
      </c>
      <c r="C523" s="2">
        <v>0</v>
      </c>
      <c r="D523" s="70">
        <f>IFERROR(SUM(F$9:F522)*K_31+SUM(E$9:E522)*K_21+SUM(C$9:C522)-SUM(D$9:D522)*(K_12+K_13+K_10),0)</f>
        <v>1.2070392288414666E-3</v>
      </c>
      <c r="E523" s="73">
        <f>IFERROR(SUM(D$9:D522)*K_12-SUM(E$9:E522)*K_21,0)</f>
        <v>2.8593042366799049E-3</v>
      </c>
      <c r="F523" s="73">
        <f>IFERROR(SUM(D$9:D522)*K_13-SUM(F$9:F522)*K_31,0)</f>
        <v>1.1437216946719619E-2</v>
      </c>
    </row>
    <row r="524" spans="2:6" x14ac:dyDescent="0.2">
      <c r="B524" s="2">
        <f t="shared" si="8"/>
        <v>515</v>
      </c>
      <c r="C524" s="2">
        <v>0</v>
      </c>
      <c r="D524" s="70">
        <f>IFERROR(SUM(F$9:F523)*K_31+SUM(E$9:E523)*K_21+SUM(C$9:C523)-SUM(D$9:D523)*(K_12+K_13+K_10),0)</f>
        <v>1.1976417507062465E-3</v>
      </c>
      <c r="E524" s="73">
        <f>IFERROR(SUM(D$9:D523)*K_12-SUM(E$9:E523)*K_21,0)</f>
        <v>2.8370429477300174E-3</v>
      </c>
      <c r="F524" s="73">
        <f>IFERROR(SUM(D$9:D523)*K_13-SUM(F$9:F523)*K_31,0)</f>
        <v>1.134817179092007E-2</v>
      </c>
    </row>
    <row r="525" spans="2:6" x14ac:dyDescent="0.2">
      <c r="B525" s="2">
        <f t="shared" si="8"/>
        <v>516</v>
      </c>
      <c r="C525" s="2">
        <v>0</v>
      </c>
      <c r="D525" s="70">
        <f>IFERROR(SUM(F$9:F524)*K_31+SUM(E$9:E524)*K_21+SUM(C$9:C524)-SUM(D$9:D524)*(K_12+K_13+K_10),0)</f>
        <v>1.1883174372142591E-3</v>
      </c>
      <c r="E525" s="73">
        <f>IFERROR(SUM(D$9:D524)*K_12-SUM(E$9:E524)*K_21,0)</f>
        <v>2.8149549754143965E-3</v>
      </c>
      <c r="F525" s="73">
        <f>IFERROR(SUM(D$9:D524)*K_13-SUM(F$9:F524)*K_31,0)</f>
        <v>1.1259819901657586E-2</v>
      </c>
    </row>
    <row r="526" spans="2:6" x14ac:dyDescent="0.2">
      <c r="B526" s="2">
        <f t="shared" si="8"/>
        <v>517</v>
      </c>
      <c r="C526" s="2">
        <v>0</v>
      </c>
      <c r="D526" s="70">
        <f>IFERROR(SUM(F$9:F525)*K_31+SUM(E$9:E525)*K_21+SUM(C$9:C525)-SUM(D$9:D525)*(K_12+K_13+K_10),0)</f>
        <v>1.1790657187384923E-3</v>
      </c>
      <c r="E526" s="73">
        <f>IFERROR(SUM(D$9:D525)*K_12-SUM(E$9:E525)*K_21,0)</f>
        <v>2.7930389703652025E-3</v>
      </c>
      <c r="F526" s="73">
        <f>IFERROR(SUM(D$9:D525)*K_13-SUM(F$9:F525)*K_31,0)</f>
        <v>1.117215588146081E-2</v>
      </c>
    </row>
    <row r="527" spans="2:6" x14ac:dyDescent="0.2">
      <c r="B527" s="2">
        <f t="shared" si="8"/>
        <v>518</v>
      </c>
      <c r="C527" s="2">
        <v>0</v>
      </c>
      <c r="D527" s="70">
        <f>IFERROR(SUM(F$9:F526)*K_31+SUM(E$9:E526)*K_21+SUM(C$9:C526)-SUM(D$9:D526)*(K_12+K_13+K_10),0)</f>
        <v>1.1698860300874969E-3</v>
      </c>
      <c r="E527" s="73">
        <f>IFERROR(SUM(D$9:D526)*K_12-SUM(E$9:E526)*K_21,0)</f>
        <v>2.7712935937205252E-3</v>
      </c>
      <c r="F527" s="73">
        <f>IFERROR(SUM(D$9:D526)*K_13-SUM(F$9:F526)*K_31,0)</f>
        <v>1.1085174374882101E-2</v>
      </c>
    </row>
    <row r="528" spans="2:6" x14ac:dyDescent="0.2">
      <c r="B528" s="2">
        <f t="shared" si="8"/>
        <v>519</v>
      </c>
      <c r="C528" s="2">
        <v>0</v>
      </c>
      <c r="D528" s="70">
        <f>IFERROR(SUM(F$9:F527)*K_31+SUM(E$9:E527)*K_21+SUM(C$9:C527)-SUM(D$9:D527)*(K_12+K_13+K_10),0)</f>
        <v>1.1607778104654187E-3</v>
      </c>
      <c r="E528" s="73">
        <f>IFERROR(SUM(D$9:D527)*K_12-SUM(E$9:E527)*K_21,0)</f>
        <v>2.7497175170433374E-3</v>
      </c>
      <c r="F528" s="73">
        <f>IFERROR(SUM(D$9:D527)*K_13-SUM(F$9:F527)*K_31,0)</f>
        <v>1.099887006817335E-2</v>
      </c>
    </row>
    <row r="529" spans="2:6" x14ac:dyDescent="0.2">
      <c r="B529" s="2">
        <f t="shared" si="8"/>
        <v>520</v>
      </c>
      <c r="C529" s="2">
        <v>0</v>
      </c>
      <c r="D529" s="70">
        <f>IFERROR(SUM(F$9:F528)*K_31+SUM(E$9:E528)*K_21+SUM(C$9:C528)-SUM(D$9:D528)*(K_12+K_13+K_10),0)</f>
        <v>1.1517405034471295E-3</v>
      </c>
      <c r="E529" s="73">
        <f>IFERROR(SUM(D$9:D528)*K_12-SUM(E$9:E528)*K_21,0)</f>
        <v>2.7283094222375626E-3</v>
      </c>
      <c r="F529" s="73">
        <f>IFERROR(SUM(D$9:D528)*K_13-SUM(F$9:F528)*K_31,0)</f>
        <v>1.091323768895025E-2</v>
      </c>
    </row>
    <row r="530" spans="2:6" x14ac:dyDescent="0.2">
      <c r="B530" s="2">
        <f t="shared" si="8"/>
        <v>521</v>
      </c>
      <c r="C530" s="2">
        <v>0</v>
      </c>
      <c r="D530" s="70">
        <f>IFERROR(SUM(F$9:F529)*K_31+SUM(E$9:E529)*K_21+SUM(C$9:C529)-SUM(D$9:D529)*(K_12+K_13+K_10),0)</f>
        <v>1.1427735569382591E-3</v>
      </c>
      <c r="E530" s="73">
        <f>IFERROR(SUM(D$9:D529)*K_12-SUM(E$9:E529)*K_21,0)</f>
        <v>2.7070680014704696E-3</v>
      </c>
      <c r="F530" s="73">
        <f>IFERROR(SUM(D$9:D529)*K_13-SUM(F$9:F529)*K_31,0)</f>
        <v>1.0828272005881878E-2</v>
      </c>
    </row>
    <row r="531" spans="2:6" x14ac:dyDescent="0.2">
      <c r="B531" s="2">
        <f t="shared" si="8"/>
        <v>522</v>
      </c>
      <c r="C531" s="2">
        <v>0</v>
      </c>
      <c r="D531" s="70">
        <f>IFERROR(SUM(F$9:F530)*K_31+SUM(E$9:E530)*K_21+SUM(C$9:C530)-SUM(D$9:D530)*(K_12+K_13+K_10),0)</f>
        <v>1.133876423144109E-3</v>
      </c>
      <c r="E531" s="73">
        <f>IFERROR(SUM(D$9:D530)*K_12-SUM(E$9:E530)*K_21,0)</f>
        <v>2.6859919570906277E-3</v>
      </c>
      <c r="F531" s="73">
        <f>IFERROR(SUM(D$9:D530)*K_13-SUM(F$9:F530)*K_31,0)</f>
        <v>1.0743967828362511E-2</v>
      </c>
    </row>
    <row r="532" spans="2:6" x14ac:dyDescent="0.2">
      <c r="B532" s="2">
        <f t="shared" si="8"/>
        <v>523</v>
      </c>
      <c r="C532" s="2">
        <v>0</v>
      </c>
      <c r="D532" s="70">
        <f>IFERROR(SUM(F$9:F531)*K_31+SUM(E$9:E531)*K_21+SUM(C$9:C531)-SUM(D$9:D531)*(K_12+K_13+K_10),0)</f>
        <v>1.1250485585305725E-3</v>
      </c>
      <c r="E532" s="73">
        <f>IFERROR(SUM(D$9:D531)*K_12-SUM(E$9:E531)*K_21,0)</f>
        <v>2.6650800015505238E-3</v>
      </c>
      <c r="F532" s="73">
        <f>IFERROR(SUM(D$9:D531)*K_13-SUM(F$9:F531)*K_31,0)</f>
        <v>1.0660320006202095E-2</v>
      </c>
    </row>
    <row r="533" spans="2:6" x14ac:dyDescent="0.2">
      <c r="B533" s="2">
        <f t="shared" si="8"/>
        <v>524</v>
      </c>
      <c r="C533" s="2">
        <v>0</v>
      </c>
      <c r="D533" s="70">
        <f>IFERROR(SUM(F$9:F532)*K_31+SUM(E$9:E532)*K_21+SUM(C$9:C532)-SUM(D$9:D532)*(K_12+K_13+K_10),0)</f>
        <v>1.1162894237983778E-3</v>
      </c>
      <c r="E533" s="73">
        <f>IFERROR(SUM(D$9:D532)*K_12-SUM(E$9:E532)*K_21,0)</f>
        <v>2.6443308573261826E-3</v>
      </c>
      <c r="F533" s="73">
        <f>IFERROR(SUM(D$9:D532)*K_13-SUM(F$9:F532)*K_31,0)</f>
        <v>1.057732342930473E-2</v>
      </c>
    </row>
    <row r="534" spans="2:6" x14ac:dyDescent="0.2">
      <c r="B534" s="2">
        <f t="shared" si="8"/>
        <v>525</v>
      </c>
      <c r="C534" s="2">
        <v>0</v>
      </c>
      <c r="D534" s="70">
        <f>IFERROR(SUM(F$9:F533)*K_31+SUM(E$9:E533)*K_21+SUM(C$9:C533)-SUM(D$9:D533)*(K_12+K_13+K_10),0)</f>
        <v>1.1075984838511133E-3</v>
      </c>
      <c r="E534" s="73">
        <f>IFERROR(SUM(D$9:D533)*K_12-SUM(E$9:E533)*K_21,0)</f>
        <v>2.6237432568396724E-3</v>
      </c>
      <c r="F534" s="73">
        <f>IFERROR(SUM(D$9:D533)*K_13-SUM(F$9:F533)*K_31,0)</f>
        <v>1.0494973027358689E-2</v>
      </c>
    </row>
    <row r="535" spans="2:6" x14ac:dyDescent="0.2">
      <c r="B535" s="2">
        <f t="shared" si="8"/>
        <v>526</v>
      </c>
      <c r="C535" s="2">
        <v>0</v>
      </c>
      <c r="D535" s="70">
        <f>IFERROR(SUM(F$9:F534)*K_31+SUM(E$9:E534)*K_21+SUM(C$9:C534)-SUM(D$9:D534)*(K_12+K_13+K_10),0)</f>
        <v>1.0989752077499304E-3</v>
      </c>
      <c r="E535" s="73">
        <f>IFERROR(SUM(D$9:D534)*K_12-SUM(E$9:E534)*K_21,0)</f>
        <v>2.6033159423828334E-3</v>
      </c>
      <c r="F535" s="73">
        <f>IFERROR(SUM(D$9:D534)*K_13-SUM(F$9:F534)*K_31,0)</f>
        <v>1.0413263769531333E-2</v>
      </c>
    </row>
    <row r="536" spans="2:6" x14ac:dyDescent="0.2">
      <c r="B536" s="2">
        <f t="shared" si="8"/>
        <v>527</v>
      </c>
      <c r="C536" s="2">
        <v>0</v>
      </c>
      <c r="D536" s="70">
        <f>IFERROR(SUM(F$9:F535)*K_31+SUM(E$9:E535)*K_21+SUM(C$9:C535)-SUM(D$9:D535)*(K_12+K_13+K_10),0)</f>
        <v>1.0904190686957804E-3</v>
      </c>
      <c r="E536" s="73">
        <f>IFERROR(SUM(D$9:D535)*K_12-SUM(E$9:E535)*K_21,0)</f>
        <v>2.5830476660386736E-3</v>
      </c>
      <c r="F536" s="73">
        <f>IFERROR(SUM(D$9:D535)*K_13-SUM(F$9:F535)*K_31,0)</f>
        <v>1.0332190664154695E-2</v>
      </c>
    </row>
    <row r="537" spans="2:6" x14ac:dyDescent="0.2">
      <c r="B537" s="2">
        <f t="shared" si="8"/>
        <v>528</v>
      </c>
      <c r="C537" s="2">
        <v>0</v>
      </c>
      <c r="D537" s="70">
        <f>IFERROR(SUM(F$9:F536)*K_31+SUM(E$9:E536)*K_21+SUM(C$9:C536)-SUM(D$9:D536)*(K_12+K_13+K_10),0)</f>
        <v>1.0819295439885579E-3</v>
      </c>
      <c r="E537" s="73">
        <f>IFERROR(SUM(D$9:D536)*K_12-SUM(E$9:E536)*K_21,0)</f>
        <v>2.562937189606318E-3</v>
      </c>
      <c r="F537" s="73">
        <f>IFERROR(SUM(D$9:D536)*K_13-SUM(F$9:F536)*K_31,0)</f>
        <v>1.0251748758425272E-2</v>
      </c>
    </row>
    <row r="538" spans="2:6" x14ac:dyDescent="0.2">
      <c r="B538" s="2">
        <f t="shared" si="8"/>
        <v>529</v>
      </c>
      <c r="C538" s="2">
        <v>0</v>
      </c>
      <c r="D538" s="70">
        <f>IFERROR(SUM(F$9:F537)*K_31+SUM(E$9:E537)*K_21+SUM(C$9:C537)-SUM(D$9:D537)*(K_12+K_13+K_10),0)</f>
        <v>1.0735061149960146E-3</v>
      </c>
      <c r="E538" s="73">
        <f>IFERROR(SUM(D$9:D537)*K_12-SUM(E$9:E537)*K_21,0)</f>
        <v>2.5429832845249578E-3</v>
      </c>
      <c r="F538" s="73">
        <f>IFERROR(SUM(D$9:D537)*K_13-SUM(F$9:F537)*K_31,0)</f>
        <v>1.0171933138099831E-2</v>
      </c>
    </row>
    <row r="539" spans="2:6" x14ac:dyDescent="0.2">
      <c r="B539" s="2">
        <f t="shared" si="8"/>
        <v>530</v>
      </c>
      <c r="C539" s="2">
        <v>0</v>
      </c>
      <c r="D539" s="70">
        <f>IFERROR(SUM(F$9:F538)*K_31+SUM(E$9:E538)*K_21+SUM(C$9:C538)-SUM(D$9:D538)*(K_12+K_13+K_10),0)</f>
        <v>1.0651482671297785E-3</v>
      </c>
      <c r="E539" s="73">
        <f>IFERROR(SUM(D$9:D538)*K_12-SUM(E$9:E538)*K_21,0)</f>
        <v>2.5231847317982448E-3</v>
      </c>
      <c r="F539" s="73">
        <f>IFERROR(SUM(D$9:D538)*K_13-SUM(F$9:F538)*K_31,0)</f>
        <v>1.0092738927192979E-2</v>
      </c>
    </row>
    <row r="540" spans="2:6" x14ac:dyDescent="0.2">
      <c r="B540" s="2">
        <f t="shared" si="8"/>
        <v>531</v>
      </c>
      <c r="C540" s="2">
        <v>0</v>
      </c>
      <c r="D540" s="70">
        <f>IFERROR(SUM(F$9:F539)*K_31+SUM(E$9:E539)*K_21+SUM(C$9:C539)-SUM(D$9:D539)*(K_12+K_13+K_10),0)</f>
        <v>1.0568554898018334E-3</v>
      </c>
      <c r="E540" s="73">
        <f>IFERROR(SUM(D$9:D539)*K_12-SUM(E$9:E539)*K_21,0)</f>
        <v>2.5035403219213492E-3</v>
      </c>
      <c r="F540" s="73">
        <f>IFERROR(SUM(D$9:D539)*K_13-SUM(F$9:F539)*K_31,0)</f>
        <v>1.0014161287685397E-2</v>
      </c>
    </row>
    <row r="541" spans="2:6" x14ac:dyDescent="0.2">
      <c r="B541" s="2">
        <f t="shared" si="8"/>
        <v>532</v>
      </c>
      <c r="C541" s="2">
        <v>0</v>
      </c>
      <c r="D541" s="70">
        <f>IFERROR(SUM(F$9:F540)*K_31+SUM(E$9:E540)*K_21+SUM(C$9:C540)-SUM(D$9:D540)*(K_12+K_13+K_10),0)</f>
        <v>1.0486272764005378E-3</v>
      </c>
      <c r="E541" s="73">
        <f>IFERROR(SUM(D$9:D540)*K_12-SUM(E$9:E540)*K_21,0)</f>
        <v>2.4840488548054651E-3</v>
      </c>
      <c r="F541" s="73">
        <f>IFERROR(SUM(D$9:D540)*K_13-SUM(F$9:F540)*K_31,0)</f>
        <v>9.9361954192218604E-3</v>
      </c>
    </row>
    <row r="542" spans="2:6" x14ac:dyDescent="0.2">
      <c r="B542" s="2">
        <f t="shared" si="8"/>
        <v>533</v>
      </c>
      <c r="C542" s="2">
        <v>0</v>
      </c>
      <c r="D542" s="70">
        <f>IFERROR(SUM(F$9:F541)*K_31+SUM(E$9:E541)*K_21+SUM(C$9:C541)-SUM(D$9:D541)*(K_12+K_13+K_10),0)</f>
        <v>1.0404631242622031E-3</v>
      </c>
      <c r="E542" s="73">
        <f>IFERROR(SUM(D$9:D541)*K_12-SUM(E$9:E541)*K_21,0)</f>
        <v>2.4647091397050902E-3</v>
      </c>
      <c r="F542" s="73">
        <f>IFERROR(SUM(D$9:D541)*K_13-SUM(F$9:F541)*K_31,0)</f>
        <v>9.8588365588203608E-3</v>
      </c>
    </row>
    <row r="543" spans="2:6" x14ac:dyDescent="0.2">
      <c r="B543" s="2">
        <f t="shared" si="8"/>
        <v>534</v>
      </c>
      <c r="C543" s="2">
        <v>0</v>
      </c>
      <c r="D543" s="70">
        <f>IFERROR(SUM(F$9:F542)*K_31+SUM(E$9:E542)*K_21+SUM(C$9:C542)-SUM(D$9:D542)*(K_12+K_13+K_10),0)</f>
        <v>1.032362534631126E-3</v>
      </c>
      <c r="E543" s="73">
        <f>IFERROR(SUM(D$9:D542)*K_12-SUM(E$9:E542)*K_21,0)</f>
        <v>2.4455199951460838E-3</v>
      </c>
      <c r="F543" s="73">
        <f>IFERROR(SUM(D$9:D542)*K_13-SUM(F$9:F542)*K_31,0)</f>
        <v>9.782079980584335E-3</v>
      </c>
    </row>
    <row r="544" spans="2:6" x14ac:dyDescent="0.2">
      <c r="B544" s="2">
        <f t="shared" si="8"/>
        <v>535</v>
      </c>
      <c r="C544" s="2">
        <v>0</v>
      </c>
      <c r="D544" s="70">
        <f>IFERROR(SUM(F$9:F543)*K_31+SUM(E$9:E543)*K_21+SUM(C$9:C543)-SUM(D$9:D543)*(K_12+K_13+K_10),0)</f>
        <v>1.0243250126382719E-3</v>
      </c>
      <c r="E544" s="73">
        <f>IFERROR(SUM(D$9:D543)*K_12-SUM(E$9:E543)*K_21,0)</f>
        <v>2.4264802488520587E-3</v>
      </c>
      <c r="F544" s="73">
        <f>IFERROR(SUM(D$9:D543)*K_13-SUM(F$9:F543)*K_31,0)</f>
        <v>9.7059209954082348E-3</v>
      </c>
    </row>
    <row r="545" spans="2:6" x14ac:dyDescent="0.2">
      <c r="B545" s="2">
        <f t="shared" si="8"/>
        <v>536</v>
      </c>
      <c r="C545" s="2">
        <v>0</v>
      </c>
      <c r="D545" s="70">
        <f>IFERROR(SUM(F$9:F544)*K_31+SUM(E$9:E544)*K_21+SUM(C$9:C544)-SUM(D$9:D544)*(K_12+K_13+K_10),0)</f>
        <v>1.0163500672684123E-3</v>
      </c>
      <c r="E545" s="73">
        <f>IFERROR(SUM(D$9:D544)*K_12-SUM(E$9:E544)*K_21,0)</f>
        <v>2.4075887376733274E-3</v>
      </c>
      <c r="F545" s="73">
        <f>IFERROR(SUM(D$9:D544)*K_13-SUM(F$9:F544)*K_31,0)</f>
        <v>9.6303549506933095E-3</v>
      </c>
    </row>
    <row r="546" spans="2:6" x14ac:dyDescent="0.2">
      <c r="B546" s="2">
        <f t="shared" si="8"/>
        <v>537</v>
      </c>
      <c r="C546" s="2">
        <v>0</v>
      </c>
      <c r="D546" s="70">
        <f>IFERROR(SUM(F$9:F545)*K_31+SUM(E$9:E545)*K_21+SUM(C$9:C545)-SUM(D$9:D545)*(K_12+K_13+K_10),0)</f>
        <v>1.0084372113245976E-3</v>
      </c>
      <c r="E546" s="73">
        <f>IFERROR(SUM(D$9:D545)*K_12-SUM(E$9:E545)*K_21,0)</f>
        <v>2.3888443075167354E-3</v>
      </c>
      <c r="F546" s="73">
        <f>IFERROR(SUM(D$9:D545)*K_13-SUM(F$9:F545)*K_31,0)</f>
        <v>9.5553772300669415E-3</v>
      </c>
    </row>
    <row r="547" spans="2:6" x14ac:dyDescent="0.2">
      <c r="B547" s="2">
        <f t="shared" si="8"/>
        <v>538</v>
      </c>
      <c r="C547" s="2">
        <v>0</v>
      </c>
      <c r="D547" s="70">
        <f>IFERROR(SUM(F$9:F546)*K_31+SUM(E$9:E546)*K_21+SUM(C$9:C546)-SUM(D$9:D546)*(K_12+K_13+K_10),0)</f>
        <v>1.0005859614086177E-3</v>
      </c>
      <c r="E547" s="73">
        <f>IFERROR(SUM(D$9:D546)*K_12-SUM(E$9:E546)*K_21,0)</f>
        <v>2.3702458132733861E-3</v>
      </c>
      <c r="F547" s="73">
        <f>IFERROR(SUM(D$9:D546)*K_13-SUM(F$9:F546)*K_31,0)</f>
        <v>9.4809832530935445E-3</v>
      </c>
    </row>
    <row r="548" spans="2:6" x14ac:dyDescent="0.2">
      <c r="B548" s="2">
        <f t="shared" si="8"/>
        <v>539</v>
      </c>
      <c r="C548" s="2">
        <v>0</v>
      </c>
      <c r="D548" s="70">
        <f>IFERROR(SUM(F$9:F547)*K_31+SUM(E$9:E547)*K_21+SUM(C$9:C547)-SUM(D$9:D547)*(K_12+K_13+K_10),0)</f>
        <v>9.9279583788192127E-4</v>
      </c>
      <c r="E548" s="73">
        <f>IFERROR(SUM(D$9:D547)*K_12-SUM(E$9:E547)*K_21,0)</f>
        <v>2.3517921187504731E-3</v>
      </c>
      <c r="F548" s="73">
        <f>IFERROR(SUM(D$9:D547)*K_13-SUM(F$9:F547)*K_31,0)</f>
        <v>9.4071684750018925E-3</v>
      </c>
    </row>
    <row r="549" spans="2:6" x14ac:dyDescent="0.2">
      <c r="B549" s="2">
        <f t="shared" si="8"/>
        <v>540</v>
      </c>
      <c r="C549" s="2">
        <v>0</v>
      </c>
      <c r="D549" s="70">
        <f>IFERROR(SUM(F$9:F548)*K_31+SUM(E$9:E548)*K_21+SUM(C$9:C548)-SUM(D$9:D548)*(K_12+K_13+K_10),0)</f>
        <v>9.8506636484163579E-4</v>
      </c>
      <c r="E549" s="73">
        <f>IFERROR(SUM(D$9:D548)*K_12-SUM(E$9:E548)*K_21,0)</f>
        <v>2.3334820966011138E-3</v>
      </c>
      <c r="F549" s="73">
        <f>IFERROR(SUM(D$9:D548)*K_13-SUM(F$9:F548)*K_31,0)</f>
        <v>9.3339283864044553E-3</v>
      </c>
    </row>
    <row r="550" spans="2:6" x14ac:dyDescent="0.2">
      <c r="B550" s="2">
        <f t="shared" si="8"/>
        <v>541</v>
      </c>
      <c r="C550" s="2">
        <v>0</v>
      </c>
      <c r="D550" s="70">
        <f>IFERROR(SUM(F$9:F549)*K_31+SUM(E$9:E549)*K_21+SUM(C$9:C549)-SUM(D$9:D549)*(K_12+K_13+K_10),0)</f>
        <v>9.773970700868162E-4</v>
      </c>
      <c r="E550" s="73">
        <f>IFERROR(SUM(D$9:D549)*K_12-SUM(E$9:E549)*K_21,0)</f>
        <v>2.3153146282551829E-3</v>
      </c>
      <c r="F550" s="73">
        <f>IFERROR(SUM(D$9:D549)*K_13-SUM(F$9:F549)*K_31,0)</f>
        <v>9.2612585130207314E-3</v>
      </c>
    </row>
    <row r="551" spans="2:6" x14ac:dyDescent="0.2">
      <c r="B551" s="2">
        <f t="shared" si="8"/>
        <v>542</v>
      </c>
      <c r="C551" s="2">
        <v>0</v>
      </c>
      <c r="D551" s="70">
        <f>IFERROR(SUM(F$9:F550)*K_31+SUM(E$9:E550)*K_21+SUM(C$9:C550)-SUM(D$9:D550)*(K_12+K_13+K_10),0)</f>
        <v>9.6978748509801704E-4</v>
      </c>
      <c r="E551" s="73">
        <f>IFERROR(SUM(D$9:D550)*K_12-SUM(E$9:E550)*K_21,0)</f>
        <v>2.2972886038511442E-3</v>
      </c>
      <c r="F551" s="73">
        <f>IFERROR(SUM(D$9:D550)*K_13-SUM(F$9:F550)*K_31,0)</f>
        <v>9.1891544154045768E-3</v>
      </c>
    </row>
    <row r="552" spans="2:6" x14ac:dyDescent="0.2">
      <c r="B552" s="2">
        <f t="shared" si="8"/>
        <v>543</v>
      </c>
      <c r="C552" s="2">
        <v>0</v>
      </c>
      <c r="D552" s="70">
        <f>IFERROR(SUM(F$9:F551)*K_31+SUM(E$9:E551)*K_21+SUM(C$9:C551)-SUM(D$9:D551)*(K_12+K_13+K_10),0)</f>
        <v>9.6223714500265345E-4</v>
      </c>
      <c r="E552" s="73">
        <f>IFERROR(SUM(D$9:D551)*K_12-SUM(E$9:E551)*K_21,0)</f>
        <v>2.2794029221682166E-3</v>
      </c>
      <c r="F552" s="73">
        <f>IFERROR(SUM(D$9:D551)*K_13-SUM(F$9:F551)*K_31,0)</f>
        <v>9.1176116886728664E-3</v>
      </c>
    </row>
    <row r="553" spans="2:6" x14ac:dyDescent="0.2">
      <c r="B553" s="2">
        <f t="shared" si="8"/>
        <v>544</v>
      </c>
      <c r="C553" s="2">
        <v>0</v>
      </c>
      <c r="D553" s="70">
        <f>IFERROR(SUM(F$9:F552)*K_31+SUM(E$9:E552)*K_21+SUM(C$9:C552)-SUM(D$9:D552)*(K_12+K_13+K_10),0)</f>
        <v>9.5474558854302671E-4</v>
      </c>
      <c r="E553" s="73">
        <f>IFERROR(SUM(D$9:D552)*K_12-SUM(E$9:E552)*K_21,0)</f>
        <v>2.2616564905600933E-3</v>
      </c>
      <c r="F553" s="73">
        <f>IFERROR(SUM(D$9:D552)*K_13-SUM(F$9:F552)*K_31,0)</f>
        <v>9.0466259622403733E-3</v>
      </c>
    </row>
    <row r="554" spans="2:6" x14ac:dyDescent="0.2">
      <c r="B554" s="2">
        <f t="shared" si="8"/>
        <v>545</v>
      </c>
      <c r="C554" s="2">
        <v>0</v>
      </c>
      <c r="D554" s="70">
        <f>IFERROR(SUM(F$9:F553)*K_31+SUM(E$9:E553)*K_21+SUM(C$9:C553)-SUM(D$9:D553)*(K_12+K_13+K_10),0)</f>
        <v>9.4731235805678438E-4</v>
      </c>
      <c r="E554" s="73">
        <f>IFERROR(SUM(D$9:D553)*K_12-SUM(E$9:E553)*K_21,0)</f>
        <v>2.2440482248864413E-3</v>
      </c>
      <c r="F554" s="73">
        <f>IFERROR(SUM(D$9:D553)*K_13-SUM(F$9:F553)*K_31,0)</f>
        <v>8.9761928995457652E-3</v>
      </c>
    </row>
    <row r="555" spans="2:6" x14ac:dyDescent="0.2">
      <c r="B555" s="2">
        <f t="shared" si="8"/>
        <v>546</v>
      </c>
      <c r="C555" s="2">
        <v>0</v>
      </c>
      <c r="D555" s="70">
        <f>IFERROR(SUM(F$9:F554)*K_31+SUM(E$9:E554)*K_21+SUM(C$9:C554)-SUM(D$9:D554)*(K_12+K_13+K_10),0)</f>
        <v>9.3993699944405762E-4</v>
      </c>
      <c r="E555" s="73">
        <f>IFERROR(SUM(D$9:D554)*K_12-SUM(E$9:E554)*K_21,0)</f>
        <v>2.226577049447731E-3</v>
      </c>
      <c r="F555" s="73">
        <f>IFERROR(SUM(D$9:D554)*K_13-SUM(F$9:F554)*K_31,0)</f>
        <v>8.9063081977909242E-3</v>
      </c>
    </row>
    <row r="556" spans="2:6" x14ac:dyDescent="0.2">
      <c r="B556" s="2">
        <f t="shared" si="8"/>
        <v>547</v>
      </c>
      <c r="C556" s="2">
        <v>0</v>
      </c>
      <c r="D556" s="70">
        <f>IFERROR(SUM(F$9:F555)*K_31+SUM(E$9:E555)*K_21+SUM(C$9:C555)-SUM(D$9:D555)*(K_12+K_13+K_10),0)</f>
        <v>9.3261906213992773E-4</v>
      </c>
      <c r="E556" s="73">
        <f>IFERROR(SUM(D$9:D555)*K_12-SUM(E$9:E555)*K_21,0)</f>
        <v>2.2092418969197336E-3</v>
      </c>
      <c r="F556" s="73">
        <f>IFERROR(SUM(D$9:D555)*K_13-SUM(F$9:F555)*K_31,0)</f>
        <v>8.8369675876789344E-3</v>
      </c>
    </row>
    <row r="557" spans="2:6" x14ac:dyDescent="0.2">
      <c r="B557" s="2">
        <f t="shared" si="8"/>
        <v>548</v>
      </c>
      <c r="C557" s="2">
        <v>0</v>
      </c>
      <c r="D557" s="70">
        <f>IFERROR(SUM(F$9:F556)*K_31+SUM(E$9:E556)*K_21+SUM(C$9:C556)-SUM(D$9:D556)*(K_12+K_13+K_10),0)</f>
        <v>9.2535809908600442E-4</v>
      </c>
      <c r="E557" s="73">
        <f>IFERROR(SUM(D$9:D556)*K_12-SUM(E$9:E556)*K_21,0)</f>
        <v>2.1920417082877952E-3</v>
      </c>
      <c r="F557" s="73">
        <f>IFERROR(SUM(D$9:D556)*K_13-SUM(F$9:F556)*K_31,0)</f>
        <v>8.7681668331511808E-3</v>
      </c>
    </row>
    <row r="558" spans="2:6" x14ac:dyDescent="0.2">
      <c r="B558" s="2">
        <f t="shared" si="8"/>
        <v>549</v>
      </c>
      <c r="C558" s="2">
        <v>0</v>
      </c>
      <c r="D558" s="70">
        <f>IFERROR(SUM(F$9:F557)*K_31+SUM(E$9:E557)*K_21+SUM(C$9:C557)-SUM(D$9:D557)*(K_12+K_13+K_10),0)</f>
        <v>9.1815366670644494E-4</v>
      </c>
      <c r="E558" s="73">
        <f>IFERROR(SUM(D$9:D557)*K_12-SUM(E$9:E557)*K_21,0)</f>
        <v>2.1749754327820003E-3</v>
      </c>
      <c r="F558" s="73">
        <f>IFERROR(SUM(D$9:D557)*K_13-SUM(F$9:F557)*K_31,0)</f>
        <v>8.6999017311280014E-3</v>
      </c>
    </row>
    <row r="559" spans="2:6" x14ac:dyDescent="0.2">
      <c r="B559" s="2">
        <f t="shared" si="8"/>
        <v>550</v>
      </c>
      <c r="C559" s="2">
        <v>0</v>
      </c>
      <c r="D559" s="70">
        <f>IFERROR(SUM(F$9:F558)*K_31+SUM(E$9:E558)*K_21+SUM(C$9:C558)-SUM(D$9:D558)*(K_12+K_13+K_10),0)</f>
        <v>9.1100532487864427E-4</v>
      </c>
      <c r="E559" s="73">
        <f>IFERROR(SUM(D$9:D558)*K_12-SUM(E$9:E558)*K_21,0)</f>
        <v>2.1580420278134449E-3</v>
      </c>
      <c r="F559" s="73">
        <f>IFERROR(SUM(D$9:D558)*K_13-SUM(F$9:F558)*K_31,0)</f>
        <v>8.6321681112537796E-3</v>
      </c>
    </row>
    <row r="560" spans="2:6" x14ac:dyDescent="0.2">
      <c r="B560" s="2">
        <f t="shared" si="8"/>
        <v>551</v>
      </c>
      <c r="C560" s="2">
        <v>0</v>
      </c>
      <c r="D560" s="70">
        <f>IFERROR(SUM(F$9:F559)*K_31+SUM(E$9:E559)*K_21+SUM(C$9:C559)-SUM(D$9:D559)*(K_12+K_13+K_10),0)</f>
        <v>9.039126369039252E-4</v>
      </c>
      <c r="E560" s="73">
        <f>IFERROR(SUM(D$9:D559)*K_12-SUM(E$9:E559)*K_21,0)</f>
        <v>2.1412404589107314E-3</v>
      </c>
      <c r="F560" s="73">
        <f>IFERROR(SUM(D$9:D559)*K_13-SUM(F$9:F559)*K_31,0)</f>
        <v>8.5649618356429258E-3</v>
      </c>
    </row>
    <row r="561" spans="2:6" x14ac:dyDescent="0.2">
      <c r="B561" s="2">
        <f t="shared" si="8"/>
        <v>552</v>
      </c>
      <c r="C561" s="2">
        <v>0</v>
      </c>
      <c r="D561" s="70">
        <f>IFERROR(SUM(F$9:F560)*K_31+SUM(E$9:E560)*K_21+SUM(C$9:C560)-SUM(D$9:D560)*(K_12+K_13+K_10),0)</f>
        <v>8.9687516949066293E-4</v>
      </c>
      <c r="E561" s="73">
        <f>IFERROR(SUM(D$9:D560)*K_12-SUM(E$9:E560)*K_21,0)</f>
        <v>2.1245696996554653E-3</v>
      </c>
      <c r="F561" s="73">
        <f>IFERROR(SUM(D$9:D560)*K_13-SUM(F$9:F560)*K_31,0)</f>
        <v>8.4982787986218611E-3</v>
      </c>
    </row>
    <row r="562" spans="2:6" x14ac:dyDescent="0.2">
      <c r="B562" s="2">
        <f t="shared" si="8"/>
        <v>553</v>
      </c>
      <c r="C562" s="2">
        <v>0</v>
      </c>
      <c r="D562" s="70">
        <f>IFERROR(SUM(F$9:F561)*K_31+SUM(E$9:E561)*K_21+SUM(C$9:C561)-SUM(D$9:D561)*(K_12+K_13+K_10),0)</f>
        <v>8.8989249270987614E-4</v>
      </c>
      <c r="E562" s="73">
        <f>IFERROR(SUM(D$9:D561)*K_12-SUM(E$9:E561)*K_21,0)</f>
        <v>2.1080287316216362E-3</v>
      </c>
      <c r="F562" s="73">
        <f>IFERROR(SUM(D$9:D561)*K_13-SUM(F$9:F561)*K_31,0)</f>
        <v>8.4321149264865447E-3</v>
      </c>
    </row>
    <row r="563" spans="2:6" x14ac:dyDescent="0.2">
      <c r="B563" s="2">
        <f t="shared" si="8"/>
        <v>554</v>
      </c>
      <c r="C563" s="2">
        <v>0</v>
      </c>
      <c r="D563" s="70">
        <f>IFERROR(SUM(F$9:F562)*K_31+SUM(E$9:E562)*K_21+SUM(C$9:C562)-SUM(D$9:D562)*(K_12+K_13+K_10),0)</f>
        <v>8.8296417999078614E-4</v>
      </c>
      <c r="E563" s="73">
        <f>IFERROR(SUM(D$9:D562)*K_12-SUM(E$9:E562)*K_21,0)</f>
        <v>2.0916165443114476E-3</v>
      </c>
      <c r="F563" s="73">
        <f>IFERROR(SUM(D$9:D562)*K_13-SUM(F$9:F562)*K_31,0)</f>
        <v>8.3664661772457904E-3</v>
      </c>
    </row>
    <row r="564" spans="2:6" x14ac:dyDescent="0.2">
      <c r="B564" s="2">
        <f t="shared" si="8"/>
        <v>555</v>
      </c>
      <c r="C564" s="2">
        <v>0</v>
      </c>
      <c r="D564" s="70">
        <f>IFERROR(SUM(F$9:F563)*K_31+SUM(E$9:E563)*K_21+SUM(C$9:C563)-SUM(D$9:D563)*(K_12+K_13+K_10),0)</f>
        <v>8.7608980807285519E-4</v>
      </c>
      <c r="E564" s="73">
        <f>IFERROR(SUM(D$9:D563)*K_12-SUM(E$9:E563)*K_21,0)</f>
        <v>2.0753321350950316E-3</v>
      </c>
      <c r="F564" s="73">
        <f>IFERROR(SUM(D$9:D563)*K_13-SUM(F$9:F563)*K_31,0)</f>
        <v>8.3013285403801262E-3</v>
      </c>
    </row>
    <row r="565" spans="2:6" x14ac:dyDescent="0.2">
      <c r="B565" s="2">
        <f t="shared" si="8"/>
        <v>556</v>
      </c>
      <c r="C565" s="2">
        <v>0</v>
      </c>
      <c r="D565" s="70">
        <f>IFERROR(SUM(F$9:F564)*K_31+SUM(E$9:E564)*K_21+SUM(C$9:C564)-SUM(D$9:D564)*(K_12+K_13+K_10),0)</f>
        <v>8.6926895700312201E-4</v>
      </c>
      <c r="E565" s="73">
        <f>IFERROR(SUM(D$9:D564)*K_12-SUM(E$9:E564)*K_21,0)</f>
        <v>2.0591745091476099E-3</v>
      </c>
      <c r="F565" s="73">
        <f>IFERROR(SUM(D$9:D564)*K_13-SUM(F$9:F564)*K_31,0)</f>
        <v>8.2366980365904396E-3</v>
      </c>
    </row>
    <row r="566" spans="2:6" x14ac:dyDescent="0.2">
      <c r="B566" s="2">
        <f t="shared" si="8"/>
        <v>557</v>
      </c>
      <c r="C566" s="2">
        <v>0</v>
      </c>
      <c r="D566" s="70">
        <f>IFERROR(SUM(F$9:F565)*K_31+SUM(E$9:E565)*K_21+SUM(C$9:C565)-SUM(D$9:D565)*(K_12+K_13+K_10),0)</f>
        <v>8.6250121008735192E-4</v>
      </c>
      <c r="E566" s="73">
        <f>IFERROR(SUM(D$9:D565)*K_12-SUM(E$9:E565)*K_21,0)</f>
        <v>2.0431426793905416E-3</v>
      </c>
      <c r="F566" s="73">
        <f>IFERROR(SUM(D$9:D565)*K_13-SUM(F$9:F565)*K_31,0)</f>
        <v>8.1725707175621665E-3</v>
      </c>
    </row>
    <row r="567" spans="2:6" x14ac:dyDescent="0.2">
      <c r="B567" s="2">
        <f t="shared" si="8"/>
        <v>558</v>
      </c>
      <c r="C567" s="2">
        <v>0</v>
      </c>
      <c r="D567" s="70">
        <f>IFERROR(SUM(F$9:F566)*K_31+SUM(E$9:E566)*K_21+SUM(C$9:C566)-SUM(D$9:D566)*(K_12+K_13+K_10),0)</f>
        <v>8.5578615388381962E-4</v>
      </c>
      <c r="E567" s="73">
        <f>IFERROR(SUM(D$9:D566)*K_12-SUM(E$9:E566)*K_21,0)</f>
        <v>2.0272356664295943E-3</v>
      </c>
      <c r="F567" s="73">
        <f>IFERROR(SUM(D$9:D566)*K_13-SUM(F$9:F566)*K_31,0)</f>
        <v>8.1089426657183772E-3</v>
      </c>
    </row>
    <row r="568" spans="2:6" x14ac:dyDescent="0.2">
      <c r="B568" s="2">
        <f t="shared" si="8"/>
        <v>559</v>
      </c>
      <c r="C568" s="2">
        <v>0</v>
      </c>
      <c r="D568" s="70">
        <f>IFERROR(SUM(F$9:F567)*K_31+SUM(E$9:E567)*K_21+SUM(C$9:C567)-SUM(D$9:D567)*(K_12+K_13+K_10),0)</f>
        <v>8.4912337816067662E-4</v>
      </c>
      <c r="E568" s="73">
        <f>IFERROR(SUM(D$9:D567)*K_12-SUM(E$9:E567)*K_21,0)</f>
        <v>2.0114524984966575E-3</v>
      </c>
      <c r="F568" s="73">
        <f>IFERROR(SUM(D$9:D567)*K_13-SUM(F$9:F567)*K_31,0)</f>
        <v>8.0458099939866301E-3</v>
      </c>
    </row>
    <row r="569" spans="2:6" x14ac:dyDescent="0.2">
      <c r="B569" s="2">
        <f t="shared" si="8"/>
        <v>560</v>
      </c>
      <c r="C569" s="2">
        <v>0</v>
      </c>
      <c r="D569" s="70">
        <f>IFERROR(SUM(F$9:F568)*K_31+SUM(E$9:E568)*K_21+SUM(C$9:C568)-SUM(D$9:D568)*(K_12+K_13+K_10),0)</f>
        <v>8.4251247588795763E-4</v>
      </c>
      <c r="E569" s="73">
        <f>IFERROR(SUM(D$9:D568)*K_12-SUM(E$9:E568)*K_21,0)</f>
        <v>1.9957922113877924E-3</v>
      </c>
      <c r="F569" s="73">
        <f>IFERROR(SUM(D$9:D568)*K_13-SUM(F$9:F568)*K_31,0)</f>
        <v>7.9831688455511696E-3</v>
      </c>
    </row>
    <row r="570" spans="2:6" x14ac:dyDescent="0.2">
      <c r="B570" s="2">
        <f t="shared" si="8"/>
        <v>561</v>
      </c>
      <c r="C570" s="2">
        <v>0</v>
      </c>
      <c r="D570" s="70">
        <f>IFERROR(SUM(F$9:F569)*K_31+SUM(E$9:E569)*K_21+SUM(C$9:C569)-SUM(D$9:D569)*(K_12+K_13+K_10),0)</f>
        <v>8.3595304320294161E-4</v>
      </c>
      <c r="E570" s="73">
        <f>IFERROR(SUM(D$9:D569)*K_12-SUM(E$9:E569)*K_21,0)</f>
        <v>1.9802538484071652E-3</v>
      </c>
      <c r="F570" s="73">
        <f>IFERROR(SUM(D$9:D569)*K_13-SUM(F$9:F569)*K_31,0)</f>
        <v>7.9210153936286609E-3</v>
      </c>
    </row>
    <row r="571" spans="2:6" x14ac:dyDescent="0.2">
      <c r="B571" s="2">
        <f t="shared" si="8"/>
        <v>562</v>
      </c>
      <c r="C571" s="2">
        <v>0</v>
      </c>
      <c r="D571" s="70">
        <f>IFERROR(SUM(F$9:F570)*K_31+SUM(E$9:E570)*K_21+SUM(C$9:C570)-SUM(D$9:D570)*(K_12+K_13+K_10),0)</f>
        <v>8.2944467938261823E-4</v>
      </c>
      <c r="E571" s="73">
        <f>IFERROR(SUM(D$9:D570)*K_12-SUM(E$9:E570)*K_21,0)</f>
        <v>1.9648364603072066E-3</v>
      </c>
      <c r="F571" s="73">
        <f>IFERROR(SUM(D$9:D570)*K_13-SUM(F$9:F570)*K_31,0)</f>
        <v>7.8593458412288264E-3</v>
      </c>
    </row>
    <row r="572" spans="2:6" x14ac:dyDescent="0.2">
      <c r="B572" s="2">
        <f t="shared" si="8"/>
        <v>563</v>
      </c>
      <c r="C572" s="2">
        <v>0</v>
      </c>
      <c r="D572" s="70">
        <f>IFERROR(SUM(F$9:F571)*K_31+SUM(E$9:E571)*K_21+SUM(C$9:C571)-SUM(D$9:D571)*(K_12+K_13+K_10),0)</f>
        <v>8.2298698682947702E-4</v>
      </c>
      <c r="E572" s="73">
        <f>IFERROR(SUM(D$9:D571)*K_12-SUM(E$9:E571)*K_21,0)</f>
        <v>1.9495391052301025E-3</v>
      </c>
      <c r="F572" s="73">
        <f>IFERROR(SUM(D$9:D571)*K_13-SUM(F$9:F571)*K_31,0)</f>
        <v>7.7981564209204102E-3</v>
      </c>
    </row>
    <row r="573" spans="2:6" x14ac:dyDescent="0.2">
      <c r="B573" s="2">
        <f t="shared" si="8"/>
        <v>564</v>
      </c>
      <c r="C573" s="2">
        <v>0</v>
      </c>
      <c r="D573" s="70">
        <f>IFERROR(SUM(F$9:F572)*K_31+SUM(E$9:E572)*K_21+SUM(C$9:C572)-SUM(D$9:D572)*(K_12+K_13+K_10),0)</f>
        <v>8.1657957103953294E-4</v>
      </c>
      <c r="E573" s="73">
        <f>IFERROR(SUM(D$9:D572)*K_12-SUM(E$9:E572)*K_21,0)</f>
        <v>1.9343608486515063E-3</v>
      </c>
      <c r="F573" s="73">
        <f>IFERROR(SUM(D$9:D572)*K_13-SUM(F$9:F572)*K_31,0)</f>
        <v>7.737443394606025E-3</v>
      </c>
    </row>
    <row r="574" spans="2:6" x14ac:dyDescent="0.2">
      <c r="B574" s="2">
        <f t="shared" si="8"/>
        <v>565</v>
      </c>
      <c r="C574" s="2">
        <v>0</v>
      </c>
      <c r="D574" s="70">
        <f>IFERROR(SUM(F$9:F573)*K_31+SUM(E$9:E573)*K_21+SUM(C$9:C573)-SUM(D$9:D573)*(K_12+K_13+K_10),0)</f>
        <v>8.1022204057745739E-4</v>
      </c>
      <c r="E574" s="73">
        <f>IFERROR(SUM(D$9:D573)*K_12-SUM(E$9:E573)*K_21,0)</f>
        <v>1.9193007633230286E-3</v>
      </c>
      <c r="F574" s="73">
        <f>IFERROR(SUM(D$9:D573)*K_13-SUM(F$9:F573)*K_31,0)</f>
        <v>7.6772030532921143E-3</v>
      </c>
    </row>
    <row r="575" spans="2:6" x14ac:dyDescent="0.2">
      <c r="B575" s="2">
        <f t="shared" si="8"/>
        <v>566</v>
      </c>
      <c r="C575" s="2">
        <v>0</v>
      </c>
      <c r="D575" s="70">
        <f>IFERROR(SUM(F$9:F574)*K_31+SUM(E$9:E574)*K_21+SUM(C$9:C574)-SUM(D$9:D574)*(K_12+K_13+K_10),0)</f>
        <v>8.039140070614792E-4</v>
      </c>
      <c r="E575" s="73">
        <f>IFERROR(SUM(D$9:D574)*K_12-SUM(E$9:E574)*K_21,0)</f>
        <v>1.9043579292147284E-3</v>
      </c>
      <c r="F575" s="73">
        <f>IFERROR(SUM(D$9:D574)*K_13-SUM(F$9:F574)*K_31,0)</f>
        <v>7.6174317168589134E-3</v>
      </c>
    </row>
    <row r="576" spans="2:6" x14ac:dyDescent="0.2">
      <c r="B576" s="2">
        <f t="shared" si="8"/>
        <v>567</v>
      </c>
      <c r="C576" s="2">
        <v>0</v>
      </c>
      <c r="D576" s="70">
        <f>IFERROR(SUM(F$9:F575)*K_31+SUM(E$9:E575)*K_21+SUM(C$9:C575)-SUM(D$9:D575)*(K_12+K_13+K_10),0)</f>
        <v>7.9765508512785743E-4</v>
      </c>
      <c r="E576" s="73">
        <f>IFERROR(SUM(D$9:D575)*K_12-SUM(E$9:E575)*K_21,0)</f>
        <v>1.8895314334601565E-3</v>
      </c>
      <c r="F576" s="73">
        <f>IFERROR(SUM(D$9:D575)*K_13-SUM(F$9:F575)*K_31,0)</f>
        <v>7.558125733840626E-3</v>
      </c>
    </row>
    <row r="577" spans="2:6" x14ac:dyDescent="0.2">
      <c r="B577" s="2">
        <f t="shared" si="8"/>
        <v>568</v>
      </c>
      <c r="C577" s="2">
        <v>0</v>
      </c>
      <c r="D577" s="70">
        <f>IFERROR(SUM(F$9:F576)*K_31+SUM(E$9:E576)*K_21+SUM(C$9:C576)-SUM(D$9:D576)*(K_12+K_13+K_10),0)</f>
        <v>7.914448924166706E-4</v>
      </c>
      <c r="E577" s="73">
        <f>IFERROR(SUM(D$9:D576)*K_12-SUM(E$9:E576)*K_21,0)</f>
        <v>1.8748203702999566E-3</v>
      </c>
      <c r="F577" s="73">
        <f>IFERROR(SUM(D$9:D576)*K_13-SUM(F$9:F576)*K_31,0)</f>
        <v>7.4992814811998265E-3</v>
      </c>
    </row>
    <row r="578" spans="2:6" x14ac:dyDescent="0.2">
      <c r="B578" s="2">
        <f t="shared" si="8"/>
        <v>569</v>
      </c>
      <c r="C578" s="2">
        <v>0</v>
      </c>
      <c r="D578" s="70">
        <f>IFERROR(SUM(F$9:F577)*K_31+SUM(E$9:E577)*K_21+SUM(C$9:C577)-SUM(D$9:D577)*(K_12+K_13+K_10),0)</f>
        <v>7.8528304954161854E-4</v>
      </c>
      <c r="E578" s="73">
        <f>IFERROR(SUM(D$9:D577)*K_12-SUM(E$9:E577)*K_21,0)</f>
        <v>1.8602238410265759E-3</v>
      </c>
      <c r="F578" s="73">
        <f>IFERROR(SUM(D$9:D577)*K_13-SUM(F$9:F577)*K_31,0)</f>
        <v>7.4408953641063036E-3</v>
      </c>
    </row>
    <row r="579" spans="2:6" x14ac:dyDescent="0.2">
      <c r="B579" s="2">
        <f t="shared" si="8"/>
        <v>570</v>
      </c>
      <c r="C579" s="2">
        <v>0</v>
      </c>
      <c r="D579" s="70">
        <f>IFERROR(SUM(F$9:F578)*K_31+SUM(E$9:E578)*K_21+SUM(C$9:C578)-SUM(D$9:D578)*(K_12+K_13+K_10),0)</f>
        <v>7.7916918007403524E-4</v>
      </c>
      <c r="E579" s="73">
        <f>IFERROR(SUM(D$9:D578)*K_12-SUM(E$9:E578)*K_21,0)</f>
        <v>1.845740953929309E-3</v>
      </c>
      <c r="F579" s="73">
        <f>IFERROR(SUM(D$9:D578)*K_13-SUM(F$9:F578)*K_31,0)</f>
        <v>7.3829638157172361E-3</v>
      </c>
    </row>
    <row r="580" spans="2:6" x14ac:dyDescent="0.2">
      <c r="B580" s="2">
        <f t="shared" si="8"/>
        <v>571</v>
      </c>
      <c r="C580" s="2">
        <v>0</v>
      </c>
      <c r="D580" s="70">
        <f>IFERROR(SUM(F$9:F579)*K_31+SUM(E$9:E579)*K_21+SUM(C$9:C579)-SUM(D$9:D579)*(K_12+K_13+K_10),0)</f>
        <v>7.7310291051180258E-4</v>
      </c>
      <c r="E580" s="73">
        <f>IFERROR(SUM(D$9:D579)*K_12-SUM(E$9:E579)*K_21,0)</f>
        <v>1.8313708242402305E-3</v>
      </c>
      <c r="F580" s="73">
        <f>IFERROR(SUM(D$9:D579)*K_13-SUM(F$9:F579)*K_31,0)</f>
        <v>7.3254832969609218E-3</v>
      </c>
    </row>
    <row r="581" spans="2:6" x14ac:dyDescent="0.2">
      <c r="B581" s="2">
        <f t="shared" si="8"/>
        <v>572</v>
      </c>
      <c r="C581" s="2">
        <v>0</v>
      </c>
      <c r="D581" s="70">
        <f>IFERROR(SUM(F$9:F580)*K_31+SUM(E$9:E580)*K_21+SUM(C$9:C580)-SUM(D$9:D580)*(K_12+K_13+K_10),0)</f>
        <v>7.6708387026602765E-4</v>
      </c>
      <c r="E581" s="73">
        <f>IFERROR(SUM(D$9:D580)*K_12-SUM(E$9:E580)*K_21,0)</f>
        <v>1.8171125740792382E-3</v>
      </c>
      <c r="F581" s="73">
        <f>IFERROR(SUM(D$9:D580)*K_13-SUM(F$9:F580)*K_31,0)</f>
        <v>7.2684502963169528E-3</v>
      </c>
    </row>
    <row r="582" spans="2:6" x14ac:dyDescent="0.2">
      <c r="B582" s="2">
        <f t="shared" si="8"/>
        <v>573</v>
      </c>
      <c r="C582" s="2">
        <v>0</v>
      </c>
      <c r="D582" s="70">
        <f>IFERROR(SUM(F$9:F581)*K_31+SUM(E$9:E581)*K_21+SUM(C$9:C581)-SUM(D$9:D581)*(K_12+K_13+K_10),0)</f>
        <v>7.611116916264038E-4</v>
      </c>
      <c r="E582" s="73">
        <f>IFERROR(SUM(D$9:D581)*K_12-SUM(E$9:E581)*K_21,0)</f>
        <v>1.8029653324017625E-3</v>
      </c>
      <c r="F582" s="73">
        <f>IFERROR(SUM(D$9:D581)*K_13-SUM(F$9:F581)*K_31,0)</f>
        <v>7.21186132960705E-3</v>
      </c>
    </row>
    <row r="583" spans="2:6" x14ac:dyDescent="0.2">
      <c r="B583" s="2">
        <f t="shared" si="8"/>
        <v>574</v>
      </c>
      <c r="C583" s="2">
        <v>0</v>
      </c>
      <c r="D583" s="70">
        <f>IFERROR(SUM(F$9:F582)*K_31+SUM(E$9:E582)*K_21+SUM(C$9:C582)-SUM(D$9:D582)*(K_12+K_13+K_10),0)</f>
        <v>7.551860097505525E-4</v>
      </c>
      <c r="E583" s="73">
        <f>IFERROR(SUM(D$9:D582)*K_12-SUM(E$9:E582)*K_21,0)</f>
        <v>1.7889282349443647E-3</v>
      </c>
      <c r="F583" s="73">
        <f>IFERROR(SUM(D$9:D582)*K_13-SUM(F$9:F582)*K_31,0)</f>
        <v>7.1557129397774588E-3</v>
      </c>
    </row>
    <row r="584" spans="2:6" x14ac:dyDescent="0.2">
      <c r="B584" s="2">
        <f t="shared" si="8"/>
        <v>575</v>
      </c>
      <c r="C584" s="2">
        <v>0</v>
      </c>
      <c r="D584" s="70">
        <f>IFERROR(SUM(F$9:F583)*K_31+SUM(E$9:E583)*K_21+SUM(C$9:C583)-SUM(D$9:D583)*(K_12+K_13+K_10),0)</f>
        <v>7.4930646263648981E-4</v>
      </c>
      <c r="E584" s="73">
        <f>IFERROR(SUM(D$9:D583)*K_12-SUM(E$9:E583)*K_21,0)</f>
        <v>1.7750004241722239E-3</v>
      </c>
      <c r="F584" s="73">
        <f>IFERROR(SUM(D$9:D583)*K_13-SUM(F$9:F583)*K_31,0)</f>
        <v>7.1000016966888957E-3</v>
      </c>
    </row>
    <row r="585" spans="2:6" x14ac:dyDescent="0.2">
      <c r="B585" s="2">
        <f t="shared" si="8"/>
        <v>576</v>
      </c>
      <c r="C585" s="2">
        <v>0</v>
      </c>
      <c r="D585" s="70">
        <f>IFERROR(SUM(F$9:F584)*K_31+SUM(E$9:E584)*K_21+SUM(C$9:C584)-SUM(D$9:D584)*(K_12+K_13+K_10),0)</f>
        <v>7.4347269109775738E-4</v>
      </c>
      <c r="E585" s="73">
        <f>IFERROR(SUM(D$9:D584)*K_12-SUM(E$9:E584)*K_21,0)</f>
        <v>1.7611810492274005E-3</v>
      </c>
      <c r="F585" s="73">
        <f>IFERROR(SUM(D$9:D584)*K_13-SUM(F$9:F584)*K_31,0)</f>
        <v>7.0447241969096019E-3</v>
      </c>
    </row>
    <row r="586" spans="2:6" x14ac:dyDescent="0.2">
      <c r="B586" s="2">
        <f t="shared" si="8"/>
        <v>577</v>
      </c>
      <c r="C586" s="2">
        <v>0</v>
      </c>
      <c r="D586" s="70">
        <f>IFERROR(SUM(F$9:F585)*K_31+SUM(E$9:E585)*K_21+SUM(C$9:C585)-SUM(D$9:D585)*(K_12+K_13+K_10),0)</f>
        <v>7.3768433874477068E-4</v>
      </c>
      <c r="E586" s="73">
        <f>IFERROR(SUM(D$9:D585)*K_12-SUM(E$9:E585)*K_21,0)</f>
        <v>1.7474692658758784E-3</v>
      </c>
      <c r="F586" s="73">
        <f>IFERROR(SUM(D$9:D585)*K_13-SUM(F$9:F585)*K_31,0)</f>
        <v>6.9898770635035135E-3</v>
      </c>
    </row>
    <row r="587" spans="2:6" x14ac:dyDescent="0.2">
      <c r="B587" s="2">
        <f t="shared" ref="B587:B650" si="9">B586+1</f>
        <v>578</v>
      </c>
      <c r="C587" s="2">
        <v>0</v>
      </c>
      <c r="D587" s="70">
        <f>IFERROR(SUM(F$9:F586)*K_31+SUM(E$9:E586)*K_21+SUM(C$9:C586)-SUM(D$9:D586)*(K_12+K_13+K_10),0)</f>
        <v>7.3194105196794368E-4</v>
      </c>
      <c r="E587" s="73">
        <f>IFERROR(SUM(D$9:D586)*K_12-SUM(E$9:E586)*K_21,0)</f>
        <v>1.7338642364564949E-3</v>
      </c>
      <c r="F587" s="73">
        <f>IFERROR(SUM(D$9:D586)*K_13-SUM(F$9:F586)*K_31,0)</f>
        <v>6.9354569458259796E-3</v>
      </c>
    </row>
    <row r="588" spans="2:6" x14ac:dyDescent="0.2">
      <c r="B588" s="2">
        <f t="shared" si="9"/>
        <v>579</v>
      </c>
      <c r="C588" s="2">
        <v>0</v>
      </c>
      <c r="D588" s="70">
        <f>IFERROR(SUM(F$9:F587)*K_31+SUM(E$9:E587)*K_21+SUM(C$9:C587)-SUM(D$9:D587)*(K_12+K_13+K_10),0)</f>
        <v>7.2624247990038526E-4</v>
      </c>
      <c r="E588" s="73">
        <f>IFERROR(SUM(D$9:D587)*K_12-SUM(E$9:E587)*K_21,0)</f>
        <v>1.7203651298304257E-3</v>
      </c>
      <c r="F588" s="73">
        <f>IFERROR(SUM(D$9:D587)*K_13-SUM(F$9:F587)*K_31,0)</f>
        <v>6.8814605193217027E-3</v>
      </c>
    </row>
    <row r="589" spans="2:6" x14ac:dyDescent="0.2">
      <c r="B589" s="2">
        <f t="shared" si="9"/>
        <v>580</v>
      </c>
      <c r="C589" s="2">
        <v>0</v>
      </c>
      <c r="D589" s="70">
        <f>IFERROR(SUM(F$9:F588)*K_31+SUM(E$9:E588)*K_21+SUM(C$9:C588)-SUM(D$9:D588)*(K_12+K_13+K_10),0)</f>
        <v>7.2058827441878748E-4</v>
      </c>
      <c r="E589" s="73">
        <f>IFERROR(SUM(D$9:D588)*K_12-SUM(E$9:E588)*K_21,0)</f>
        <v>1.7069711213288929E-3</v>
      </c>
      <c r="F589" s="73">
        <f>IFERROR(SUM(D$9:D588)*K_13-SUM(F$9:F588)*K_31,0)</f>
        <v>6.8278844853155718E-3</v>
      </c>
    </row>
    <row r="590" spans="2:6" x14ac:dyDescent="0.2">
      <c r="B590" s="2">
        <f t="shared" si="9"/>
        <v>581</v>
      </c>
      <c r="C590" s="2">
        <v>0</v>
      </c>
      <c r="D590" s="70">
        <f>IFERROR(SUM(F$9:F589)*K_31+SUM(E$9:E589)*K_21+SUM(C$9:C589)-SUM(D$9:D589)*(K_12+K_13+K_10),0)</f>
        <v>7.1497809009990476E-4</v>
      </c>
      <c r="E590" s="73">
        <f>IFERROR(SUM(D$9:D589)*K_12-SUM(E$9:E589)*K_21,0)</f>
        <v>1.6936813927043159E-3</v>
      </c>
      <c r="F590" s="73">
        <f>IFERROR(SUM(D$9:D589)*K_13-SUM(F$9:F589)*K_31,0)</f>
        <v>6.7747255708172638E-3</v>
      </c>
    </row>
    <row r="591" spans="2:6" x14ac:dyDescent="0.2">
      <c r="B591" s="2">
        <f t="shared" si="9"/>
        <v>582</v>
      </c>
      <c r="C591" s="2">
        <v>0</v>
      </c>
      <c r="D591" s="70">
        <f>IFERROR(SUM(F$9:F590)*K_31+SUM(E$9:E590)*K_21+SUM(C$9:C590)-SUM(D$9:D590)*(K_12+K_13+K_10),0)</f>
        <v>7.0941158421611306E-4</v>
      </c>
      <c r="E591" s="73">
        <f>IFERROR(SUM(D$9:D590)*K_12-SUM(E$9:E590)*K_21,0)</f>
        <v>1.6804951320790185E-3</v>
      </c>
      <c r="F591" s="73">
        <f>IFERROR(SUM(D$9:D590)*K_13-SUM(F$9:F590)*K_31,0)</f>
        <v>6.7219805283160738E-3</v>
      </c>
    </row>
    <row r="592" spans="2:6" x14ac:dyDescent="0.2">
      <c r="B592" s="2">
        <f t="shared" si="9"/>
        <v>583</v>
      </c>
      <c r="C592" s="2">
        <v>0</v>
      </c>
      <c r="D592" s="70">
        <f>IFERROR(SUM(F$9:F591)*K_31+SUM(E$9:E591)*K_21+SUM(C$9:C591)-SUM(D$9:D591)*(K_12+K_13+K_10),0)</f>
        <v>7.0388841670609992E-4</v>
      </c>
      <c r="E592" s="73">
        <f>IFERROR(SUM(D$9:D591)*K_12-SUM(E$9:E591)*K_21,0)</f>
        <v>1.6674115338967122E-3</v>
      </c>
      <c r="F592" s="73">
        <f>IFERROR(SUM(D$9:D591)*K_13-SUM(F$9:F591)*K_31,0)</f>
        <v>6.6696461355868486E-3</v>
      </c>
    </row>
    <row r="593" spans="2:6" x14ac:dyDescent="0.2">
      <c r="B593" s="2">
        <f t="shared" si="9"/>
        <v>584</v>
      </c>
      <c r="C593" s="2">
        <v>0</v>
      </c>
      <c r="D593" s="70">
        <f>IFERROR(SUM(F$9:F592)*K_31+SUM(E$9:E592)*K_21+SUM(C$9:C592)-SUM(D$9:D592)*(K_12+K_13+K_10),0)</f>
        <v>6.9840825015710095E-4</v>
      </c>
      <c r="E593" s="73">
        <f>IFERROR(SUM(D$9:D592)*K_12-SUM(E$9:E592)*K_21,0)</f>
        <v>1.6544297988723144E-3</v>
      </c>
      <c r="F593" s="73">
        <f>IFERROR(SUM(D$9:D592)*K_13-SUM(F$9:F592)*K_31,0)</f>
        <v>6.6177191954892578E-3</v>
      </c>
    </row>
    <row r="594" spans="2:6" x14ac:dyDescent="0.2">
      <c r="B594" s="2">
        <f t="shared" si="9"/>
        <v>585</v>
      </c>
      <c r="C594" s="2">
        <v>0</v>
      </c>
      <c r="D594" s="70">
        <f>IFERROR(SUM(F$9:F593)*K_31+SUM(E$9:E593)*K_21+SUM(C$9:C593)-SUM(D$9:D593)*(K_12+K_13+K_10),0)</f>
        <v>6.9297074978180717E-4</v>
      </c>
      <c r="E594" s="73">
        <f>IFERROR(SUM(D$9:D593)*K_12-SUM(E$9:E593)*K_21,0)</f>
        <v>1.64154913394432E-3</v>
      </c>
      <c r="F594" s="73">
        <f>IFERROR(SUM(D$9:D593)*K_13-SUM(F$9:F593)*K_31,0)</f>
        <v>6.56619653577728E-3</v>
      </c>
    </row>
    <row r="595" spans="2:6" x14ac:dyDescent="0.2">
      <c r="B595" s="2">
        <f t="shared" si="9"/>
        <v>586</v>
      </c>
      <c r="C595" s="2">
        <v>0</v>
      </c>
      <c r="D595" s="70">
        <f>IFERROR(SUM(F$9:F594)*K_31+SUM(E$9:E594)*K_21+SUM(C$9:C594)-SUM(D$9:D594)*(K_12+K_13+K_10),0)</f>
        <v>6.875755833979369E-4</v>
      </c>
      <c r="E595" s="73">
        <f>IFERROR(SUM(D$9:D594)*K_12-SUM(E$9:E594)*K_21,0)</f>
        <v>1.6287687522255068E-3</v>
      </c>
      <c r="F595" s="73">
        <f>IFERROR(SUM(D$9:D594)*K_13-SUM(F$9:F594)*K_31,0)</f>
        <v>6.5150750089020271E-3</v>
      </c>
    </row>
    <row r="596" spans="2:6" x14ac:dyDescent="0.2">
      <c r="B596" s="2">
        <f t="shared" si="9"/>
        <v>587</v>
      </c>
      <c r="C596" s="2">
        <v>0</v>
      </c>
      <c r="D596" s="70">
        <f>IFERROR(SUM(F$9:F595)*K_31+SUM(E$9:E595)*K_21+SUM(C$9:C595)-SUM(D$9:D595)*(K_12+K_13+K_10),0)</f>
        <v>6.8222242141580125E-4</v>
      </c>
      <c r="E596" s="73">
        <f>IFERROR(SUM(D$9:D595)*K_12-SUM(E$9:E595)*K_21,0)</f>
        <v>1.6160878729538641E-3</v>
      </c>
      <c r="F596" s="73">
        <f>IFERROR(SUM(D$9:D595)*K_13-SUM(F$9:F595)*K_31,0)</f>
        <v>6.4643514918154565E-3</v>
      </c>
    </row>
    <row r="597" spans="2:6" x14ac:dyDescent="0.2">
      <c r="B597" s="2">
        <f t="shared" si="9"/>
        <v>588</v>
      </c>
      <c r="C597" s="2">
        <v>0</v>
      </c>
      <c r="D597" s="70">
        <f>IFERROR(SUM(F$9:F596)*K_31+SUM(E$9:E596)*K_21+SUM(C$9:C596)-SUM(D$9:D596)*(K_12+K_13+K_10),0)</f>
        <v>6.7691093680544157E-4</v>
      </c>
      <c r="E597" s="73">
        <f>IFERROR(SUM(D$9:D596)*K_12-SUM(E$9:E596)*K_21,0)</f>
        <v>1.60350572144774E-3</v>
      </c>
      <c r="F597" s="73">
        <f>IFERROR(SUM(D$9:D596)*K_13-SUM(F$9:F596)*K_31,0)</f>
        <v>6.4140228857909598E-3</v>
      </c>
    </row>
    <row r="598" spans="2:6" x14ac:dyDescent="0.2">
      <c r="B598" s="2">
        <f t="shared" si="9"/>
        <v>589</v>
      </c>
      <c r="C598" s="2">
        <v>0</v>
      </c>
      <c r="D598" s="70">
        <f>IFERROR(SUM(F$9:F597)*K_31+SUM(E$9:E597)*K_21+SUM(C$9:C597)-SUM(D$9:D597)*(K_12+K_13+K_10),0)</f>
        <v>6.7164080508419488E-4</v>
      </c>
      <c r="E598" s="73">
        <f>IFERROR(SUM(D$9:D597)*K_12-SUM(E$9:E597)*K_21,0)</f>
        <v>1.5910215290558805E-3</v>
      </c>
      <c r="F598" s="73">
        <f>IFERROR(SUM(D$9:D597)*K_13-SUM(F$9:F597)*K_31,0)</f>
        <v>6.3640861162235218E-3</v>
      </c>
    </row>
    <row r="599" spans="2:6" x14ac:dyDescent="0.2">
      <c r="B599" s="2">
        <f t="shared" si="9"/>
        <v>590</v>
      </c>
      <c r="C599" s="2">
        <v>0</v>
      </c>
      <c r="D599" s="70">
        <f>IFERROR(SUM(F$9:F598)*K_31+SUM(E$9:E598)*K_21+SUM(C$9:C598)-SUM(D$9:D598)*(K_12+K_13+K_10),0)</f>
        <v>6.6641170429715402E-4</v>
      </c>
      <c r="E599" s="73">
        <f>IFERROR(SUM(D$9:D598)*K_12-SUM(E$9:E598)*K_21,0)</f>
        <v>1.5786345331114671E-3</v>
      </c>
      <c r="F599" s="73">
        <f>IFERROR(SUM(D$9:D598)*K_13-SUM(F$9:F598)*K_31,0)</f>
        <v>6.3145381324458683E-3</v>
      </c>
    </row>
    <row r="600" spans="2:6" x14ac:dyDescent="0.2">
      <c r="B600" s="2">
        <f t="shared" si="9"/>
        <v>591</v>
      </c>
      <c r="C600" s="2">
        <v>0</v>
      </c>
      <c r="D600" s="70">
        <f>IFERROR(SUM(F$9:F599)*K_31+SUM(E$9:E599)*K_21+SUM(C$9:C599)-SUM(D$9:D599)*(K_12+K_13+K_10),0)</f>
        <v>6.612233149958513E-4</v>
      </c>
      <c r="E600" s="73">
        <f>IFERROR(SUM(D$9:D599)*K_12-SUM(E$9:E599)*K_21,0)</f>
        <v>1.566343976885709E-3</v>
      </c>
      <c r="F600" s="73">
        <f>IFERROR(SUM(D$9:D599)*K_13-SUM(F$9:F599)*K_31,0)</f>
        <v>6.2653759075428361E-3</v>
      </c>
    </row>
    <row r="601" spans="2:6" x14ac:dyDescent="0.2">
      <c r="B601" s="2">
        <f t="shared" si="9"/>
        <v>592</v>
      </c>
      <c r="C601" s="2">
        <v>0</v>
      </c>
      <c r="D601" s="70">
        <f>IFERROR(SUM(F$9:F600)*K_31+SUM(E$9:E600)*K_21+SUM(C$9:C600)-SUM(D$9:D600)*(K_12+K_13+K_10),0)</f>
        <v>6.5607532022049497E-4</v>
      </c>
      <c r="E601" s="73">
        <f>IFERROR(SUM(D$9:D600)*K_12-SUM(E$9:E600)*K_21,0)</f>
        <v>1.5541491095409921E-3</v>
      </c>
      <c r="F601" s="73">
        <f>IFERROR(SUM(D$9:D600)*K_13-SUM(F$9:F600)*K_31,0)</f>
        <v>6.2165964381639682E-3</v>
      </c>
    </row>
    <row r="602" spans="2:6" x14ac:dyDescent="0.2">
      <c r="B602" s="2">
        <f t="shared" si="9"/>
        <v>593</v>
      </c>
      <c r="C602" s="2">
        <v>0</v>
      </c>
      <c r="D602" s="70">
        <f>IFERROR(SUM(F$9:F601)*K_31+SUM(E$9:E601)*K_21+SUM(C$9:C601)-SUM(D$9:D601)*(K_12+K_13+K_10),0)</f>
        <v>6.5096740547332388E-4</v>
      </c>
      <c r="E602" s="73">
        <f>IFERROR(SUM(D$9:D601)*K_12-SUM(E$9:E601)*K_21,0)</f>
        <v>1.5420491860860253E-3</v>
      </c>
      <c r="F602" s="73">
        <f>IFERROR(SUM(D$9:D601)*K_13-SUM(F$9:F601)*K_31,0)</f>
        <v>6.168196744344101E-3</v>
      </c>
    </row>
    <row r="603" spans="2:6" x14ac:dyDescent="0.2">
      <c r="B603" s="2">
        <f t="shared" si="9"/>
        <v>594</v>
      </c>
      <c r="C603" s="2">
        <v>0</v>
      </c>
      <c r="D603" s="70">
        <f>IFERROR(SUM(F$9:F602)*K_31+SUM(E$9:E602)*K_21+SUM(C$9:C602)-SUM(D$9:D602)*(K_12+K_13+K_10),0)</f>
        <v>6.4589925871061382E-4</v>
      </c>
      <c r="E603" s="73">
        <f>IFERROR(SUM(D$9:D602)*K_12-SUM(E$9:E602)*K_21,0)</f>
        <v>1.5300434673291008E-3</v>
      </c>
      <c r="F603" s="73">
        <f>IFERROR(SUM(D$9:D602)*K_13-SUM(F$9:F602)*K_31,0)</f>
        <v>6.1201738693164032E-3</v>
      </c>
    </row>
    <row r="604" spans="2:6" x14ac:dyDescent="0.2">
      <c r="B604" s="2">
        <f t="shared" si="9"/>
        <v>595</v>
      </c>
      <c r="C604" s="2">
        <v>0</v>
      </c>
      <c r="D604" s="70">
        <f>IFERROR(SUM(F$9:F603)*K_31+SUM(E$9:E603)*K_21+SUM(C$9:C603)-SUM(D$9:D603)*(K_12+K_13+K_10),0)</f>
        <v>6.4087057031692041E-4</v>
      </c>
      <c r="E604" s="73">
        <f>IFERROR(SUM(D$9:D603)*K_12-SUM(E$9:E603)*K_21,0)</f>
        <v>1.5181312198336849E-3</v>
      </c>
      <c r="F604" s="73">
        <f>IFERROR(SUM(D$9:D603)*K_13-SUM(F$9:F603)*K_31,0)</f>
        <v>6.0725248793347397E-3</v>
      </c>
    </row>
    <row r="605" spans="2:6" x14ac:dyDescent="0.2">
      <c r="B605" s="2">
        <f t="shared" si="9"/>
        <v>596</v>
      </c>
      <c r="C605" s="2">
        <v>0</v>
      </c>
      <c r="D605" s="70">
        <f>IFERROR(SUM(F$9:F604)*K_31+SUM(E$9:E604)*K_21+SUM(C$9:C604)-SUM(D$9:D604)*(K_12+K_13+K_10),0)</f>
        <v>6.3588103308465094E-4</v>
      </c>
      <c r="E605" s="73">
        <f>IFERROR(SUM(D$9:D604)*K_12-SUM(E$9:E604)*K_21,0)</f>
        <v>1.5063117158737871E-3</v>
      </c>
      <c r="F605" s="73">
        <f>IFERROR(SUM(D$9:D604)*K_13-SUM(F$9:F604)*K_31,0)</f>
        <v>6.0252468634951484E-3</v>
      </c>
    </row>
    <row r="606" spans="2:6" x14ac:dyDescent="0.2">
      <c r="B606" s="2">
        <f t="shared" si="9"/>
        <v>597</v>
      </c>
      <c r="C606" s="2">
        <v>0</v>
      </c>
      <c r="D606" s="70">
        <f>IFERROR(SUM(F$9:F605)*K_31+SUM(E$9:E605)*K_21+SUM(C$9:C605)-SUM(D$9:D605)*(K_12+K_13+K_10),0)</f>
        <v>6.3093034220340627E-4</v>
      </c>
      <c r="E606" s="73">
        <f>IFERROR(SUM(D$9:D605)*K_12-SUM(E$9:E605)*K_21,0)</f>
        <v>1.4945842333883297E-3</v>
      </c>
      <c r="F606" s="73">
        <f>IFERROR(SUM(D$9:D605)*K_13-SUM(F$9:F605)*K_31,0)</f>
        <v>5.9783369335533187E-3</v>
      </c>
    </row>
    <row r="607" spans="2:6" x14ac:dyDescent="0.2">
      <c r="B607" s="2">
        <f t="shared" si="9"/>
        <v>598</v>
      </c>
      <c r="C607" s="2">
        <v>0</v>
      </c>
      <c r="D607" s="70">
        <f>IFERROR(SUM(F$9:F606)*K_31+SUM(E$9:E606)*K_21+SUM(C$9:C606)-SUM(D$9:D606)*(K_12+K_13+K_10),0)</f>
        <v>6.2601819522711821E-4</v>
      </c>
      <c r="E607" s="73">
        <f>IFERROR(SUM(D$9:D606)*K_12-SUM(E$9:E606)*K_21,0)</f>
        <v>1.4829480559394037E-3</v>
      </c>
      <c r="F607" s="73">
        <f>IFERROR(SUM(D$9:D606)*K_13-SUM(F$9:F606)*K_31,0)</f>
        <v>5.9317922237576148E-3</v>
      </c>
    </row>
    <row r="608" spans="2:6" x14ac:dyDescent="0.2">
      <c r="B608" s="2">
        <f t="shared" si="9"/>
        <v>599</v>
      </c>
      <c r="C608" s="2">
        <v>0</v>
      </c>
      <c r="D608" s="70">
        <f>IFERROR(SUM(F$9:F607)*K_31+SUM(E$9:E607)*K_21+SUM(C$9:C607)-SUM(D$9:D607)*(K_12+K_13+K_10),0)</f>
        <v>6.2114429207671407E-4</v>
      </c>
      <c r="E608" s="73">
        <f>IFERROR(SUM(D$9:D607)*K_12-SUM(E$9:E607)*K_21,0)</f>
        <v>1.4714024726650843E-3</v>
      </c>
      <c r="F608" s="73">
        <f>IFERROR(SUM(D$9:D607)*K_13-SUM(F$9:F607)*K_31,0)</f>
        <v>5.8856098906603371E-3</v>
      </c>
    </row>
    <row r="609" spans="2:6" x14ac:dyDescent="0.2">
      <c r="B609" s="2">
        <f t="shared" si="9"/>
        <v>600</v>
      </c>
      <c r="C609" s="2">
        <v>0</v>
      </c>
      <c r="D609" s="70">
        <f>IFERROR(SUM(F$9:F608)*K_31+SUM(E$9:E608)*K_21+SUM(C$9:C608)-SUM(D$9:D608)*(K_12+K_13+K_10),0)</f>
        <v>6.1630833499659587E-4</v>
      </c>
      <c r="E609" s="73">
        <f>IFERROR(SUM(D$9:D608)*K_12-SUM(E$9:E608)*K_21,0)</f>
        <v>1.4599467782394626E-3</v>
      </c>
      <c r="F609" s="73">
        <f>IFERROR(SUM(D$9:D608)*K_13-SUM(F$9:F608)*K_31,0)</f>
        <v>5.8397871129578505E-3</v>
      </c>
    </row>
    <row r="610" spans="2:6" x14ac:dyDescent="0.2">
      <c r="B610" s="2">
        <f t="shared" si="9"/>
        <v>601</v>
      </c>
      <c r="C610" s="2">
        <v>0</v>
      </c>
      <c r="D610" s="70">
        <f>IFERROR(SUM(F$9:F609)*K_31+SUM(E$9:E609)*K_21+SUM(C$9:C609)-SUM(D$9:D609)*(K_12+K_13+K_10),0)</f>
        <v>6.1151002855819314E-4</v>
      </c>
      <c r="E610" s="73">
        <f>IFERROR(SUM(D$9:D609)*K_12-SUM(E$9:E609)*K_21,0)</f>
        <v>1.4485802728271269E-3</v>
      </c>
      <c r="F610" s="73">
        <f>IFERROR(SUM(D$9:D609)*K_13-SUM(F$9:F609)*K_31,0)</f>
        <v>5.7943210913085075E-3</v>
      </c>
    </row>
    <row r="611" spans="2:6" x14ac:dyDescent="0.2">
      <c r="B611" s="2">
        <f t="shared" si="9"/>
        <v>602</v>
      </c>
      <c r="C611" s="2">
        <v>0</v>
      </c>
      <c r="D611" s="70">
        <f>IFERROR(SUM(F$9:F610)*K_31+SUM(E$9:E610)*K_21+SUM(C$9:C610)-SUM(D$9:D610)*(K_12+K_13+K_10),0)</f>
        <v>6.0674907963065294E-4</v>
      </c>
      <c r="E611" s="73">
        <f>IFERROR(SUM(D$9:D610)*K_12-SUM(E$9:E610)*K_21,0)</f>
        <v>1.4373022620416398E-3</v>
      </c>
      <c r="F611" s="73">
        <f>IFERROR(SUM(D$9:D610)*K_13-SUM(F$9:F610)*K_31,0)</f>
        <v>5.7492090481665592E-3</v>
      </c>
    </row>
    <row r="612" spans="2:6" x14ac:dyDescent="0.2">
      <c r="B612" s="2">
        <f t="shared" si="9"/>
        <v>603</v>
      </c>
      <c r="C612" s="2">
        <v>0</v>
      </c>
      <c r="D612" s="70">
        <f>IFERROR(SUM(F$9:F611)*K_31+SUM(E$9:E611)*K_21+SUM(C$9:C611)-SUM(D$9:D611)*(K_12+K_13+K_10),0)</f>
        <v>6.0202519736218818E-4</v>
      </c>
      <c r="E612" s="73">
        <f>IFERROR(SUM(D$9:D611)*K_12-SUM(E$9:E611)*K_21,0)</f>
        <v>1.4261120569025731E-3</v>
      </c>
      <c r="F612" s="73">
        <f>IFERROR(SUM(D$9:D611)*K_13-SUM(F$9:F611)*K_31,0)</f>
        <v>5.7044482276102926E-3</v>
      </c>
    </row>
    <row r="613" spans="2:6" x14ac:dyDescent="0.2">
      <c r="B613" s="2">
        <f t="shared" si="9"/>
        <v>604</v>
      </c>
      <c r="C613" s="2">
        <v>0</v>
      </c>
      <c r="D613" s="70">
        <f>IFERROR(SUM(F$9:F612)*K_31+SUM(E$9:E612)*K_21+SUM(C$9:C612)-SUM(D$9:D612)*(K_12+K_13+K_10),0)</f>
        <v>5.9733809316941944E-4</v>
      </c>
      <c r="E613" s="73">
        <f>IFERROR(SUM(D$9:D612)*K_12-SUM(E$9:E612)*K_21,0)</f>
        <v>1.4150089737938742E-3</v>
      </c>
      <c r="F613" s="73">
        <f>IFERROR(SUM(D$9:D612)*K_13-SUM(F$9:F612)*K_31,0)</f>
        <v>5.660035895175497E-3</v>
      </c>
    </row>
    <row r="614" spans="2:6" x14ac:dyDescent="0.2">
      <c r="B614" s="2">
        <f t="shared" si="9"/>
        <v>605</v>
      </c>
      <c r="C614" s="2">
        <v>0</v>
      </c>
      <c r="D614" s="70">
        <f>IFERROR(SUM(F$9:F613)*K_31+SUM(E$9:E613)*K_21+SUM(C$9:C613)-SUM(D$9:D613)*(K_12+K_13+K_10),0)</f>
        <v>5.9268748071694688E-4</v>
      </c>
      <c r="E614" s="73">
        <f>IFERROR(SUM(D$9:D613)*K_12-SUM(E$9:E613)*K_21,0)</f>
        <v>1.4039923344210115E-3</v>
      </c>
      <c r="F614" s="73">
        <f>IFERROR(SUM(D$9:D613)*K_13-SUM(F$9:F613)*K_31,0)</f>
        <v>5.6159693376840458E-3</v>
      </c>
    </row>
    <row r="615" spans="2:6" x14ac:dyDescent="0.2">
      <c r="B615" s="2">
        <f t="shared" si="9"/>
        <v>606</v>
      </c>
      <c r="C615" s="2">
        <v>0</v>
      </c>
      <c r="D615" s="70">
        <f>IFERROR(SUM(F$9:F614)*K_31+SUM(E$9:E614)*K_21+SUM(C$9:C614)-SUM(D$9:D614)*(K_12+K_13+K_10),0)</f>
        <v>5.8807307589248126E-4</v>
      </c>
      <c r="E615" s="73">
        <f>IFERROR(SUM(D$9:D614)*K_12-SUM(E$9:E614)*K_21,0)</f>
        <v>1.3930614657716722E-3</v>
      </c>
      <c r="F615" s="73">
        <f>IFERROR(SUM(D$9:D614)*K_13-SUM(F$9:F614)*K_31,0)</f>
        <v>5.5722458630866889E-3</v>
      </c>
    </row>
    <row r="616" spans="2:6" x14ac:dyDescent="0.2">
      <c r="B616" s="2">
        <f t="shared" si="9"/>
        <v>607</v>
      </c>
      <c r="C616" s="2">
        <v>0</v>
      </c>
      <c r="D616" s="70">
        <f>IFERROR(SUM(F$9:F615)*K_31+SUM(E$9:E615)*K_21+SUM(C$9:C615)-SUM(D$9:D615)*(K_12+K_13+K_10),0)</f>
        <v>5.8349459679973847E-4</v>
      </c>
      <c r="E616" s="73">
        <f>IFERROR(SUM(D$9:D615)*K_12-SUM(E$9:E615)*K_21,0)</f>
        <v>1.3822157000722424E-3</v>
      </c>
      <c r="F616" s="73">
        <f>IFERROR(SUM(D$9:D615)*K_13-SUM(F$9:F615)*K_31,0)</f>
        <v>5.5288628002889695E-3</v>
      </c>
    </row>
    <row r="617" spans="2:6" x14ac:dyDescent="0.2">
      <c r="B617" s="2">
        <f t="shared" si="9"/>
        <v>608</v>
      </c>
      <c r="C617" s="2">
        <v>0</v>
      </c>
      <c r="D617" s="70">
        <f>IFERROR(SUM(F$9:F616)*K_31+SUM(E$9:E616)*K_21+SUM(C$9:C616)-SUM(D$9:D616)*(K_12+K_13+K_10),0)</f>
        <v>5.7895176373801149E-4</v>
      </c>
      <c r="E617" s="73">
        <f>IFERROR(SUM(D$9:D616)*K_12-SUM(E$9:E616)*K_21,0)</f>
        <v>1.3714543747486152E-3</v>
      </c>
      <c r="F617" s="73">
        <f>IFERROR(SUM(D$9:D616)*K_13-SUM(F$9:F616)*K_31,0)</f>
        <v>5.4858174989944608E-3</v>
      </c>
    </row>
    <row r="618" spans="2:6" x14ac:dyDescent="0.2">
      <c r="B618" s="2">
        <f t="shared" si="9"/>
        <v>609</v>
      </c>
      <c r="C618" s="2">
        <v>0</v>
      </c>
      <c r="D618" s="70">
        <f>IFERROR(SUM(F$9:F617)*K_31+SUM(E$9:E617)*K_21+SUM(C$9:C617)-SUM(D$9:D617)*(K_12+K_13+K_10),0)</f>
        <v>5.744442991826304E-4</v>
      </c>
      <c r="E618" s="73">
        <f>IFERROR(SUM(D$9:D617)*K_12-SUM(E$9:E617)*K_21,0)</f>
        <v>1.3607768323850022E-3</v>
      </c>
      <c r="F618" s="73">
        <f>IFERROR(SUM(D$9:D617)*K_13-SUM(F$9:F617)*K_31,0)</f>
        <v>5.443107329540009E-3</v>
      </c>
    </row>
    <row r="619" spans="2:6" x14ac:dyDescent="0.2">
      <c r="B619" s="2">
        <f t="shared" si="9"/>
        <v>610</v>
      </c>
      <c r="C619" s="2">
        <v>0</v>
      </c>
      <c r="D619" s="70">
        <f>IFERROR(SUM(F$9:F618)*K_31+SUM(E$9:E618)*K_21+SUM(C$9:C618)-SUM(D$9:D618)*(K_12+K_13+K_10),0)</f>
        <v>5.6997192776986338E-4</v>
      </c>
      <c r="E619" s="73">
        <f>IFERROR(SUM(D$9:D618)*K_12-SUM(E$9:E618)*K_21,0)</f>
        <v>1.3501824206839652E-3</v>
      </c>
      <c r="F619" s="73">
        <f>IFERROR(SUM(D$9:D618)*K_13-SUM(F$9:F618)*K_31,0)</f>
        <v>5.4007296827358608E-3</v>
      </c>
    </row>
    <row r="620" spans="2:6" x14ac:dyDescent="0.2">
      <c r="B620" s="2">
        <f t="shared" si="9"/>
        <v>611</v>
      </c>
      <c r="C620" s="2">
        <v>0</v>
      </c>
      <c r="D620" s="70">
        <f>IFERROR(SUM(F$9:F619)*K_31+SUM(E$9:E619)*K_21+SUM(C$9:C619)-SUM(D$9:D619)*(K_12+K_13+K_10),0)</f>
        <v>5.6553437627826497E-4</v>
      </c>
      <c r="E620" s="73">
        <f>IFERROR(SUM(D$9:D619)*K_12-SUM(E$9:E619)*K_21,0)</f>
        <v>1.3396704924268921E-3</v>
      </c>
      <c r="F620" s="73">
        <f>IFERROR(SUM(D$9:D619)*K_13-SUM(F$9:F619)*K_31,0)</f>
        <v>5.3586819697075683E-3</v>
      </c>
    </row>
    <row r="621" spans="2:6" x14ac:dyDescent="0.2">
      <c r="B621" s="2">
        <f t="shared" si="9"/>
        <v>612</v>
      </c>
      <c r="C621" s="2">
        <v>0</v>
      </c>
      <c r="D621" s="70">
        <f>IFERROR(SUM(F$9:F620)*K_31+SUM(E$9:E620)*K_21+SUM(C$9:C620)-SUM(D$9:D620)*(K_12+K_13+K_10),0)</f>
        <v>5.611313736180179E-4</v>
      </c>
      <c r="E621" s="73">
        <f>IFERROR(SUM(D$9:D620)*K_12-SUM(E$9:E620)*K_21,0)</f>
        <v>1.3292404054332518E-3</v>
      </c>
      <c r="F621" s="73">
        <f>IFERROR(SUM(D$9:D620)*K_13-SUM(F$9:F620)*K_31,0)</f>
        <v>5.3169616217330073E-3</v>
      </c>
    </row>
    <row r="622" spans="2:6" x14ac:dyDescent="0.2">
      <c r="B622" s="2">
        <f t="shared" si="9"/>
        <v>613</v>
      </c>
      <c r="C622" s="2">
        <v>0</v>
      </c>
      <c r="D622" s="70">
        <f>IFERROR(SUM(F$9:F621)*K_31+SUM(E$9:E621)*K_21+SUM(C$9:C621)-SUM(D$9:D621)*(K_12+K_13+K_10),0)</f>
        <v>5.5676265080517595E-4</v>
      </c>
      <c r="E622" s="73">
        <f>IFERROR(SUM(D$9:D621)*K_12-SUM(E$9:E621)*K_21,0)</f>
        <v>1.3188915225235132E-3</v>
      </c>
      <c r="F622" s="73">
        <f>IFERROR(SUM(D$9:D621)*K_13-SUM(F$9:F621)*K_31,0)</f>
        <v>5.2755660900940526E-3</v>
      </c>
    </row>
    <row r="623" spans="2:6" x14ac:dyDescent="0.2">
      <c r="B623" s="2">
        <f t="shared" si="9"/>
        <v>614</v>
      </c>
      <c r="C623" s="2">
        <v>0</v>
      </c>
      <c r="D623" s="70">
        <f>IFERROR(SUM(F$9:F622)*K_31+SUM(E$9:E622)*K_21+SUM(C$9:C622)-SUM(D$9:D622)*(K_12+K_13+K_10),0)</f>
        <v>5.5242794095189396E-4</v>
      </c>
      <c r="E623" s="73">
        <f>IFERROR(SUM(D$9:D622)*K_12-SUM(E$9:E622)*K_21,0)</f>
        <v>1.308623211478066E-3</v>
      </c>
      <c r="F623" s="73">
        <f>IFERROR(SUM(D$9:D622)*K_13-SUM(F$9:F622)*K_31,0)</f>
        <v>5.2344928459122642E-3</v>
      </c>
    </row>
    <row r="624" spans="2:6" x14ac:dyDescent="0.2">
      <c r="B624" s="2">
        <f t="shared" si="9"/>
        <v>615</v>
      </c>
      <c r="C624" s="2">
        <v>0</v>
      </c>
      <c r="D624" s="70">
        <f>IFERROR(SUM(F$9:F623)*K_31+SUM(E$9:E623)*K_21+SUM(C$9:C623)-SUM(D$9:D623)*(K_12+K_13+K_10),0)</f>
        <v>5.4812697924955245E-4</v>
      </c>
      <c r="E624" s="73">
        <f>IFERROR(SUM(D$9:D623)*K_12-SUM(E$9:E623)*K_21,0)</f>
        <v>1.2984348449993632E-3</v>
      </c>
      <c r="F624" s="73">
        <f>IFERROR(SUM(D$9:D623)*K_13-SUM(F$9:F623)*K_31,0)</f>
        <v>5.1937393799974529E-3</v>
      </c>
    </row>
    <row r="625" spans="2:6" x14ac:dyDescent="0.2">
      <c r="B625" s="2">
        <f t="shared" si="9"/>
        <v>616</v>
      </c>
      <c r="C625" s="2">
        <v>0</v>
      </c>
      <c r="D625" s="70">
        <f>IFERROR(SUM(F$9:F624)*K_31+SUM(E$9:E624)*K_21+SUM(C$9:C624)-SUM(D$9:D624)*(K_12+K_13+K_10),0)</f>
        <v>5.438595029492177E-4</v>
      </c>
      <c r="E625" s="73">
        <f>IFERROR(SUM(D$9:D624)*K_12-SUM(E$9:E624)*K_21,0)</f>
        <v>1.2883258006746168E-3</v>
      </c>
      <c r="F625" s="73">
        <f>IFERROR(SUM(D$9:D624)*K_13-SUM(F$9:F624)*K_31,0)</f>
        <v>5.1533032026984671E-3</v>
      </c>
    </row>
    <row r="626" spans="2:6" x14ac:dyDescent="0.2">
      <c r="B626" s="2">
        <f t="shared" si="9"/>
        <v>617</v>
      </c>
      <c r="C626" s="2">
        <v>0</v>
      </c>
      <c r="D626" s="70">
        <f>IFERROR(SUM(F$9:F625)*K_31+SUM(E$9:E625)*K_21+SUM(C$9:C625)-SUM(D$9:D625)*(K_12+K_13+K_10),0)</f>
        <v>5.3962525134831907E-4</v>
      </c>
      <c r="E626" s="73">
        <f>IFERROR(SUM(D$9:D625)*K_12-SUM(E$9:E625)*K_21,0)</f>
        <v>1.2782954609356079E-3</v>
      </c>
      <c r="F626" s="73">
        <f>IFERROR(SUM(D$9:D625)*K_13-SUM(F$9:F625)*K_31,0)</f>
        <v>5.1131818437424315E-3</v>
      </c>
    </row>
    <row r="627" spans="2:6" x14ac:dyDescent="0.2">
      <c r="B627" s="2">
        <f t="shared" si="9"/>
        <v>618</v>
      </c>
      <c r="C627" s="2">
        <v>0</v>
      </c>
      <c r="D627" s="70">
        <f>IFERROR(SUM(F$9:F626)*K_31+SUM(E$9:E626)*K_21+SUM(C$9:C626)-SUM(D$9:D626)*(K_12+K_13+K_10),0)</f>
        <v>5.3542396577466178E-4</v>
      </c>
      <c r="E627" s="73">
        <f>IFERROR(SUM(D$9:D626)*K_12-SUM(E$9:E626)*K_21,0)</f>
        <v>1.2683432130236039E-3</v>
      </c>
      <c r="F627" s="73">
        <f>IFERROR(SUM(D$9:D626)*K_13-SUM(F$9:F626)*K_31,0)</f>
        <v>5.0733728520944155E-3</v>
      </c>
    </row>
    <row r="628" spans="2:6" x14ac:dyDescent="0.2">
      <c r="B628" s="2">
        <f t="shared" si="9"/>
        <v>619</v>
      </c>
      <c r="C628" s="2">
        <v>0</v>
      </c>
      <c r="D628" s="70">
        <f>IFERROR(SUM(F$9:F627)*K_31+SUM(E$9:E627)*K_21+SUM(C$9:C627)-SUM(D$9:D627)*(K_12+K_13+K_10),0)</f>
        <v>5.3125538956422247E-4</v>
      </c>
      <c r="E628" s="73">
        <f>IFERROR(SUM(D$9:D627)*K_12-SUM(E$9:E627)*K_21,0)</f>
        <v>1.2584684489499454E-3</v>
      </c>
      <c r="F628" s="73">
        <f>IFERROR(SUM(D$9:D627)*K_13-SUM(F$9:F627)*K_31,0)</f>
        <v>5.0338737957997814E-3</v>
      </c>
    </row>
    <row r="629" spans="2:6" x14ac:dyDescent="0.2">
      <c r="B629" s="2">
        <f t="shared" si="9"/>
        <v>620</v>
      </c>
      <c r="C629" s="2">
        <v>0</v>
      </c>
      <c r="D629" s="70">
        <f>IFERROR(SUM(F$9:F628)*K_31+SUM(E$9:E628)*K_21+SUM(C$9:C628)-SUM(D$9:D628)*(K_12+K_13+K_10),0)</f>
        <v>5.2711926806292553E-4</v>
      </c>
      <c r="E629" s="73">
        <f>IFERROR(SUM(D$9:D628)*K_12-SUM(E$9:E628)*K_21,0)</f>
        <v>1.2486705654589647E-3</v>
      </c>
      <c r="F629" s="73">
        <f>IFERROR(SUM(D$9:D628)*K_13-SUM(F$9:F628)*K_31,0)</f>
        <v>4.9946822618358588E-3</v>
      </c>
    </row>
    <row r="630" spans="2:6" x14ac:dyDescent="0.2">
      <c r="B630" s="2">
        <f t="shared" si="9"/>
        <v>621</v>
      </c>
      <c r="C630" s="2">
        <v>0</v>
      </c>
      <c r="D630" s="70">
        <f>IFERROR(SUM(F$9:F629)*K_31+SUM(E$9:E629)*K_21+SUM(C$9:C629)-SUM(D$9:D629)*(K_12+K_13+K_10),0)</f>
        <v>5.2301534858933962E-4</v>
      </c>
      <c r="E630" s="73">
        <f>IFERROR(SUM(D$9:D629)*K_12-SUM(E$9:E629)*K_21,0)</f>
        <v>1.2389489639924589E-3</v>
      </c>
      <c r="F630" s="73">
        <f>IFERROR(SUM(D$9:D629)*K_13-SUM(F$9:F629)*K_31,0)</f>
        <v>4.9557958559698356E-3</v>
      </c>
    </row>
    <row r="631" spans="2:6" x14ac:dyDescent="0.2">
      <c r="B631" s="2">
        <f t="shared" si="9"/>
        <v>622</v>
      </c>
      <c r="C631" s="2">
        <v>0</v>
      </c>
      <c r="D631" s="70">
        <f>IFERROR(SUM(F$9:F630)*K_31+SUM(E$9:E630)*K_21+SUM(C$9:C630)-SUM(D$9:D630)*(K_12+K_13+K_10),0)</f>
        <v>5.1894338043378951E-4</v>
      </c>
      <c r="E631" s="73">
        <f>IFERROR(SUM(D$9:D630)*K_12-SUM(E$9:E630)*K_21,0)</f>
        <v>1.229303050651831E-3</v>
      </c>
      <c r="F631" s="73">
        <f>IFERROR(SUM(D$9:D630)*K_13-SUM(F$9:F630)*K_31,0)</f>
        <v>4.9172122026073239E-3</v>
      </c>
    </row>
    <row r="632" spans="2:6" x14ac:dyDescent="0.2">
      <c r="B632" s="2">
        <f t="shared" si="9"/>
        <v>623</v>
      </c>
      <c r="C632" s="2">
        <v>0</v>
      </c>
      <c r="D632" s="70">
        <f>IFERROR(SUM(F$9:F631)*K_31+SUM(E$9:E631)*K_21+SUM(C$9:C631)-SUM(D$9:D631)*(K_12+K_13+K_10),0)</f>
        <v>5.1490311483703977E-4</v>
      </c>
      <c r="E632" s="73">
        <f>IFERROR(SUM(D$9:D631)*K_12-SUM(E$9:E631)*K_21,0)</f>
        <v>1.2197322361624519E-3</v>
      </c>
      <c r="F632" s="73">
        <f>IFERROR(SUM(D$9:D631)*K_13-SUM(F$9:F631)*K_31,0)</f>
        <v>4.8789289446498074E-3</v>
      </c>
    </row>
    <row r="633" spans="2:6" x14ac:dyDescent="0.2">
      <c r="B633" s="2">
        <f t="shared" si="9"/>
        <v>624</v>
      </c>
      <c r="C633" s="2">
        <v>0</v>
      </c>
      <c r="D633" s="70">
        <f>IFERROR(SUM(F$9:F632)*K_31+SUM(E$9:E632)*K_21+SUM(C$9:C632)-SUM(D$9:D632)*(K_12+K_13+K_10),0)</f>
        <v>5.108943049760839E-4</v>
      </c>
      <c r="E633" s="73">
        <f>IFERROR(SUM(D$9:D632)*K_12-SUM(E$9:E632)*K_21,0)</f>
        <v>1.2102359358380221E-3</v>
      </c>
      <c r="F633" s="73">
        <f>IFERROR(SUM(D$9:D632)*K_13-SUM(F$9:F632)*K_31,0)</f>
        <v>4.8409437433520885E-3</v>
      </c>
    </row>
    <row r="634" spans="2:6" x14ac:dyDescent="0.2">
      <c r="B634" s="2">
        <f t="shared" si="9"/>
        <v>625</v>
      </c>
      <c r="C634" s="2">
        <v>0</v>
      </c>
      <c r="D634" s="70">
        <f>IFERROR(SUM(F$9:F633)*K_31+SUM(E$9:E633)*K_21+SUM(C$9:C633)-SUM(D$9:D633)*(K_12+K_13+K_10),0)</f>
        <v>5.0691670594904537E-4</v>
      </c>
      <c r="E634" s="73">
        <f>IFERROR(SUM(D$9:D633)*K_12-SUM(E$9:E633)*K_21,0)</f>
        <v>1.2008135695438238E-3</v>
      </c>
      <c r="F634" s="73">
        <f>IFERROR(SUM(D$9:D633)*K_13-SUM(F$9:F633)*K_31,0)</f>
        <v>4.8032542781752952E-3</v>
      </c>
    </row>
    <row r="635" spans="2:6" x14ac:dyDescent="0.2">
      <c r="B635" s="2">
        <f t="shared" si="9"/>
        <v>626</v>
      </c>
      <c r="C635" s="2">
        <v>0</v>
      </c>
      <c r="D635" s="70">
        <f>IFERROR(SUM(F$9:F634)*K_31+SUM(E$9:E634)*K_21+SUM(C$9:C634)-SUM(D$9:D634)*(K_12+K_13+K_10),0)</f>
        <v>5.0297007476540756E-4</v>
      </c>
      <c r="E635" s="73">
        <f>IFERROR(SUM(D$9:D634)*K_12-SUM(E$9:E634)*K_21,0)</f>
        <v>1.191464561661526E-3</v>
      </c>
      <c r="F635" s="73">
        <f>IFERROR(SUM(D$9:D634)*K_13-SUM(F$9:F634)*K_31,0)</f>
        <v>4.7658582466461041E-3</v>
      </c>
    </row>
    <row r="636" spans="2:6" x14ac:dyDescent="0.2">
      <c r="B636" s="2">
        <f t="shared" si="9"/>
        <v>627</v>
      </c>
      <c r="C636" s="2">
        <v>0</v>
      </c>
      <c r="D636" s="70">
        <f>IFERROR(SUM(F$9:F635)*K_31+SUM(E$9:E635)*K_21+SUM(C$9:C635)-SUM(D$9:D635)*(K_12+K_13+K_10),0)</f>
        <v>4.9905417032114485E-4</v>
      </c>
      <c r="E636" s="73">
        <f>IFERROR(SUM(D$9:D635)*K_12-SUM(E$9:E635)*K_21,0)</f>
        <v>1.1821883410552125E-3</v>
      </c>
      <c r="F636" s="73">
        <f>IFERROR(SUM(D$9:D635)*K_13-SUM(F$9:F635)*K_31,0)</f>
        <v>4.7287533642208501E-3</v>
      </c>
    </row>
    <row r="637" spans="2:6" x14ac:dyDescent="0.2">
      <c r="B637" s="2">
        <f t="shared" si="9"/>
        <v>628</v>
      </c>
      <c r="C637" s="2">
        <v>0</v>
      </c>
      <c r="D637" s="70">
        <f>IFERROR(SUM(F$9:F636)*K_31+SUM(E$9:E636)*K_21+SUM(C$9:C636)-SUM(D$9:D636)*(K_12+K_13+K_10),0)</f>
        <v>4.9516875339161714E-4</v>
      </c>
      <c r="E637" s="73">
        <f>IFERROR(SUM(D$9:D636)*K_12-SUM(E$9:E636)*K_21,0)</f>
        <v>1.172984341034522E-3</v>
      </c>
      <c r="F637" s="73">
        <f>IFERROR(SUM(D$9:D636)*K_13-SUM(F$9:F636)*K_31,0)</f>
        <v>4.6919373641380879E-3</v>
      </c>
    </row>
    <row r="638" spans="2:6" x14ac:dyDescent="0.2">
      <c r="B638" s="2">
        <f t="shared" si="9"/>
        <v>629</v>
      </c>
      <c r="C638" s="2">
        <v>0</v>
      </c>
      <c r="D638" s="70">
        <f>IFERROR(SUM(F$9:F637)*K_31+SUM(E$9:E637)*K_21+SUM(C$9:C637)-SUM(D$9:D637)*(K_12+K_13+K_10),0)</f>
        <v>4.9131358661647084E-4</v>
      </c>
      <c r="E638" s="73">
        <f>IFERROR(SUM(D$9:D637)*K_12-SUM(E$9:E637)*K_21,0)</f>
        <v>1.1638519993217855E-3</v>
      </c>
      <c r="F638" s="73">
        <f>IFERROR(SUM(D$9:D637)*K_13-SUM(F$9:F637)*K_31,0)</f>
        <v>4.6554079972871421E-3</v>
      </c>
    </row>
    <row r="639" spans="2:6" x14ac:dyDescent="0.2">
      <c r="B639" s="2">
        <f t="shared" si="9"/>
        <v>630</v>
      </c>
      <c r="C639" s="2">
        <v>0</v>
      </c>
      <c r="D639" s="70">
        <f>IFERROR(SUM(F$9:F638)*K_31+SUM(E$9:E638)*K_21+SUM(C$9:C638)-SUM(D$9:D638)*(K_12+K_13+K_10),0)</f>
        <v>4.874884344774344E-4</v>
      </c>
      <c r="E639" s="73">
        <f>IFERROR(SUM(D$9:D638)*K_12-SUM(E$9:E638)*K_21,0)</f>
        <v>1.1547907580173877E-3</v>
      </c>
      <c r="F639" s="73">
        <f>IFERROR(SUM(D$9:D638)*K_13-SUM(F$9:F638)*K_31,0)</f>
        <v>4.6191630320695509E-3</v>
      </c>
    </row>
    <row r="640" spans="2:6" x14ac:dyDescent="0.2">
      <c r="B640" s="2">
        <f t="shared" si="9"/>
        <v>631</v>
      </c>
      <c r="C640" s="2">
        <v>0</v>
      </c>
      <c r="D640" s="70">
        <f>IFERROR(SUM(F$9:F639)*K_31+SUM(E$9:E639)*K_21+SUM(C$9:C639)-SUM(D$9:D639)*(K_12+K_13+K_10),0)</f>
        <v>4.8369306329476558E-4</v>
      </c>
      <c r="E640" s="73">
        <f>IFERROR(SUM(D$9:D639)*K_12-SUM(E$9:E639)*K_21,0)</f>
        <v>1.1458000635641286E-3</v>
      </c>
      <c r="F640" s="73">
        <f>IFERROR(SUM(D$9:D639)*K_13-SUM(F$9:F639)*K_31,0)</f>
        <v>4.5832002542565142E-3</v>
      </c>
    </row>
    <row r="641" spans="2:6" x14ac:dyDescent="0.2">
      <c r="B641" s="2">
        <f t="shared" si="9"/>
        <v>632</v>
      </c>
      <c r="C641" s="2">
        <v>0</v>
      </c>
      <c r="D641" s="70">
        <f>IFERROR(SUM(F$9:F640)*K_31+SUM(E$9:E640)*K_21+SUM(C$9:C640)-SUM(D$9:D640)*(K_12+K_13+K_10),0)</f>
        <v>4.7992724120948793E-4</v>
      </c>
      <c r="E641" s="73">
        <f>IFERROR(SUM(D$9:D640)*K_12-SUM(E$9:E640)*K_21,0)</f>
        <v>1.1368793667154709E-3</v>
      </c>
      <c r="F641" s="73">
        <f>IFERROR(SUM(D$9:D640)*K_13-SUM(F$9:F640)*K_31,0)</f>
        <v>4.5475174668618834E-3</v>
      </c>
    </row>
    <row r="642" spans="2:6" x14ac:dyDescent="0.2">
      <c r="B642" s="2">
        <f t="shared" si="9"/>
        <v>633</v>
      </c>
      <c r="C642" s="2">
        <v>0</v>
      </c>
      <c r="D642" s="70">
        <f>IFERROR(SUM(F$9:F641)*K_31+SUM(E$9:E641)*K_21+SUM(C$9:C641)-SUM(D$9:D641)*(K_12+K_13+K_10),0)</f>
        <v>4.7619073816296265E-4</v>
      </c>
      <c r="E642" s="73">
        <f>IFERROR(SUM(D$9:D641)*K_12-SUM(E$9:E641)*K_21,0)</f>
        <v>1.1280281225005684E-3</v>
      </c>
      <c r="F642" s="73">
        <f>IFERROR(SUM(D$9:D641)*K_13-SUM(F$9:F641)*K_31,0)</f>
        <v>4.5121124900022735E-3</v>
      </c>
    </row>
    <row r="643" spans="2:6" x14ac:dyDescent="0.2">
      <c r="B643" s="2">
        <f t="shared" si="9"/>
        <v>634</v>
      </c>
      <c r="C643" s="2">
        <v>0</v>
      </c>
      <c r="D643" s="70">
        <f>IFERROR(SUM(F$9:F642)*K_31+SUM(E$9:E642)*K_21+SUM(C$9:C642)-SUM(D$9:D642)*(K_12+K_13+K_10),0)</f>
        <v>4.7248332589067132E-4</v>
      </c>
      <c r="E643" s="73">
        <f>IFERROR(SUM(D$9:D642)*K_12-SUM(E$9:E642)*K_21,0)</f>
        <v>1.1192457901917363E-3</v>
      </c>
      <c r="F643" s="73">
        <f>IFERROR(SUM(D$9:D642)*K_13-SUM(F$9:F642)*K_31,0)</f>
        <v>4.4769831607669452E-3</v>
      </c>
    </row>
    <row r="644" spans="2:6" x14ac:dyDescent="0.2">
      <c r="B644" s="2">
        <f t="shared" si="9"/>
        <v>635</v>
      </c>
      <c r="C644" s="2">
        <v>0</v>
      </c>
      <c r="D644" s="70">
        <f>IFERROR(SUM(F$9:F643)*K_31+SUM(E$9:E643)*K_21+SUM(C$9:C643)-SUM(D$9:D643)*(K_12+K_13+K_10),0)</f>
        <v>4.6880477790534059E-4</v>
      </c>
      <c r="E644" s="73">
        <f>IFERROR(SUM(D$9:D643)*K_12-SUM(E$9:E643)*K_21,0)</f>
        <v>1.1105318332710334E-3</v>
      </c>
      <c r="F644" s="73">
        <f>IFERROR(SUM(D$9:D643)*K_13-SUM(F$9:F643)*K_31,0)</f>
        <v>4.4421273330841338E-3</v>
      </c>
    </row>
    <row r="645" spans="2:6" x14ac:dyDescent="0.2">
      <c r="B645" s="2">
        <f t="shared" si="9"/>
        <v>636</v>
      </c>
      <c r="C645" s="2">
        <v>0</v>
      </c>
      <c r="D645" s="70">
        <f>IFERROR(SUM(F$9:F644)*K_31+SUM(E$9:E644)*K_21+SUM(C$9:C644)-SUM(D$9:D644)*(K_12+K_13+K_10),0)</f>
        <v>4.651548694791785E-4</v>
      </c>
      <c r="E645" s="73">
        <f>IFERROR(SUM(D$9:D644)*K_12-SUM(E$9:E644)*K_21,0)</f>
        <v>1.1018857193981768E-3</v>
      </c>
      <c r="F645" s="73">
        <f>IFERROR(SUM(D$9:D644)*K_13-SUM(F$9:F644)*K_31,0)</f>
        <v>4.4075428775927072E-3</v>
      </c>
    </row>
    <row r="646" spans="2:6" x14ac:dyDescent="0.2">
      <c r="B646" s="2">
        <f t="shared" si="9"/>
        <v>637</v>
      </c>
      <c r="C646" s="2">
        <v>0</v>
      </c>
      <c r="D646" s="70">
        <f>IFERROR(SUM(F$9:F645)*K_31+SUM(E$9:E645)*K_21+SUM(C$9:C645)-SUM(D$9:D645)*(K_12+K_13+K_10),0)</f>
        <v>4.6153337764032187E-4</v>
      </c>
      <c r="E646" s="73">
        <f>IFERROR(SUM(D$9:D645)*K_12-SUM(E$9:E645)*K_21,0)</f>
        <v>1.0933069203762358E-3</v>
      </c>
      <c r="F646" s="73">
        <f>IFERROR(SUM(D$9:D645)*K_13-SUM(F$9:F645)*K_31,0)</f>
        <v>4.3732276815049431E-3</v>
      </c>
    </row>
    <row r="647" spans="2:6" x14ac:dyDescent="0.2">
      <c r="B647" s="2">
        <f t="shared" si="9"/>
        <v>638</v>
      </c>
      <c r="C647" s="2">
        <v>0</v>
      </c>
      <c r="D647" s="70">
        <f>IFERROR(SUM(F$9:F646)*K_31+SUM(E$9:E646)*K_21+SUM(C$9:C646)-SUM(D$9:D646)*(K_12+K_13+K_10),0)</f>
        <v>4.5794008115063178E-4</v>
      </c>
      <c r="E647" s="73">
        <f>IFERROR(SUM(D$9:D646)*K_12-SUM(E$9:E646)*K_21,0)</f>
        <v>1.084794912121434E-3</v>
      </c>
      <c r="F647" s="73">
        <f>IFERROR(SUM(D$9:D646)*K_13-SUM(F$9:F646)*K_31,0)</f>
        <v>4.3391796484857359E-3</v>
      </c>
    </row>
    <row r="648" spans="2:6" x14ac:dyDescent="0.2">
      <c r="B648" s="2">
        <f t="shared" si="9"/>
        <v>639</v>
      </c>
      <c r="C648" s="2">
        <v>0</v>
      </c>
      <c r="D648" s="70">
        <f>IFERROR(SUM(F$9:F647)*K_31+SUM(E$9:E647)*K_21+SUM(C$9:C647)-SUM(D$9:D647)*(K_12+K_13+K_10),0)</f>
        <v>4.5437476049059455E-4</v>
      </c>
      <c r="E648" s="73">
        <f>IFERROR(SUM(D$9:D647)*K_12-SUM(E$9:E647)*K_21,0)</f>
        <v>1.0763491746305087E-3</v>
      </c>
      <c r="F648" s="73">
        <f>IFERROR(SUM(D$9:D647)*K_13-SUM(F$9:F647)*K_31,0)</f>
        <v>4.3053966985220349E-3</v>
      </c>
    </row>
    <row r="649" spans="2:6" x14ac:dyDescent="0.2">
      <c r="B649" s="2">
        <f t="shared" si="9"/>
        <v>640</v>
      </c>
      <c r="C649" s="2">
        <v>0</v>
      </c>
      <c r="D649" s="70">
        <f>IFERROR(SUM(F$9:F648)*K_31+SUM(E$9:E648)*K_21+SUM(C$9:C648)-SUM(D$9:D648)*(K_12+K_13+K_10),0)</f>
        <v>4.5083719785488086E-4</v>
      </c>
      <c r="E649" s="73">
        <f>IFERROR(SUM(D$9:D648)*K_12-SUM(E$9:E648)*K_21,0)</f>
        <v>1.0679691919479595E-3</v>
      </c>
      <c r="F649" s="73">
        <f>IFERROR(SUM(D$9:D648)*K_13-SUM(F$9:F648)*K_31,0)</f>
        <v>4.2718767677918379E-3</v>
      </c>
    </row>
    <row r="650" spans="2:6" x14ac:dyDescent="0.2">
      <c r="B650" s="2">
        <f t="shared" si="9"/>
        <v>641</v>
      </c>
      <c r="C650" s="2">
        <v>0</v>
      </c>
      <c r="D650" s="70">
        <f>IFERROR(SUM(F$9:F649)*K_31+SUM(E$9:E649)*K_21+SUM(C$9:C649)-SUM(D$9:D649)*(K_12+K_13+K_10),0)</f>
        <v>4.4732717712747672E-4</v>
      </c>
      <c r="E650" s="73">
        <f>IFERROR(SUM(D$9:D649)*K_12-SUM(E$9:E649)*K_21,0)</f>
        <v>1.0596544521360718E-3</v>
      </c>
      <c r="F650" s="73">
        <f>IFERROR(SUM(D$9:D649)*K_13-SUM(F$9:F649)*K_31,0)</f>
        <v>4.2386178085442872E-3</v>
      </c>
    </row>
    <row r="651" spans="2:6" x14ac:dyDescent="0.2">
      <c r="B651" s="2">
        <f t="shared" ref="B651:B714" si="10">B650+1</f>
        <v>642</v>
      </c>
      <c r="C651" s="2">
        <v>0</v>
      </c>
      <c r="D651" s="70">
        <f>IFERROR(SUM(F$9:F650)*K_31+SUM(E$9:E650)*K_21+SUM(C$9:C650)-SUM(D$9:D650)*(K_12+K_13+K_10),0)</f>
        <v>4.4384448388523623E-4</v>
      </c>
      <c r="E651" s="73">
        <f>IFERROR(SUM(D$9:D650)*K_12-SUM(E$9:E650)*K_21,0)</f>
        <v>1.0514044472420547E-3</v>
      </c>
      <c r="F651" s="73">
        <f>IFERROR(SUM(D$9:D650)*K_13-SUM(F$9:F650)*K_31,0)</f>
        <v>4.2056177889682189E-3</v>
      </c>
    </row>
    <row r="652" spans="2:6" x14ac:dyDescent="0.2">
      <c r="B652" s="2">
        <f t="shared" si="10"/>
        <v>643</v>
      </c>
      <c r="C652" s="2">
        <v>0</v>
      </c>
      <c r="D652" s="70">
        <f>IFERROR(SUM(F$9:F651)*K_31+SUM(E$9:E651)*K_21+SUM(C$9:C651)-SUM(D$9:D651)*(K_12+K_13+K_10),0)</f>
        <v>4.4038890536501896E-4</v>
      </c>
      <c r="E652" s="73">
        <f>IFERROR(SUM(D$9:D651)*K_12-SUM(E$9:E651)*K_21,0)</f>
        <v>1.0432186732685089E-3</v>
      </c>
      <c r="F652" s="73">
        <f>IFERROR(SUM(D$9:D651)*K_13-SUM(F$9:F651)*K_31,0)</f>
        <v>4.1728746930740357E-3</v>
      </c>
    </row>
    <row r="653" spans="2:6" x14ac:dyDescent="0.2">
      <c r="B653" s="2">
        <f t="shared" si="10"/>
        <v>644</v>
      </c>
      <c r="C653" s="2">
        <v>0</v>
      </c>
      <c r="D653" s="70">
        <f>IFERROR(SUM(F$9:F652)*K_31+SUM(E$9:E652)*K_21+SUM(C$9:C652)-SUM(D$9:D652)*(K_12+K_13+K_10),0)</f>
        <v>4.3696023046368992E-4</v>
      </c>
      <c r="E653" s="73">
        <f>IFERROR(SUM(D$9:D652)*K_12-SUM(E$9:E652)*K_21,0)</f>
        <v>1.0350966301414521E-3</v>
      </c>
      <c r="F653" s="73">
        <f>IFERROR(SUM(D$9:D652)*K_13-SUM(F$9:F652)*K_31,0)</f>
        <v>4.1403865205658086E-3</v>
      </c>
    </row>
    <row r="654" spans="2:6" x14ac:dyDescent="0.2">
      <c r="B654" s="2">
        <f t="shared" si="10"/>
        <v>645</v>
      </c>
      <c r="C654" s="2">
        <v>0</v>
      </c>
      <c r="D654" s="70">
        <f>IFERROR(SUM(F$9:F653)*K_31+SUM(E$9:E653)*K_21+SUM(C$9:C653)-SUM(D$9:D653)*(K_12+K_13+K_10),0)</f>
        <v>4.3355824972035606E-4</v>
      </c>
      <c r="E654" s="73">
        <f>IFERROR(SUM(D$9:D653)*K_12-SUM(E$9:E653)*K_21,0)</f>
        <v>1.0270378216806764E-3</v>
      </c>
      <c r="F654" s="73">
        <f>IFERROR(SUM(D$9:D653)*K_13-SUM(F$9:F653)*K_31,0)</f>
        <v>4.1081512867227055E-3</v>
      </c>
    </row>
    <row r="655" spans="2:6" x14ac:dyDescent="0.2">
      <c r="B655" s="2">
        <f t="shared" si="10"/>
        <v>646</v>
      </c>
      <c r="C655" s="2">
        <v>0</v>
      </c>
      <c r="D655" s="70">
        <f>IFERROR(SUM(F$9:F654)*K_31+SUM(E$9:E654)*K_21+SUM(C$9:C654)-SUM(D$9:D654)*(K_12+K_13+K_10),0)</f>
        <v>4.3018275530837258E-4</v>
      </c>
      <c r="E655" s="73">
        <f>IFERROR(SUM(D$9:D654)*K_12-SUM(E$9:E654)*K_21,0)</f>
        <v>1.0190417555687725E-3</v>
      </c>
      <c r="F655" s="73">
        <f>IFERROR(SUM(D$9:D654)*K_13-SUM(F$9:F654)*K_31,0)</f>
        <v>4.0761670222750901E-3</v>
      </c>
    </row>
    <row r="656" spans="2:6" x14ac:dyDescent="0.2">
      <c r="B656" s="2">
        <f t="shared" si="10"/>
        <v>647</v>
      </c>
      <c r="C656" s="2">
        <v>0</v>
      </c>
      <c r="D656" s="70">
        <f>IFERROR(SUM(F$9:F655)*K_31+SUM(E$9:E655)*K_21+SUM(C$9:C655)-SUM(D$9:D655)*(K_12+K_13+K_10),0)</f>
        <v>4.2683354101491489E-4</v>
      </c>
      <c r="E656" s="73">
        <f>IFERROR(SUM(D$9:D655)*K_12-SUM(E$9:E655)*K_21,0)</f>
        <v>1.0111079433211545E-3</v>
      </c>
      <c r="F656" s="73">
        <f>IFERROR(SUM(D$9:D655)*K_13-SUM(F$9:F655)*K_31,0)</f>
        <v>4.044431773284618E-3</v>
      </c>
    </row>
    <row r="657" spans="2:6" x14ac:dyDescent="0.2">
      <c r="B657" s="2">
        <f t="shared" si="10"/>
        <v>648</v>
      </c>
      <c r="C657" s="2">
        <v>0</v>
      </c>
      <c r="D657" s="70">
        <f>IFERROR(SUM(F$9:F656)*K_31+SUM(E$9:E656)*K_21+SUM(C$9:C656)-SUM(D$9:D656)*(K_12+K_13+K_10),0)</f>
        <v>4.2351040223653769E-4</v>
      </c>
      <c r="E657" s="73">
        <f>IFERROR(SUM(D$9:D656)*K_12-SUM(E$9:E656)*K_21,0)</f>
        <v>1.0032359002566382E-3</v>
      </c>
      <c r="F657" s="73">
        <f>IFERROR(SUM(D$9:D656)*K_13-SUM(F$9:F656)*K_31,0)</f>
        <v>4.0129436010265529E-3</v>
      </c>
    </row>
    <row r="658" spans="2:6" x14ac:dyDescent="0.2">
      <c r="B658" s="2">
        <f t="shared" si="10"/>
        <v>649</v>
      </c>
      <c r="C658" s="2">
        <v>0</v>
      </c>
      <c r="D658" s="70">
        <f>IFERROR(SUM(F$9:F657)*K_31+SUM(E$9:E657)*K_21+SUM(C$9:C657)-SUM(D$9:D657)*(K_12+K_13+K_10),0)</f>
        <v>4.202131359578587E-4</v>
      </c>
      <c r="E658" s="73">
        <f>IFERROR(SUM(D$9:D657)*K_12-SUM(E$9:E657)*K_21,0)</f>
        <v>9.9542514546757666E-4</v>
      </c>
      <c r="F658" s="73">
        <f>IFERROR(SUM(D$9:D657)*K_13-SUM(F$9:F657)*K_31,0)</f>
        <v>3.9817005818703066E-3</v>
      </c>
    </row>
    <row r="659" spans="2:6" x14ac:dyDescent="0.2">
      <c r="B659" s="2">
        <f t="shared" si="10"/>
        <v>650</v>
      </c>
      <c r="C659" s="2">
        <v>0</v>
      </c>
      <c r="D659" s="70">
        <f>IFERROR(SUM(F$9:F658)*K_31+SUM(E$9:E658)*K_21+SUM(C$9:C658)-SUM(D$9:D658)*(K_12+K_13+K_10),0)</f>
        <v>4.1694154075067047E-4</v>
      </c>
      <c r="E659" s="73">
        <f>IFERROR(SUM(D$9:D658)*K_12-SUM(E$9:E658)*K_21,0)</f>
        <v>9.8767520178988377E-4</v>
      </c>
      <c r="F659" s="73">
        <f>IFERROR(SUM(D$9:D658)*K_13-SUM(F$9:F658)*K_31,0)</f>
        <v>3.9507008071595351E-3</v>
      </c>
    </row>
    <row r="660" spans="2:6" x14ac:dyDescent="0.2">
      <c r="B660" s="2">
        <f t="shared" si="10"/>
        <v>651</v>
      </c>
      <c r="C660" s="2">
        <v>0</v>
      </c>
      <c r="D660" s="70">
        <f>IFERROR(SUM(F$9:F659)*K_31+SUM(E$9:E659)*K_21+SUM(C$9:C659)-SUM(D$9:D659)*(K_12+K_13+K_10),0)</f>
        <v>4.1369541674818322E-4</v>
      </c>
      <c r="E660" s="73">
        <f>IFERROR(SUM(D$9:D659)*K_12-SUM(E$9:E659)*K_21,0)</f>
        <v>9.7998559577527899E-4</v>
      </c>
      <c r="F660" s="73">
        <f>IFERROR(SUM(D$9:D659)*K_13-SUM(F$9:F659)*K_31,0)</f>
        <v>3.919942383101116E-3</v>
      </c>
    </row>
    <row r="661" spans="2:6" x14ac:dyDescent="0.2">
      <c r="B661" s="2">
        <f t="shared" si="10"/>
        <v>652</v>
      </c>
      <c r="C661" s="2">
        <v>0</v>
      </c>
      <c r="D661" s="70">
        <f>IFERROR(SUM(F$9:F660)*K_31+SUM(E$9:E660)*K_21+SUM(C$9:C660)-SUM(D$9:D660)*(K_12+K_13+K_10),0)</f>
        <v>4.1047456564324847E-4</v>
      </c>
      <c r="E661" s="73">
        <f>IFERROR(SUM(D$9:D660)*K_12-SUM(E$9:E660)*K_21,0)</f>
        <v>9.7235585766142218E-4</v>
      </c>
      <c r="F661" s="73">
        <f>IFERROR(SUM(D$9:D660)*K_13-SUM(F$9:F660)*K_31,0)</f>
        <v>3.8894234306456887E-3</v>
      </c>
    </row>
    <row r="662" spans="2:6" x14ac:dyDescent="0.2">
      <c r="B662" s="2">
        <f t="shared" si="10"/>
        <v>653</v>
      </c>
      <c r="C662" s="2">
        <v>0</v>
      </c>
      <c r="D662" s="70">
        <f>IFERROR(SUM(F$9:F661)*K_31+SUM(E$9:E661)*K_21+SUM(C$9:C661)-SUM(D$9:D661)*(K_12+K_13+K_10),0)</f>
        <v>4.0727879067237183E-4</v>
      </c>
      <c r="E662" s="73">
        <f>IFERROR(SUM(D$9:D661)*K_12-SUM(E$9:E661)*K_21,0)</f>
        <v>9.6478552134271478E-4</v>
      </c>
      <c r="F662" s="73">
        <f>IFERROR(SUM(D$9:D661)*K_13-SUM(F$9:F661)*K_31,0)</f>
        <v>3.8591420853708591E-3</v>
      </c>
    </row>
    <row r="663" spans="2:6" x14ac:dyDescent="0.2">
      <c r="B663" s="2">
        <f t="shared" si="10"/>
        <v>654</v>
      </c>
      <c r="C663" s="2">
        <v>0</v>
      </c>
      <c r="D663" s="70">
        <f>IFERROR(SUM(F$9:F662)*K_31+SUM(E$9:E662)*K_21+SUM(C$9:C662)-SUM(D$9:D662)*(K_12+K_13+K_10),0)</f>
        <v>4.0410789660594304E-4</v>
      </c>
      <c r="E663" s="73">
        <f>IFERROR(SUM(D$9:D662)*K_12-SUM(E$9:E662)*K_21,0)</f>
        <v>9.5727412434265524E-4</v>
      </c>
      <c r="F663" s="73">
        <f>IFERROR(SUM(D$9:D662)*K_13-SUM(F$9:F662)*K_31,0)</f>
        <v>3.829096497370621E-3</v>
      </c>
    </row>
    <row r="664" spans="2:6" x14ac:dyDescent="0.2">
      <c r="B664" s="2">
        <f t="shared" si="10"/>
        <v>655</v>
      </c>
      <c r="C664" s="2">
        <v>0</v>
      </c>
      <c r="D664" s="70">
        <f>IFERROR(SUM(F$9:F663)*K_31+SUM(E$9:E663)*K_21+SUM(C$9:C663)-SUM(D$9:D663)*(K_12+K_13+K_10),0)</f>
        <v>4.009616897269197E-4</v>
      </c>
      <c r="E664" s="73">
        <f>IFERROR(SUM(D$9:D663)*K_12-SUM(E$9:E663)*K_21,0)</f>
        <v>9.498212077861945E-4</v>
      </c>
      <c r="F664" s="73">
        <f>IFERROR(SUM(D$9:D663)*K_13-SUM(F$9:F663)*K_31,0)</f>
        <v>3.799284831144778E-3</v>
      </c>
    </row>
    <row r="665" spans="2:6" x14ac:dyDescent="0.2">
      <c r="B665" s="2">
        <f t="shared" si="10"/>
        <v>656</v>
      </c>
      <c r="C665" s="2">
        <v>0</v>
      </c>
      <c r="D665" s="70">
        <f>IFERROR(SUM(F$9:F664)*K_31+SUM(E$9:E664)*K_21+SUM(C$9:C664)-SUM(D$9:D664)*(K_12+K_13+K_10),0)</f>
        <v>3.9783997783793268E-4</v>
      </c>
      <c r="E665" s="73">
        <f>IFERROR(SUM(D$9:D664)*K_12-SUM(E$9:E664)*K_21,0)</f>
        <v>9.4242631636953789E-4</v>
      </c>
      <c r="F665" s="73">
        <f>IFERROR(SUM(D$9:D664)*K_13-SUM(F$9:F664)*K_31,0)</f>
        <v>3.7697052654781515E-3</v>
      </c>
    </row>
    <row r="666" spans="2:6" x14ac:dyDescent="0.2">
      <c r="B666" s="2">
        <f t="shared" si="10"/>
        <v>657</v>
      </c>
      <c r="C666" s="2">
        <v>0</v>
      </c>
      <c r="D666" s="70">
        <f>IFERROR(SUM(F$9:F665)*K_31+SUM(E$9:E665)*K_21+SUM(C$9:C665)-SUM(D$9:D665)*(K_12+K_13+K_10),0)</f>
        <v>3.9474257022753534E-4</v>
      </c>
      <c r="E666" s="73">
        <f>IFERROR(SUM(D$9:D665)*K_12-SUM(E$9:E665)*K_21,0)</f>
        <v>9.3508899833483206E-4</v>
      </c>
      <c r="F666" s="73">
        <f>IFERROR(SUM(D$9:D665)*K_13-SUM(F$9:F665)*K_31,0)</f>
        <v>3.7403559933393282E-3</v>
      </c>
    </row>
    <row r="667" spans="2:6" x14ac:dyDescent="0.2">
      <c r="B667" s="2">
        <f t="shared" si="10"/>
        <v>658</v>
      </c>
      <c r="C667" s="2">
        <v>0</v>
      </c>
      <c r="D667" s="70">
        <f>IFERROR(SUM(F$9:F666)*K_31+SUM(E$9:E666)*K_21+SUM(C$9:C666)-SUM(D$9:D666)*(K_12+K_13+K_10),0)</f>
        <v>3.9166927767464443E-4</v>
      </c>
      <c r="E667" s="73">
        <f>IFERROR(SUM(D$9:D666)*K_12-SUM(E$9:E666)*K_21,0)</f>
        <v>9.2780880544085509E-4</v>
      </c>
      <c r="F667" s="73">
        <f>IFERROR(SUM(D$9:D666)*K_13-SUM(F$9:F666)*K_31,0)</f>
        <v>3.7112352217634204E-3</v>
      </c>
    </row>
    <row r="668" spans="2:6" x14ac:dyDescent="0.2">
      <c r="B668" s="2">
        <f t="shared" si="10"/>
        <v>659</v>
      </c>
      <c r="C668" s="2">
        <v>0</v>
      </c>
      <c r="D668" s="70">
        <f>IFERROR(SUM(F$9:F667)*K_31+SUM(E$9:E667)*K_21+SUM(C$9:C667)-SUM(D$9:D667)*(K_12+K_13+K_10),0)</f>
        <v>3.8861991242900018E-4</v>
      </c>
      <c r="E668" s="73">
        <f>IFERROR(SUM(D$9:D667)*K_12-SUM(E$9:E667)*K_21,0)</f>
        <v>9.2058529293637115E-4</v>
      </c>
      <c r="F668" s="73">
        <f>IFERROR(SUM(D$9:D667)*K_13-SUM(F$9:F667)*K_31,0)</f>
        <v>3.6823411717454846E-3</v>
      </c>
    </row>
    <row r="669" spans="2:6" x14ac:dyDescent="0.2">
      <c r="B669" s="2">
        <f t="shared" si="10"/>
        <v>660</v>
      </c>
      <c r="C669" s="2">
        <v>0</v>
      </c>
      <c r="D669" s="70">
        <f>IFERROR(SUM(F$9:F668)*K_31+SUM(E$9:E668)*K_21+SUM(C$9:C668)-SUM(D$9:D668)*(K_12+K_13+K_10),0)</f>
        <v>3.8559428820583719E-4</v>
      </c>
      <c r="E669" s="73">
        <f>IFERROR(SUM(D$9:D668)*K_12-SUM(E$9:E668)*K_21,0)</f>
        <v>9.1341801953248591E-4</v>
      </c>
      <c r="F669" s="73">
        <f>IFERROR(SUM(D$9:D668)*K_13-SUM(F$9:F668)*K_31,0)</f>
        <v>3.6536720781299437E-3</v>
      </c>
    </row>
    <row r="670" spans="2:6" x14ac:dyDescent="0.2">
      <c r="B670" s="2">
        <f t="shared" si="10"/>
        <v>661</v>
      </c>
      <c r="C670" s="2">
        <v>0</v>
      </c>
      <c r="D670" s="70">
        <f>IFERROR(SUM(F$9:F669)*K_31+SUM(E$9:E669)*K_21+SUM(C$9:C669)-SUM(D$9:D669)*(K_12+K_13+K_10),0)</f>
        <v>3.8259222016545635E-4</v>
      </c>
      <c r="E670" s="73">
        <f>IFERROR(SUM(D$9:D669)*K_12-SUM(E$9:E669)*K_21,0)</f>
        <v>9.0630654737644534E-4</v>
      </c>
      <c r="F670" s="73">
        <f>IFERROR(SUM(D$9:D669)*K_13-SUM(F$9:F669)*K_31,0)</f>
        <v>3.6252261895057813E-3</v>
      </c>
    </row>
    <row r="671" spans="2:6" x14ac:dyDescent="0.2">
      <c r="B671" s="2">
        <f t="shared" si="10"/>
        <v>662</v>
      </c>
      <c r="C671" s="2">
        <v>0</v>
      </c>
      <c r="D671" s="70">
        <f>IFERROR(SUM(F$9:F670)*K_31+SUM(E$9:E670)*K_21+SUM(C$9:C670)-SUM(D$9:D670)*(K_12+K_13+K_10),0)</f>
        <v>3.7961352491056033E-4</v>
      </c>
      <c r="E671" s="73">
        <f>IFERROR(SUM(D$9:D670)*K_12-SUM(E$9:E670)*K_21,0)</f>
        <v>8.9925044202421311E-4</v>
      </c>
      <c r="F671" s="73">
        <f>IFERROR(SUM(D$9:D670)*K_13-SUM(F$9:F670)*K_31,0)</f>
        <v>3.5970017680968525E-3</v>
      </c>
    </row>
    <row r="672" spans="2:6" x14ac:dyDescent="0.2">
      <c r="B672" s="2">
        <f t="shared" si="10"/>
        <v>663</v>
      </c>
      <c r="C672" s="2">
        <v>0</v>
      </c>
      <c r="D672" s="70">
        <f>IFERROR(SUM(F$9:F671)*K_31+SUM(E$9:E671)*K_21+SUM(C$9:C671)-SUM(D$9:D671)*(K_12+K_13+K_10),0)</f>
        <v>3.7665802047115449E-4</v>
      </c>
      <c r="E672" s="73">
        <f>IFERROR(SUM(D$9:D671)*K_12-SUM(E$9:E671)*K_21,0)</f>
        <v>8.9224927241393637E-4</v>
      </c>
      <c r="F672" s="73">
        <f>IFERROR(SUM(D$9:D671)*K_13-SUM(F$9:F671)*K_31,0)</f>
        <v>3.5689970896557455E-3</v>
      </c>
    </row>
    <row r="673" spans="2:6" x14ac:dyDescent="0.2">
      <c r="B673" s="2">
        <f t="shared" si="10"/>
        <v>664</v>
      </c>
      <c r="C673" s="2">
        <v>0</v>
      </c>
      <c r="D673" s="70">
        <f>IFERROR(SUM(F$9:F672)*K_31+SUM(E$9:E672)*K_21+SUM(C$9:C672)-SUM(D$9:D672)*(K_12+K_13+K_10),0)</f>
        <v>3.7372552629211242E-4</v>
      </c>
      <c r="E673" s="73">
        <f>IFERROR(SUM(D$9:D672)*K_12-SUM(E$9:E672)*K_21,0)</f>
        <v>8.8530261084029949E-4</v>
      </c>
      <c r="F673" s="73">
        <f>IFERROR(SUM(D$9:D672)*K_13-SUM(F$9:F672)*K_31,0)</f>
        <v>3.5412104433611979E-3</v>
      </c>
    </row>
    <row r="674" spans="2:6" x14ac:dyDescent="0.2">
      <c r="B674" s="2">
        <f t="shared" si="10"/>
        <v>665</v>
      </c>
      <c r="C674" s="2">
        <v>0</v>
      </c>
      <c r="D674" s="70">
        <f>IFERROR(SUM(F$9:F673)*K_31+SUM(E$9:E673)*K_21+SUM(C$9:C673)-SUM(D$9:D673)*(K_12+K_13+K_10),0)</f>
        <v>3.7081586322784688E-4</v>
      </c>
      <c r="E674" s="73">
        <f>IFERROR(SUM(D$9:D673)*K_12-SUM(E$9:E673)*K_21,0)</f>
        <v>8.7841003292732367E-4</v>
      </c>
      <c r="F674" s="73">
        <f>IFERROR(SUM(D$9:D673)*K_13-SUM(F$9:F673)*K_31,0)</f>
        <v>3.5136401317092947E-3</v>
      </c>
    </row>
    <row r="675" spans="2:6" x14ac:dyDescent="0.2">
      <c r="B675" s="2">
        <f t="shared" si="10"/>
        <v>666</v>
      </c>
      <c r="C675" s="2">
        <v>0</v>
      </c>
      <c r="D675" s="70">
        <f>IFERROR(SUM(F$9:F674)*K_31+SUM(E$9:E674)*K_21+SUM(C$9:C674)-SUM(D$9:D674)*(K_12+K_13+K_10),0)</f>
        <v>3.6792885352276983E-4</v>
      </c>
      <c r="E675" s="73">
        <f>IFERROR(SUM(D$9:D674)*K_12-SUM(E$9:E674)*K_21,0)</f>
        <v>8.7157111760383099E-4</v>
      </c>
      <c r="F675" s="73">
        <f>IFERROR(SUM(D$9:D674)*K_13-SUM(F$9:F674)*K_31,0)</f>
        <v>3.486284470415324E-3</v>
      </c>
    </row>
    <row r="676" spans="2:6" x14ac:dyDescent="0.2">
      <c r="B676" s="2">
        <f t="shared" si="10"/>
        <v>667</v>
      </c>
      <c r="C676" s="2">
        <v>0</v>
      </c>
      <c r="D676" s="70">
        <f>IFERROR(SUM(F$9:F675)*K_31+SUM(E$9:E675)*K_21+SUM(C$9:C675)-SUM(D$9:D675)*(K_12+K_13+K_10),0)</f>
        <v>3.650643208104043E-4</v>
      </c>
      <c r="E676" s="73">
        <f>IFERROR(SUM(D$9:D675)*K_12-SUM(E$9:E675)*K_21,0)</f>
        <v>8.6478544707579985E-4</v>
      </c>
      <c r="F676" s="73">
        <f>IFERROR(SUM(D$9:D675)*K_13-SUM(F$9:F675)*K_31,0)</f>
        <v>3.4591417883031994E-3</v>
      </c>
    </row>
    <row r="677" spans="2:6" x14ac:dyDescent="0.2">
      <c r="B677" s="2">
        <f t="shared" si="10"/>
        <v>668</v>
      </c>
      <c r="C677" s="2">
        <v>0</v>
      </c>
      <c r="D677" s="70">
        <f>IFERROR(SUM(F$9:F676)*K_31+SUM(E$9:E676)*K_21+SUM(C$9:C676)-SUM(D$9:D676)*(K_12+K_13+K_10),0)</f>
        <v>3.6222209009206807E-4</v>
      </c>
      <c r="E677" s="73">
        <f>IFERROR(SUM(D$9:D676)*K_12-SUM(E$9:E676)*K_21,0)</f>
        <v>8.5805260680316131E-4</v>
      </c>
      <c r="F677" s="73">
        <f>IFERROR(SUM(D$9:D676)*K_13-SUM(F$9:F676)*K_31,0)</f>
        <v>3.4322104272126452E-3</v>
      </c>
    </row>
    <row r="678" spans="2:6" x14ac:dyDescent="0.2">
      <c r="B678" s="2">
        <f t="shared" si="10"/>
        <v>669</v>
      </c>
      <c r="C678" s="2">
        <v>0</v>
      </c>
      <c r="D678" s="70">
        <f>IFERROR(SUM(F$9:F677)*K_31+SUM(E$9:E677)*K_21+SUM(C$9:C677)-SUM(D$9:D677)*(K_12+K_13+K_10),0)</f>
        <v>3.5940198773776189E-4</v>
      </c>
      <c r="E678" s="73">
        <f>IFERROR(SUM(D$9:D677)*K_12-SUM(E$9:E677)*K_21,0)</f>
        <v>8.5137218547226556E-4</v>
      </c>
      <c r="F678" s="73">
        <f>IFERROR(SUM(D$9:D677)*K_13-SUM(F$9:F677)*K_31,0)</f>
        <v>3.4054887418890623E-3</v>
      </c>
    </row>
    <row r="679" spans="2:6" x14ac:dyDescent="0.2">
      <c r="B679" s="2">
        <f t="shared" si="10"/>
        <v>670</v>
      </c>
      <c r="C679" s="2">
        <v>0</v>
      </c>
      <c r="D679" s="70">
        <f>IFERROR(SUM(F$9:F678)*K_31+SUM(E$9:E678)*K_21+SUM(C$9:C678)-SUM(D$9:D678)*(K_12+K_13+K_10),0)</f>
        <v>3.5660384146396495E-4</v>
      </c>
      <c r="E679" s="73">
        <f>IFERROR(SUM(D$9:D678)*K_12-SUM(E$9:E678)*K_21,0)</f>
        <v>8.4474377497234521E-4</v>
      </c>
      <c r="F679" s="73">
        <f>IFERROR(SUM(D$9:D678)*K_13-SUM(F$9:F678)*K_31,0)</f>
        <v>3.3789750998893808E-3</v>
      </c>
    </row>
    <row r="680" spans="2:6" x14ac:dyDescent="0.2">
      <c r="B680" s="2">
        <f t="shared" si="10"/>
        <v>671</v>
      </c>
      <c r="C680" s="2">
        <v>0</v>
      </c>
      <c r="D680" s="70">
        <f>IFERROR(SUM(F$9:F679)*K_31+SUM(E$9:E679)*K_21+SUM(C$9:C679)-SUM(D$9:D679)*(K_12+K_13+K_10),0)</f>
        <v>3.5382748032830591E-4</v>
      </c>
      <c r="E680" s="73">
        <f>IFERROR(SUM(D$9:D679)*K_12-SUM(E$9:E679)*K_21,0)</f>
        <v>8.3816697037009114E-4</v>
      </c>
      <c r="F680" s="73">
        <f>IFERROR(SUM(D$9:D679)*K_13-SUM(F$9:F679)*K_31,0)</f>
        <v>3.3526678814803645E-3</v>
      </c>
    </row>
    <row r="681" spans="2:6" x14ac:dyDescent="0.2">
      <c r="B681" s="2">
        <f t="shared" si="10"/>
        <v>672</v>
      </c>
      <c r="C681" s="2">
        <v>0</v>
      </c>
      <c r="D681" s="70">
        <f>IFERROR(SUM(F$9:F680)*K_31+SUM(E$9:E680)*K_21+SUM(C$9:C680)-SUM(D$9:D680)*(K_12+K_13+K_10),0)</f>
        <v>3.5107273472423373E-4</v>
      </c>
      <c r="E681" s="73">
        <f>IFERROR(SUM(D$9:D680)*K_12-SUM(E$9:E680)*K_21,0)</f>
        <v>8.3164136988433945E-4</v>
      </c>
      <c r="F681" s="73">
        <f>IFERROR(SUM(D$9:D680)*K_13-SUM(F$9:F680)*K_31,0)</f>
        <v>3.3265654795373578E-3</v>
      </c>
    </row>
    <row r="682" spans="2:6" x14ac:dyDescent="0.2">
      <c r="B682" s="2">
        <f t="shared" si="10"/>
        <v>673</v>
      </c>
      <c r="C682" s="2">
        <v>0</v>
      </c>
      <c r="D682" s="70">
        <f>IFERROR(SUM(F$9:F681)*K_31+SUM(E$9:E681)*K_21+SUM(C$9:C681)-SUM(D$9:D681)*(K_12+K_13+K_10),0)</f>
        <v>3.4833943636147779E-4</v>
      </c>
      <c r="E682" s="73">
        <f>IFERROR(SUM(D$9:D681)*K_12-SUM(E$9:E681)*K_21,0)</f>
        <v>8.2516657486242373E-4</v>
      </c>
      <c r="F682" s="73">
        <f>IFERROR(SUM(D$9:D681)*K_13-SUM(F$9:F681)*K_31,0)</f>
        <v>3.3006662994496949E-3</v>
      </c>
    </row>
    <row r="683" spans="2:6" x14ac:dyDescent="0.2">
      <c r="B683" s="2">
        <f t="shared" si="10"/>
        <v>674</v>
      </c>
      <c r="C683" s="2">
        <v>0</v>
      </c>
      <c r="D683" s="70">
        <f>IFERROR(SUM(F$9:F682)*K_31+SUM(E$9:E682)*K_21+SUM(C$9:C682)-SUM(D$9:D682)*(K_12+K_13+K_10),0)</f>
        <v>3.4562741826160703E-4</v>
      </c>
      <c r="E683" s="73">
        <f>IFERROR(SUM(D$9:D682)*K_12-SUM(E$9:E682)*K_21,0)</f>
        <v>8.1874218975530599E-4</v>
      </c>
      <c r="F683" s="73">
        <f>IFERROR(SUM(D$9:D682)*K_13-SUM(F$9:F682)*K_31,0)</f>
        <v>3.274968759021224E-3</v>
      </c>
    </row>
    <row r="684" spans="2:6" x14ac:dyDescent="0.2">
      <c r="B684" s="2">
        <f t="shared" si="10"/>
        <v>675</v>
      </c>
      <c r="C684" s="2">
        <v>0</v>
      </c>
      <c r="D684" s="70">
        <f>IFERROR(SUM(F$9:F683)*K_31+SUM(E$9:E683)*K_21+SUM(C$9:C683)-SUM(D$9:D683)*(K_12+K_13+K_10),0)</f>
        <v>3.4293651474204268E-4</v>
      </c>
      <c r="E684" s="73">
        <f>IFERROR(SUM(D$9:D683)*K_12-SUM(E$9:E683)*K_21,0)</f>
        <v>8.1236782209381797E-4</v>
      </c>
      <c r="F684" s="73">
        <f>IFERROR(SUM(D$9:D683)*K_13-SUM(F$9:F683)*K_31,0)</f>
        <v>3.2494712883752719E-3</v>
      </c>
    </row>
    <row r="685" spans="2:6" x14ac:dyDescent="0.2">
      <c r="B685" s="2">
        <f t="shared" si="10"/>
        <v>676</v>
      </c>
      <c r="C685" s="2">
        <v>0</v>
      </c>
      <c r="D685" s="70">
        <f>IFERROR(SUM(F$9:F684)*K_31+SUM(E$9:E684)*K_21+SUM(C$9:C684)-SUM(D$9:D684)*(K_12+K_13+K_10),0)</f>
        <v>3.4026656142138734E-4</v>
      </c>
      <c r="E685" s="73">
        <f>IFERROR(SUM(D$9:D684)*K_12-SUM(E$9:E684)*K_21,0)</f>
        <v>8.0604308246323697E-4</v>
      </c>
      <c r="F685" s="73">
        <f>IFERROR(SUM(D$9:D684)*K_13-SUM(F$9:F684)*K_31,0)</f>
        <v>3.2241723298529479E-3</v>
      </c>
    </row>
    <row r="686" spans="2:6" x14ac:dyDescent="0.2">
      <c r="B686" s="2">
        <f t="shared" si="10"/>
        <v>677</v>
      </c>
      <c r="C686" s="2">
        <v>0</v>
      </c>
      <c r="D686" s="70">
        <f>IFERROR(SUM(F$9:F685)*K_31+SUM(E$9:E685)*K_21+SUM(C$9:C685)-SUM(D$9:D685)*(K_12+K_13+K_10),0)</f>
        <v>3.3761739518389788E-4</v>
      </c>
      <c r="E686" s="73">
        <f>IFERROR(SUM(D$9:D685)*K_12-SUM(E$9:E685)*K_21,0)</f>
        <v>7.9976758448230267E-4</v>
      </c>
      <c r="F686" s="73">
        <f>IFERROR(SUM(D$9:D685)*K_13-SUM(F$9:F685)*K_31,0)</f>
        <v>3.1990703379292107E-3</v>
      </c>
    </row>
    <row r="687" spans="2:6" x14ac:dyDescent="0.2">
      <c r="B687" s="2">
        <f t="shared" si="10"/>
        <v>678</v>
      </c>
      <c r="C687" s="2">
        <v>0</v>
      </c>
      <c r="D687" s="70">
        <f>IFERROR(SUM(F$9:F686)*K_31+SUM(E$9:E686)*K_21+SUM(C$9:C686)-SUM(D$9:D686)*(K_12+K_13+K_10),0)</f>
        <v>3.3498885419458446E-4</v>
      </c>
      <c r="E687" s="73">
        <f>IFERROR(SUM(D$9:D686)*K_12-SUM(E$9:E686)*K_21,0)</f>
        <v>7.9354094477657178E-4</v>
      </c>
      <c r="F687" s="73">
        <f>IFERROR(SUM(D$9:D686)*K_13-SUM(F$9:F686)*K_31,0)</f>
        <v>3.1741637791062871E-3</v>
      </c>
    </row>
    <row r="688" spans="2:6" x14ac:dyDescent="0.2">
      <c r="B688" s="2">
        <f t="shared" si="10"/>
        <v>679</v>
      </c>
      <c r="C688" s="2">
        <v>0</v>
      </c>
      <c r="D688" s="70">
        <f>IFERROR(SUM(F$9:F687)*K_31+SUM(E$9:E687)*K_21+SUM(C$9:C687)-SUM(D$9:D687)*(K_12+K_13+K_10),0)</f>
        <v>3.3238077787167697E-4</v>
      </c>
      <c r="E688" s="73">
        <f>IFERROR(SUM(D$9:D687)*K_12-SUM(E$9:E687)*K_21,0)</f>
        <v>7.8736278295732376E-4</v>
      </c>
      <c r="F688" s="73">
        <f>IFERROR(SUM(D$9:D687)*K_13-SUM(F$9:F687)*K_31,0)</f>
        <v>3.149451131829295E-3</v>
      </c>
    </row>
    <row r="689" spans="2:6" x14ac:dyDescent="0.2">
      <c r="B689" s="2">
        <f t="shared" si="10"/>
        <v>680</v>
      </c>
      <c r="C689" s="2">
        <v>0</v>
      </c>
      <c r="D689" s="70">
        <f>IFERROR(SUM(F$9:F688)*K_31+SUM(E$9:E688)*K_21+SUM(C$9:C688)-SUM(D$9:D688)*(K_12+K_13+K_10),0)</f>
        <v>3.2979300688751323E-4</v>
      </c>
      <c r="E689" s="73">
        <f>IFERROR(SUM(D$9:D688)*K_12-SUM(E$9:E688)*K_21,0)</f>
        <v>7.8123272159658086E-4</v>
      </c>
      <c r="F689" s="73">
        <f>IFERROR(SUM(D$9:D688)*K_13-SUM(F$9:F688)*K_31,0)</f>
        <v>3.1249308863863234E-3</v>
      </c>
    </row>
    <row r="690" spans="2:6" x14ac:dyDescent="0.2">
      <c r="B690" s="2">
        <f t="shared" si="10"/>
        <v>681</v>
      </c>
      <c r="C690" s="2">
        <v>0</v>
      </c>
      <c r="D690" s="70">
        <f>IFERROR(SUM(F$9:F689)*K_31+SUM(E$9:E689)*K_21+SUM(C$9:C689)-SUM(D$9:D689)*(K_12+K_13+K_10),0)</f>
        <v>3.2722538315343996E-4</v>
      </c>
      <c r="E690" s="73">
        <f>IFERROR(SUM(D$9:D689)*K_12-SUM(E$9:E689)*K_21,0)</f>
        <v>7.7515038620556975E-4</v>
      </c>
      <c r="F690" s="73">
        <f>IFERROR(SUM(D$9:D689)*K_13-SUM(F$9:F689)*K_31,0)</f>
        <v>3.100601544822279E-3</v>
      </c>
    </row>
    <row r="691" spans="2:6" x14ac:dyDescent="0.2">
      <c r="B691" s="2">
        <f t="shared" si="10"/>
        <v>682</v>
      </c>
      <c r="C691" s="2">
        <v>0</v>
      </c>
      <c r="D691" s="70">
        <f>IFERROR(SUM(F$9:F690)*K_31+SUM(E$9:E690)*K_21+SUM(C$9:C690)-SUM(D$9:D690)*(K_12+K_13+K_10),0)</f>
        <v>3.2467774981181918E-4</v>
      </c>
      <c r="E691" s="73">
        <f>IFERROR(SUM(D$9:D690)*K_12-SUM(E$9:E690)*K_21,0)</f>
        <v>7.6911540521074073E-4</v>
      </c>
      <c r="F691" s="73">
        <f>IFERROR(SUM(D$9:D690)*K_13-SUM(F$9:F690)*K_31,0)</f>
        <v>3.0764616208429629E-3</v>
      </c>
    </row>
    <row r="692" spans="2:6" x14ac:dyDescent="0.2">
      <c r="B692" s="2">
        <f t="shared" si="10"/>
        <v>683</v>
      </c>
      <c r="C692" s="2">
        <v>0</v>
      </c>
      <c r="D692" s="70">
        <f>IFERROR(SUM(F$9:F691)*K_31+SUM(E$9:E691)*K_21+SUM(C$9:C691)-SUM(D$9:D691)*(K_12+K_13+K_10),0)</f>
        <v>3.2214995122803458E-4</v>
      </c>
      <c r="E692" s="73">
        <f>IFERROR(SUM(D$9:D691)*K_12-SUM(E$9:E691)*K_21,0)</f>
        <v>7.6312740993134121E-4</v>
      </c>
      <c r="F692" s="73">
        <f>IFERROR(SUM(D$9:D691)*K_13-SUM(F$9:F691)*K_31,0)</f>
        <v>3.0525096397253648E-3</v>
      </c>
    </row>
    <row r="693" spans="2:6" x14ac:dyDescent="0.2">
      <c r="B693" s="2">
        <f t="shared" si="10"/>
        <v>684</v>
      </c>
      <c r="C693" s="2">
        <v>0</v>
      </c>
      <c r="D693" s="70">
        <f>IFERROR(SUM(F$9:F692)*K_31+SUM(E$9:E692)*K_21+SUM(C$9:C692)-SUM(D$9:D692)*(K_12+K_13+K_10),0)</f>
        <v>3.1964183297450433E-4</v>
      </c>
      <c r="E693" s="73">
        <f>IFERROR(SUM(D$9:D692)*K_12-SUM(E$9:E692)*K_21,0)</f>
        <v>7.5718603455743327E-4</v>
      </c>
      <c r="F693" s="73">
        <f>IFERROR(SUM(D$9:D692)*K_13-SUM(F$9:F692)*K_31,0)</f>
        <v>3.0287441382297331E-3</v>
      </c>
    </row>
    <row r="694" spans="2:6" x14ac:dyDescent="0.2">
      <c r="B694" s="2">
        <f t="shared" si="10"/>
        <v>685</v>
      </c>
      <c r="C694" s="2">
        <v>0</v>
      </c>
      <c r="D694" s="70">
        <f>IFERROR(SUM(F$9:F693)*K_31+SUM(E$9:E693)*K_21+SUM(C$9:C693)-SUM(D$9:D693)*(K_12+K_13+K_10),0)</f>
        <v>3.1715324182979288E-4</v>
      </c>
      <c r="E694" s="73">
        <f>IFERROR(SUM(D$9:D693)*K_12-SUM(E$9:E693)*K_21,0)</f>
        <v>7.5129091612691212E-4</v>
      </c>
      <c r="F694" s="73">
        <f>IFERROR(SUM(D$9:D693)*K_13-SUM(F$9:F693)*K_31,0)</f>
        <v>3.0051636645076485E-3</v>
      </c>
    </row>
    <row r="695" spans="2:6" x14ac:dyDescent="0.2">
      <c r="B695" s="2">
        <f t="shared" si="10"/>
        <v>686</v>
      </c>
      <c r="C695" s="2">
        <v>0</v>
      </c>
      <c r="D695" s="70">
        <f>IFERROR(SUM(F$9:F694)*K_31+SUM(E$9:E694)*K_21+SUM(C$9:C694)-SUM(D$9:D694)*(K_12+K_13+K_10),0)</f>
        <v>3.1468402576351195E-4</v>
      </c>
      <c r="E695" s="73">
        <f>IFERROR(SUM(D$9:D694)*K_12-SUM(E$9:E694)*K_21,0)</f>
        <v>7.4544169450363462E-4</v>
      </c>
      <c r="F695" s="73">
        <f>IFERROR(SUM(D$9:D694)*K_13-SUM(F$9:F694)*K_31,0)</f>
        <v>2.9817667780145385E-3</v>
      </c>
    </row>
    <row r="696" spans="2:6" x14ac:dyDescent="0.2">
      <c r="B696" s="2">
        <f t="shared" si="10"/>
        <v>687</v>
      </c>
      <c r="C696" s="2">
        <v>0</v>
      </c>
      <c r="D696" s="70">
        <f>IFERROR(SUM(F$9:F695)*K_31+SUM(E$9:E695)*K_21+SUM(C$9:C695)-SUM(D$9:D695)*(K_12+K_13+K_10),0)</f>
        <v>3.1223403393187965E-4</v>
      </c>
      <c r="E696" s="73">
        <f>IFERROR(SUM(D$9:D695)*K_12-SUM(E$9:E695)*K_21,0)</f>
        <v>7.3963801235477078E-4</v>
      </c>
      <c r="F696" s="73">
        <f>IFERROR(SUM(D$9:D695)*K_13-SUM(F$9:F695)*K_31,0)</f>
        <v>2.9585520494190831E-3</v>
      </c>
    </row>
    <row r="697" spans="2:6" x14ac:dyDescent="0.2">
      <c r="B697" s="2">
        <f t="shared" si="10"/>
        <v>688</v>
      </c>
      <c r="C697" s="2">
        <v>0</v>
      </c>
      <c r="D697" s="70">
        <f>IFERROR(SUM(F$9:F696)*K_31+SUM(E$9:E696)*K_21+SUM(C$9:C696)-SUM(D$9:D696)*(K_12+K_13+K_10),0)</f>
        <v>3.0980311666262139E-4</v>
      </c>
      <c r="E697" s="73">
        <f>IFERROR(SUM(D$9:D696)*K_12-SUM(E$9:E696)*K_21,0)</f>
        <v>7.3387951512993155E-4</v>
      </c>
      <c r="F697" s="73">
        <f>IFERROR(SUM(D$9:D696)*K_13-SUM(F$9:F696)*K_31,0)</f>
        <v>2.9355180605197262E-3</v>
      </c>
    </row>
    <row r="698" spans="2:6" x14ac:dyDescent="0.2">
      <c r="B698" s="2">
        <f t="shared" si="10"/>
        <v>689</v>
      </c>
      <c r="C698" s="2">
        <v>0</v>
      </c>
      <c r="D698" s="70">
        <f>IFERROR(SUM(F$9:F697)*K_31+SUM(E$9:E697)*K_21+SUM(C$9:C697)-SUM(D$9:D697)*(K_12+K_13+K_10),0)</f>
        <v>3.0739112544786451E-4</v>
      </c>
      <c r="E698" s="73">
        <f>IFERROR(SUM(D$9:D697)*K_12-SUM(E$9:E697)*K_21,0)</f>
        <v>7.281658510396305E-4</v>
      </c>
      <c r="F698" s="73">
        <f>IFERROR(SUM(D$9:D697)*K_13-SUM(F$9:F697)*K_31,0)</f>
        <v>2.912663404158522E-3</v>
      </c>
    </row>
    <row r="699" spans="2:6" x14ac:dyDescent="0.2">
      <c r="B699" s="2">
        <f t="shared" si="10"/>
        <v>690</v>
      </c>
      <c r="C699" s="2">
        <v>0</v>
      </c>
      <c r="D699" s="70">
        <f>IFERROR(SUM(F$9:F698)*K_31+SUM(E$9:E698)*K_21+SUM(C$9:C698)-SUM(D$9:D698)*(K_12+K_13+K_10),0)</f>
        <v>3.0499791293880918E-4</v>
      </c>
      <c r="E699" s="73">
        <f>IFERROR(SUM(D$9:D698)*K_12-SUM(E$9:E698)*K_21,0)</f>
        <v>7.2249667103252424E-4</v>
      </c>
      <c r="F699" s="73">
        <f>IFERROR(SUM(D$9:D698)*K_13-SUM(F$9:F698)*K_31,0)</f>
        <v>2.889986684130097E-3</v>
      </c>
    </row>
    <row r="700" spans="2:6" x14ac:dyDescent="0.2">
      <c r="B700" s="2">
        <f t="shared" si="10"/>
        <v>691</v>
      </c>
      <c r="C700" s="2">
        <v>0</v>
      </c>
      <c r="D700" s="70">
        <f>IFERROR(SUM(F$9:F699)*K_31+SUM(E$9:E699)*K_21+SUM(C$9:C699)-SUM(D$9:D699)*(K_12+K_13+K_10),0)</f>
        <v>3.0262333293329391E-4</v>
      </c>
      <c r="E700" s="73">
        <f>IFERROR(SUM(D$9:D699)*K_12-SUM(E$9:E699)*K_21,0)</f>
        <v>7.1687162877465127E-4</v>
      </c>
      <c r="F700" s="73">
        <f>IFERROR(SUM(D$9:D699)*K_13-SUM(F$9:F699)*K_31,0)</f>
        <v>2.8674865150986051E-3</v>
      </c>
    </row>
    <row r="701" spans="2:6" x14ac:dyDescent="0.2">
      <c r="B701" s="2">
        <f t="shared" si="10"/>
        <v>692</v>
      </c>
      <c r="C701" s="2">
        <v>0</v>
      </c>
      <c r="D701" s="70">
        <f>IFERROR(SUM(F$9:F700)*K_31+SUM(E$9:E700)*K_21+SUM(C$9:C700)-SUM(D$9:D700)*(K_12+K_13+K_10),0)</f>
        <v>3.0026724036691377E-4</v>
      </c>
      <c r="E701" s="73">
        <f>IFERROR(SUM(D$9:D700)*K_12-SUM(E$9:E700)*K_21,0)</f>
        <v>7.1129038062933692E-4</v>
      </c>
      <c r="F701" s="73">
        <f>IFERROR(SUM(D$9:D700)*K_13-SUM(F$9:F700)*K_31,0)</f>
        <v>2.8451615225173477E-3</v>
      </c>
    </row>
    <row r="702" spans="2:6" x14ac:dyDescent="0.2">
      <c r="B702" s="2">
        <f t="shared" si="10"/>
        <v>693</v>
      </c>
      <c r="C702" s="2">
        <v>0</v>
      </c>
      <c r="D702" s="70">
        <f>IFERROR(SUM(F$9:F701)*K_31+SUM(E$9:E701)*K_21+SUM(C$9:C701)-SUM(D$9:D701)*(K_12+K_13+K_10),0)</f>
        <v>2.9792949130413859E-4</v>
      </c>
      <c r="E702" s="73">
        <f>IFERROR(SUM(D$9:D701)*K_12-SUM(E$9:E701)*K_21,0)</f>
        <v>7.0575258563465582E-4</v>
      </c>
      <c r="F702" s="73">
        <f>IFERROR(SUM(D$9:D701)*K_13-SUM(F$9:F701)*K_31,0)</f>
        <v>2.8230103425386233E-3</v>
      </c>
    </row>
    <row r="703" spans="2:6" x14ac:dyDescent="0.2">
      <c r="B703" s="2">
        <f t="shared" si="10"/>
        <v>694</v>
      </c>
      <c r="C703" s="2">
        <v>0</v>
      </c>
      <c r="D703" s="70">
        <f>IFERROR(SUM(F$9:F702)*K_31+SUM(E$9:E702)*K_21+SUM(C$9:C702)-SUM(D$9:D702)*(K_12+K_13+K_10),0)</f>
        <v>2.9560994293031939E-4</v>
      </c>
      <c r="E703" s="73">
        <f>IFERROR(SUM(D$9:D702)*K_12-SUM(E$9:E702)*K_21,0)</f>
        <v>7.0025790548322586E-4</v>
      </c>
      <c r="F703" s="73">
        <f>IFERROR(SUM(D$9:D702)*K_13-SUM(F$9:F702)*K_31,0)</f>
        <v>2.8010316219329034E-3</v>
      </c>
    </row>
    <row r="704" spans="2:6" x14ac:dyDescent="0.2">
      <c r="B704" s="2">
        <f t="shared" si="10"/>
        <v>695</v>
      </c>
      <c r="C704" s="2">
        <v>0</v>
      </c>
      <c r="D704" s="70">
        <f>IFERROR(SUM(F$9:F703)*K_31+SUM(E$9:E703)*K_21+SUM(C$9:C703)-SUM(D$9:D703)*(K_12+K_13+K_10),0)</f>
        <v>2.9330845354191837E-4</v>
      </c>
      <c r="E704" s="73">
        <f>IFERROR(SUM(D$9:D703)*K_12-SUM(E$9:E703)*K_21,0)</f>
        <v>6.9480600450233521E-4</v>
      </c>
      <c r="F704" s="73">
        <f>IFERROR(SUM(D$9:D703)*K_13-SUM(F$9:F703)*K_31,0)</f>
        <v>2.7792240180093408E-3</v>
      </c>
    </row>
    <row r="705" spans="2:6" x14ac:dyDescent="0.2">
      <c r="B705" s="2">
        <f t="shared" si="10"/>
        <v>696</v>
      </c>
      <c r="C705" s="2">
        <v>0</v>
      </c>
      <c r="D705" s="70">
        <f>IFERROR(SUM(F$9:F704)*K_31+SUM(E$9:E704)*K_21+SUM(C$9:C704)-SUM(D$9:D704)*(K_12+K_13+K_10),0)</f>
        <v>2.9102488254206804E-4</v>
      </c>
      <c r="E705" s="73">
        <f>IFERROR(SUM(D$9:D704)*K_12-SUM(E$9:E704)*K_21,0)</f>
        <v>6.8939654963140473E-4</v>
      </c>
      <c r="F705" s="73">
        <f>IFERROR(SUM(D$9:D704)*K_13-SUM(F$9:F704)*K_31,0)</f>
        <v>2.7575861985256189E-3</v>
      </c>
    </row>
    <row r="706" spans="2:6" x14ac:dyDescent="0.2">
      <c r="B706" s="2">
        <f t="shared" si="10"/>
        <v>697</v>
      </c>
      <c r="C706" s="2">
        <v>0</v>
      </c>
      <c r="D706" s="70">
        <f>IFERROR(SUM(F$9:F705)*K_31+SUM(E$9:E705)*K_21+SUM(C$9:C705)-SUM(D$9:D705)*(K_12+K_13+K_10),0)</f>
        <v>2.8875909042458403E-4</v>
      </c>
      <c r="E706" s="73">
        <f>IFERROR(SUM(D$9:D705)*K_12-SUM(E$9:E705)*K_21,0)</f>
        <v>6.8402921040411346E-4</v>
      </c>
      <c r="F706" s="73">
        <f>IFERROR(SUM(D$9:D705)*K_13-SUM(F$9:F705)*K_31,0)</f>
        <v>2.7361168416164539E-3</v>
      </c>
    </row>
    <row r="707" spans="2:6" x14ac:dyDescent="0.2">
      <c r="B707" s="2">
        <f t="shared" si="10"/>
        <v>698</v>
      </c>
      <c r="C707" s="2">
        <v>0</v>
      </c>
      <c r="D707" s="70">
        <f>IFERROR(SUM(F$9:F706)*K_31+SUM(E$9:E706)*K_21+SUM(C$9:C706)-SUM(D$9:D706)*(K_12+K_13+K_10),0)</f>
        <v>2.8651093877130052E-4</v>
      </c>
      <c r="E707" s="73">
        <f>IFERROR(SUM(D$9:D706)*K_12-SUM(E$9:E706)*K_21,0)</f>
        <v>6.7870365892619411E-4</v>
      </c>
      <c r="F707" s="73">
        <f>IFERROR(SUM(D$9:D706)*K_13-SUM(F$9:F706)*K_31,0)</f>
        <v>2.7148146357047764E-3</v>
      </c>
    </row>
    <row r="708" spans="2:6" x14ac:dyDescent="0.2">
      <c r="B708" s="2">
        <f t="shared" si="10"/>
        <v>699</v>
      </c>
      <c r="C708" s="2">
        <v>0</v>
      </c>
      <c r="D708" s="70">
        <f>IFERROR(SUM(F$9:F707)*K_31+SUM(E$9:E707)*K_21+SUM(C$9:C707)-SUM(D$9:D707)*(K_12+K_13+K_10),0)</f>
        <v>2.8428029024052393E-4</v>
      </c>
      <c r="E708" s="73">
        <f>IFERROR(SUM(D$9:D707)*K_12-SUM(E$9:E707)*K_21,0)</f>
        <v>6.7341956985700335E-4</v>
      </c>
      <c r="F708" s="73">
        <f>IFERROR(SUM(D$9:D707)*K_13-SUM(F$9:F707)*K_31,0)</f>
        <v>2.6936782794280134E-3</v>
      </c>
    </row>
    <row r="709" spans="2:6" x14ac:dyDescent="0.2">
      <c r="B709" s="2">
        <f t="shared" si="10"/>
        <v>700</v>
      </c>
      <c r="C709" s="2">
        <v>0</v>
      </c>
      <c r="D709" s="70">
        <f>IFERROR(SUM(F$9:F708)*K_31+SUM(E$9:E708)*K_21+SUM(C$9:C708)-SUM(D$9:D708)*(K_12+K_13+K_10),0)</f>
        <v>2.820670085599275E-4</v>
      </c>
      <c r="E709" s="73">
        <f>IFERROR(SUM(D$9:D708)*K_12-SUM(E$9:E708)*K_21,0)</f>
        <v>6.681766203883166E-4</v>
      </c>
      <c r="F709" s="73">
        <f>IFERROR(SUM(D$9:D708)*K_13-SUM(F$9:F708)*K_31,0)</f>
        <v>2.6727064815532664E-3</v>
      </c>
    </row>
    <row r="710" spans="2:6" x14ac:dyDescent="0.2">
      <c r="B710" s="2">
        <f t="shared" si="10"/>
        <v>701</v>
      </c>
      <c r="C710" s="2">
        <v>0</v>
      </c>
      <c r="D710" s="70">
        <f>IFERROR(SUM(F$9:F709)*K_31+SUM(E$9:E709)*K_21+SUM(C$9:C709)-SUM(D$9:D709)*(K_12+K_13+K_10),0)</f>
        <v>2.7987095852122224E-4</v>
      </c>
      <c r="E710" s="73">
        <f>IFERROR(SUM(D$9:D709)*K_12-SUM(E$9:E709)*K_21,0)</f>
        <v>6.6297449022489907E-4</v>
      </c>
      <c r="F710" s="73">
        <f>IFERROR(SUM(D$9:D709)*K_13-SUM(F$9:F709)*K_31,0)</f>
        <v>2.6518979608995963E-3</v>
      </c>
    </row>
    <row r="711" spans="2:6" x14ac:dyDescent="0.2">
      <c r="B711" s="2">
        <f t="shared" si="10"/>
        <v>702</v>
      </c>
      <c r="C711" s="2">
        <v>0</v>
      </c>
      <c r="D711" s="70">
        <f>IFERROR(SUM(F$9:F710)*K_31+SUM(E$9:E710)*K_21+SUM(C$9:C710)-SUM(D$9:D710)*(K_12+K_13+K_10),0)</f>
        <v>2.7769200596416965E-4</v>
      </c>
      <c r="E711" s="73">
        <f>IFERROR(SUM(D$9:D710)*K_12-SUM(E$9:E710)*K_21,0)</f>
        <v>6.5781286156574303E-4</v>
      </c>
      <c r="F711" s="73">
        <f>IFERROR(SUM(D$9:D710)*K_13-SUM(F$9:F710)*K_31,0)</f>
        <v>2.6312514462629721E-3</v>
      </c>
    </row>
    <row r="712" spans="2:6" x14ac:dyDescent="0.2">
      <c r="B712" s="2">
        <f t="shared" si="10"/>
        <v>703</v>
      </c>
      <c r="C712" s="2">
        <v>0</v>
      </c>
      <c r="D712" s="70">
        <f>IFERROR(SUM(F$9:F711)*K_31+SUM(E$9:E711)*K_21+SUM(C$9:C711)-SUM(D$9:D711)*(K_12+K_13+K_10),0)</f>
        <v>2.7553001777746999E-4</v>
      </c>
      <c r="E712" s="73">
        <f>IFERROR(SUM(D$9:D711)*K_12-SUM(E$9:E711)*K_21,0)</f>
        <v>6.5269141908397277E-4</v>
      </c>
      <c r="F712" s="73">
        <f>IFERROR(SUM(D$9:D711)*K_13-SUM(F$9:F711)*K_31,0)</f>
        <v>2.6107656763358911E-3</v>
      </c>
    </row>
    <row r="713" spans="2:6" x14ac:dyDescent="0.2">
      <c r="B713" s="2">
        <f t="shared" si="10"/>
        <v>704</v>
      </c>
      <c r="C713" s="2">
        <v>0</v>
      </c>
      <c r="D713" s="70">
        <f>IFERROR(SUM(F$9:F712)*K_31+SUM(E$9:E712)*K_21+SUM(C$9:C712)-SUM(D$9:D712)*(K_12+K_13+K_10),0)</f>
        <v>2.7338486188188682E-4</v>
      </c>
      <c r="E713" s="73">
        <f>IFERROR(SUM(D$9:D712)*K_12-SUM(E$9:E712)*K_21,0)</f>
        <v>6.4760984990752668E-4</v>
      </c>
      <c r="F713" s="73">
        <f>IFERROR(SUM(D$9:D712)*K_13-SUM(F$9:F712)*K_31,0)</f>
        <v>2.5904393996301067E-3</v>
      </c>
    </row>
    <row r="714" spans="2:6" x14ac:dyDescent="0.2">
      <c r="B714" s="2">
        <f t="shared" si="10"/>
        <v>705</v>
      </c>
      <c r="C714" s="2">
        <v>0</v>
      </c>
      <c r="D714" s="70">
        <f>IFERROR(SUM(F$9:F713)*K_31+SUM(E$9:E713)*K_21+SUM(C$9:C713)-SUM(D$9:D713)*(K_12+K_13+K_10),0)</f>
        <v>2.7125640722847066E-4</v>
      </c>
      <c r="E714" s="73">
        <f>IFERROR(SUM(D$9:D713)*K_12-SUM(E$9:E713)*K_21,0)</f>
        <v>6.4256784360039454E-4</v>
      </c>
      <c r="F714" s="73">
        <f>IFERROR(SUM(D$9:D713)*K_13-SUM(F$9:F713)*K_31,0)</f>
        <v>2.5702713744015782E-3</v>
      </c>
    </row>
    <row r="715" spans="2:6" x14ac:dyDescent="0.2">
      <c r="B715" s="2">
        <f t="shared" ref="B715:B778" si="11">B714+1</f>
        <v>706</v>
      </c>
      <c r="C715" s="2">
        <v>0</v>
      </c>
      <c r="D715" s="70">
        <f>IFERROR(SUM(F$9:F714)*K_31+SUM(E$9:E714)*K_21+SUM(C$9:C714)-SUM(D$9:D714)*(K_12+K_13+K_10),0)</f>
        <v>2.6914452379145359E-4</v>
      </c>
      <c r="E715" s="73">
        <f>IFERROR(SUM(D$9:D714)*K_12-SUM(E$9:E714)*K_21,0)</f>
        <v>6.3756509214329959E-4</v>
      </c>
      <c r="F715" s="73">
        <f>IFERROR(SUM(D$9:D714)*K_13-SUM(F$9:F714)*K_31,0)</f>
        <v>2.5502603685731984E-3</v>
      </c>
    </row>
    <row r="716" spans="2:6" x14ac:dyDescent="0.2">
      <c r="B716" s="2">
        <f t="shared" si="11"/>
        <v>707</v>
      </c>
      <c r="C716" s="2">
        <v>0</v>
      </c>
      <c r="D716" s="70">
        <f>IFERROR(SUM(F$9:F715)*K_31+SUM(E$9:E715)*K_21+SUM(C$9:C715)-SUM(D$9:D715)*(K_12+K_13+K_10),0)</f>
        <v>2.6704908255315019E-4</v>
      </c>
      <c r="E716" s="73">
        <f>IFERROR(SUM(D$9:D715)*K_12-SUM(E$9:E715)*K_21,0)</f>
        <v>6.3260128991515785E-4</v>
      </c>
      <c r="F716" s="73">
        <f>IFERROR(SUM(D$9:D715)*K_13-SUM(F$9:F715)*K_31,0)</f>
        <v>2.5304051596606314E-3</v>
      </c>
    </row>
    <row r="717" spans="2:6" x14ac:dyDescent="0.2">
      <c r="B717" s="2">
        <f t="shared" si="11"/>
        <v>708</v>
      </c>
      <c r="C717" s="2">
        <v>0</v>
      </c>
      <c r="D717" s="70">
        <f>IFERROR(SUM(F$9:F716)*K_31+SUM(E$9:E716)*K_21+SUM(C$9:C716)-SUM(D$9:D716)*(K_12+K_13+K_10),0)</f>
        <v>2.6496995550040481E-4</v>
      </c>
      <c r="E717" s="73">
        <f>IFERROR(SUM(D$9:D716)*K_12-SUM(E$9:E716)*K_21,0)</f>
        <v>6.2767613367453734E-4</v>
      </c>
      <c r="F717" s="73">
        <f>IFERROR(SUM(D$9:D716)*K_13-SUM(F$9:F716)*K_31,0)</f>
        <v>2.5107045346981494E-3</v>
      </c>
    </row>
    <row r="718" spans="2:6" x14ac:dyDescent="0.2">
      <c r="B718" s="2">
        <f t="shared" si="11"/>
        <v>709</v>
      </c>
      <c r="C718" s="2">
        <v>0</v>
      </c>
      <c r="D718" s="70">
        <f>IFERROR(SUM(F$9:F717)*K_31+SUM(E$9:E717)*K_21+SUM(C$9:C717)-SUM(D$9:D717)*(K_12+K_13+K_10),0)</f>
        <v>2.6290701561926255E-4</v>
      </c>
      <c r="E718" s="73">
        <f>IFERROR(SUM(D$9:D717)*K_12-SUM(E$9:E717)*K_21,0)</f>
        <v>6.2278932254100638E-4</v>
      </c>
      <c r="F718" s="73">
        <f>IFERROR(SUM(D$9:D717)*K_13-SUM(F$9:F717)*K_31,0)</f>
        <v>2.4911572901640255E-3</v>
      </c>
    </row>
    <row r="719" spans="2:6" x14ac:dyDescent="0.2">
      <c r="B719" s="2">
        <f t="shared" si="11"/>
        <v>710</v>
      </c>
      <c r="C719" s="2">
        <v>0</v>
      </c>
      <c r="D719" s="70">
        <f>IFERROR(SUM(F$9:F718)*K_31+SUM(E$9:E718)*K_21+SUM(C$9:C718)-SUM(D$9:D718)*(K_12+K_13+K_10),0)</f>
        <v>2.6086013688253473E-4</v>
      </c>
      <c r="E719" s="73">
        <f>IFERROR(SUM(D$9:D718)*K_12-SUM(E$9:E718)*K_21,0)</f>
        <v>6.1794055797581571E-4</v>
      </c>
      <c r="F719" s="73">
        <f>IFERROR(SUM(D$9:D718)*K_13-SUM(F$9:F718)*K_31,0)</f>
        <v>2.4717622319032628E-3</v>
      </c>
    </row>
    <row r="720" spans="2:6" x14ac:dyDescent="0.2">
      <c r="B720" s="2">
        <f t="shared" si="11"/>
        <v>711</v>
      </c>
      <c r="C720" s="2">
        <v>0</v>
      </c>
      <c r="D720" s="70">
        <f>IFERROR(SUM(F$9:F719)*K_31+SUM(E$9:E719)*K_21+SUM(C$9:C719)-SUM(D$9:D719)*(K_12+K_13+K_10),0)</f>
        <v>2.5882919424713435E-4</v>
      </c>
      <c r="E720" s="73">
        <f>IFERROR(SUM(D$9:D719)*K_12-SUM(E$9:E719)*K_21,0)</f>
        <v>6.1312954376535611E-4</v>
      </c>
      <c r="F720" s="73">
        <f>IFERROR(SUM(D$9:D719)*K_13-SUM(F$9:F719)*K_31,0)</f>
        <v>2.4525181750614244E-3</v>
      </c>
    </row>
    <row r="721" spans="2:6" x14ac:dyDescent="0.2">
      <c r="B721" s="2">
        <f t="shared" si="11"/>
        <v>712</v>
      </c>
      <c r="C721" s="2">
        <v>0</v>
      </c>
      <c r="D721" s="70">
        <f>IFERROR(SUM(F$9:F720)*K_31+SUM(E$9:E720)*K_21+SUM(C$9:C720)-SUM(D$9:D720)*(K_12+K_13+K_10),0)</f>
        <v>2.5681406363986525E-4</v>
      </c>
      <c r="E721" s="73">
        <f>IFERROR(SUM(D$9:D720)*K_12-SUM(E$9:E720)*K_21,0)</f>
        <v>6.083559860018406E-4</v>
      </c>
      <c r="F721" s="73">
        <f>IFERROR(SUM(D$9:D720)*K_13-SUM(F$9:F720)*K_31,0)</f>
        <v>2.4334239440073624E-3</v>
      </c>
    </row>
    <row r="722" spans="2:6" x14ac:dyDescent="0.2">
      <c r="B722" s="2">
        <f t="shared" si="11"/>
        <v>713</v>
      </c>
      <c r="C722" s="2">
        <v>0</v>
      </c>
      <c r="D722" s="70">
        <f>IFERROR(SUM(F$9:F721)*K_31+SUM(E$9:E721)*K_21+SUM(C$9:C721)-SUM(D$9:D721)*(K_12+K_13+K_10),0)</f>
        <v>2.548146219574221E-4</v>
      </c>
      <c r="E722" s="73">
        <f>IFERROR(SUM(D$9:D721)*K_12-SUM(E$9:E721)*K_21,0)</f>
        <v>6.0361959306565183E-4</v>
      </c>
      <c r="F722" s="73">
        <f>IFERROR(SUM(D$9:D721)*K_13-SUM(F$9:F721)*K_31,0)</f>
        <v>2.4144783722626073E-3</v>
      </c>
    </row>
    <row r="723" spans="2:6" x14ac:dyDescent="0.2">
      <c r="B723" s="2">
        <f t="shared" si="11"/>
        <v>714</v>
      </c>
      <c r="C723" s="2">
        <v>0</v>
      </c>
      <c r="D723" s="70">
        <f>IFERROR(SUM(F$9:F722)*K_31+SUM(E$9:E722)*K_21+SUM(C$9:C722)-SUM(D$9:D722)*(K_12+K_13+K_10),0)</f>
        <v>2.5283074704862685E-4</v>
      </c>
      <c r="E723" s="73">
        <f>IFERROR(SUM(D$9:D722)*K_12-SUM(E$9:E722)*K_21,0)</f>
        <v>5.9892007560813365E-4</v>
      </c>
      <c r="F723" s="73">
        <f>IFERROR(SUM(D$9:D722)*K_13-SUM(F$9:F722)*K_31,0)</f>
        <v>2.3956803024325346E-3</v>
      </c>
    </row>
    <row r="724" spans="2:6" x14ac:dyDescent="0.2">
      <c r="B724" s="2">
        <f t="shared" si="11"/>
        <v>715</v>
      </c>
      <c r="C724" s="2">
        <v>0</v>
      </c>
      <c r="D724" s="70">
        <f>IFERROR(SUM(F$9:F723)*K_31+SUM(E$9:E723)*K_21+SUM(C$9:C723)-SUM(D$9:D723)*(K_12+K_13+K_10),0)</f>
        <v>2.5086231772153411E-4</v>
      </c>
      <c r="E724" s="73">
        <f>IFERROR(SUM(D$9:D723)*K_12-SUM(E$9:E723)*K_21,0)</f>
        <v>5.9425714653260631E-4</v>
      </c>
      <c r="F724" s="73">
        <f>IFERROR(SUM(D$9:D723)*K_13-SUM(F$9:F723)*K_31,0)</f>
        <v>2.3770285861304252E-3</v>
      </c>
    </row>
    <row r="725" spans="2:6" x14ac:dyDescent="0.2">
      <c r="B725" s="2">
        <f t="shared" si="11"/>
        <v>716</v>
      </c>
      <c r="C725" s="2">
        <v>0</v>
      </c>
      <c r="D725" s="70">
        <f>IFERROR(SUM(F$9:F724)*K_31+SUM(E$9:E724)*K_21+SUM(C$9:C724)-SUM(D$9:D724)*(K_12+K_13+K_10),0)</f>
        <v>2.4890921372122676E-4</v>
      </c>
      <c r="E725" s="73">
        <f>IFERROR(SUM(D$9:D724)*K_12-SUM(E$9:E724)*K_21,0)</f>
        <v>5.8963052097815716E-4</v>
      </c>
      <c r="F725" s="73">
        <f>IFERROR(SUM(D$9:D724)*K_13-SUM(F$9:F724)*K_31,0)</f>
        <v>2.3585220839126286E-3</v>
      </c>
    </row>
    <row r="726" spans="2:6" x14ac:dyDescent="0.2">
      <c r="B726" s="2">
        <f t="shared" si="11"/>
        <v>717</v>
      </c>
      <c r="C726" s="2">
        <v>0</v>
      </c>
      <c r="D726" s="70">
        <f>IFERROR(SUM(F$9:F725)*K_31+SUM(E$9:E725)*K_21+SUM(C$9:C725)-SUM(D$9:D725)*(K_12+K_13+K_10),0)</f>
        <v>2.4697131573336861E-4</v>
      </c>
      <c r="E726" s="73">
        <f>IFERROR(SUM(D$9:D725)*K_12-SUM(E$9:E725)*K_21,0)</f>
        <v>5.8503991630132202E-4</v>
      </c>
      <c r="F726" s="73">
        <f>IFERROR(SUM(D$9:D725)*K_13-SUM(F$9:F725)*K_31,0)</f>
        <v>2.3401596652052881E-3</v>
      </c>
    </row>
    <row r="727" spans="2:6" x14ac:dyDescent="0.2">
      <c r="B727" s="2">
        <f t="shared" si="11"/>
        <v>718</v>
      </c>
      <c r="C727" s="2">
        <v>0</v>
      </c>
      <c r="D727" s="70">
        <f>IFERROR(SUM(F$9:F726)*K_31+SUM(E$9:E726)*K_21+SUM(C$9:C726)-SUM(D$9:D726)*(K_12+K_13+K_10),0)</f>
        <v>2.4504850536999356E-4</v>
      </c>
      <c r="E727" s="73">
        <f>IFERROR(SUM(D$9:D726)*K_12-SUM(E$9:E726)*K_21,0)</f>
        <v>5.8048505205943179E-4</v>
      </c>
      <c r="F727" s="73">
        <f>IFERROR(SUM(D$9:D726)*K_13-SUM(F$9:F726)*K_31,0)</f>
        <v>2.3219402082377272E-3</v>
      </c>
    </row>
    <row r="728" spans="2:6" x14ac:dyDescent="0.2">
      <c r="B728" s="2">
        <f t="shared" si="11"/>
        <v>719</v>
      </c>
      <c r="C728" s="2">
        <v>0</v>
      </c>
      <c r="D728" s="70">
        <f>IFERROR(SUM(F$9:F727)*K_31+SUM(E$9:E727)*K_21+SUM(C$9:C727)-SUM(D$9:D727)*(K_12+K_13+K_10),0)</f>
        <v>2.4314066516240018E-4</v>
      </c>
      <c r="E728" s="73">
        <f>IFERROR(SUM(D$9:D727)*K_12-SUM(E$9:E727)*K_21,0)</f>
        <v>5.7596564999351507E-4</v>
      </c>
      <c r="F728" s="73">
        <f>IFERROR(SUM(D$9:D727)*K_13-SUM(F$9:F727)*K_31,0)</f>
        <v>2.3038625999740603E-3</v>
      </c>
    </row>
    <row r="729" spans="2:6" x14ac:dyDescent="0.2">
      <c r="B729" s="2">
        <f t="shared" si="11"/>
        <v>720</v>
      </c>
      <c r="C729" s="2">
        <v>0</v>
      </c>
      <c r="D729" s="70">
        <f>IFERROR(SUM(F$9:F728)*K_31+SUM(E$9:E728)*K_21+SUM(C$9:C728)-SUM(D$9:D728)*(K_12+K_13+K_10),0)</f>
        <v>2.4124767856292806E-4</v>
      </c>
      <c r="E729" s="73">
        <f>IFERROR(SUM(D$9:D728)*K_12-SUM(E$9:E728)*K_21,0)</f>
        <v>5.7148143401009044E-4</v>
      </c>
      <c r="F729" s="73">
        <f>IFERROR(SUM(D$9:D728)*K_13-SUM(F$9:F728)*K_31,0)</f>
        <v>2.2859257360403618E-3</v>
      </c>
    </row>
    <row r="730" spans="2:6" x14ac:dyDescent="0.2">
      <c r="B730" s="2">
        <f t="shared" si="11"/>
        <v>721</v>
      </c>
      <c r="C730" s="2">
        <v>0</v>
      </c>
      <c r="D730" s="70">
        <f>IFERROR(SUM(F$9:F729)*K_31+SUM(E$9:E729)*K_21+SUM(C$9:C729)-SUM(D$9:D729)*(K_12+K_13+K_10),0)</f>
        <v>2.3936942992808241E-4</v>
      </c>
      <c r="E730" s="73">
        <f>IFERROR(SUM(D$9:D729)*K_12-SUM(E$9:E729)*K_21,0)</f>
        <v>5.6703213016573439E-4</v>
      </c>
      <c r="F730" s="73">
        <f>IFERROR(SUM(D$9:D729)*K_13-SUM(F$9:F729)*K_31,0)</f>
        <v>2.2681285206629376E-3</v>
      </c>
    </row>
    <row r="731" spans="2:6" x14ac:dyDescent="0.2">
      <c r="B731" s="2">
        <f t="shared" si="11"/>
        <v>722</v>
      </c>
      <c r="C731" s="2">
        <v>0</v>
      </c>
      <c r="D731" s="70">
        <f>IFERROR(SUM(F$9:F730)*K_31+SUM(E$9:E730)*K_21+SUM(C$9:C730)-SUM(D$9:D730)*(K_12+K_13+K_10),0)</f>
        <v>2.375058045140932E-4</v>
      </c>
      <c r="E731" s="73">
        <f>IFERROR(SUM(D$9:D730)*K_12-SUM(E$9:E730)*K_21,0)</f>
        <v>5.6261746665020596E-4</v>
      </c>
      <c r="F731" s="73">
        <f>IFERROR(SUM(D$9:D730)*K_13-SUM(F$9:F730)*K_31,0)</f>
        <v>2.2504698666008238E-3</v>
      </c>
    </row>
    <row r="732" spans="2:6" x14ac:dyDescent="0.2">
      <c r="B732" s="2">
        <f t="shared" si="11"/>
        <v>723</v>
      </c>
      <c r="C732" s="2">
        <v>0</v>
      </c>
      <c r="D732" s="70">
        <f>IFERROR(SUM(F$9:F731)*K_31+SUM(E$9:E731)*K_21+SUM(C$9:C731)-SUM(D$9:D731)*(K_12+K_13+K_10),0)</f>
        <v>2.3565668846892152E-4</v>
      </c>
      <c r="E732" s="73">
        <f>IFERROR(SUM(D$9:D731)*K_12-SUM(E$9:E731)*K_21,0)</f>
        <v>5.5823717376890514E-4</v>
      </c>
      <c r="F732" s="73">
        <f>IFERROR(SUM(D$9:D731)*K_13-SUM(F$9:F731)*K_31,0)</f>
        <v>2.2329486950756205E-3</v>
      </c>
    </row>
    <row r="733" spans="2:6" x14ac:dyDescent="0.2">
      <c r="B733" s="2">
        <f t="shared" si="11"/>
        <v>724</v>
      </c>
      <c r="C733" s="2">
        <v>0</v>
      </c>
      <c r="D733" s="70">
        <f>IFERROR(SUM(F$9:F732)*K_31+SUM(E$9:E732)*K_21+SUM(C$9:C732)-SUM(D$9:D732)*(K_12+K_13+K_10),0)</f>
        <v>2.3382196882959505E-4</v>
      </c>
      <c r="E733" s="73">
        <f>IFERROR(SUM(D$9:D732)*K_12-SUM(E$9:E732)*K_21,0)</f>
        <v>5.5389098392744085E-4</v>
      </c>
      <c r="F733" s="73">
        <f>IFERROR(SUM(D$9:D732)*K_13-SUM(F$9:F732)*K_31,0)</f>
        <v>2.2155639357097634E-3</v>
      </c>
    </row>
    <row r="734" spans="2:6" x14ac:dyDescent="0.2">
      <c r="B734" s="2">
        <f t="shared" si="11"/>
        <v>725</v>
      </c>
      <c r="C734" s="2">
        <v>0</v>
      </c>
      <c r="D734" s="70">
        <f>IFERROR(SUM(F$9:F733)*K_31+SUM(E$9:E733)*K_21+SUM(C$9:C733)-SUM(D$9:D733)*(K_12+K_13+K_10),0)</f>
        <v>2.3200153351421449E-4</v>
      </c>
      <c r="E734" s="73">
        <f>IFERROR(SUM(D$9:D733)*K_12-SUM(E$9:E733)*K_21,0)</f>
        <v>5.4957863161386733E-4</v>
      </c>
      <c r="F734" s="73">
        <f>IFERROR(SUM(D$9:D733)*K_13-SUM(F$9:F733)*K_31,0)</f>
        <v>2.1983145264554693E-3</v>
      </c>
    </row>
    <row r="735" spans="2:6" x14ac:dyDescent="0.2">
      <c r="B735" s="2">
        <f t="shared" si="11"/>
        <v>726</v>
      </c>
      <c r="C735" s="2">
        <v>0</v>
      </c>
      <c r="D735" s="70">
        <f>IFERROR(SUM(F$9:F734)*K_31+SUM(E$9:E734)*K_21+SUM(C$9:C734)-SUM(D$9:D734)*(K_12+K_13+K_10),0)</f>
        <v>2.3019527130774264E-4</v>
      </c>
      <c r="E735" s="73">
        <f>IFERROR(SUM(D$9:D734)*K_12-SUM(E$9:E734)*K_21,0)</f>
        <v>5.4529985338480635E-4</v>
      </c>
      <c r="F735" s="73">
        <f>IFERROR(SUM(D$9:D734)*K_13-SUM(F$9:F734)*K_31,0)</f>
        <v>2.1811994135392254E-3</v>
      </c>
    </row>
    <row r="736" spans="2:6" x14ac:dyDescent="0.2">
      <c r="B736" s="2">
        <f t="shared" si="11"/>
        <v>727</v>
      </c>
      <c r="C736" s="2">
        <v>0</v>
      </c>
      <c r="D736" s="70">
        <f>IFERROR(SUM(F$9:F735)*K_31+SUM(E$9:E735)*K_21+SUM(C$9:C735)-SUM(D$9:D735)*(K_12+K_13+K_10),0)</f>
        <v>2.2840307186999809E-4</v>
      </c>
      <c r="E736" s="73">
        <f>IFERROR(SUM(D$9:D735)*K_12-SUM(E$9:E735)*K_21,0)</f>
        <v>5.4105438784624038E-4</v>
      </c>
      <c r="F736" s="73">
        <f>IFERROR(SUM(D$9:D735)*K_13-SUM(F$9:F735)*K_31,0)</f>
        <v>2.1642175513849615E-3</v>
      </c>
    </row>
    <row r="737" spans="2:6" x14ac:dyDescent="0.2">
      <c r="B737" s="2">
        <f t="shared" si="11"/>
        <v>728</v>
      </c>
      <c r="C737" s="2">
        <v>0</v>
      </c>
      <c r="D737" s="70">
        <f>IFERROR(SUM(F$9:F736)*K_31+SUM(E$9:E736)*K_21+SUM(C$9:C736)-SUM(D$9:D736)*(K_12+K_13+K_10),0)</f>
        <v>2.2662482570989795E-4</v>
      </c>
      <c r="E737" s="73">
        <f>IFERROR(SUM(D$9:D736)*K_12-SUM(E$9:E736)*K_21,0)</f>
        <v>5.3684197564085601E-4</v>
      </c>
      <c r="F737" s="73">
        <f>IFERROR(SUM(D$9:D736)*K_13-SUM(F$9:F736)*K_31,0)</f>
        <v>2.147367902563424E-3</v>
      </c>
    </row>
    <row r="738" spans="2:6" x14ac:dyDescent="0.2">
      <c r="B738" s="2">
        <f t="shared" si="11"/>
        <v>729</v>
      </c>
      <c r="C738" s="2">
        <v>0</v>
      </c>
      <c r="D738" s="70">
        <f>IFERROR(SUM(F$9:F737)*K_31+SUM(E$9:E737)*K_21+SUM(C$9:C737)-SUM(D$9:D737)*(K_12+K_13+K_10),0)</f>
        <v>2.2486042419433971E-4</v>
      </c>
      <c r="E738" s="73">
        <f>IFERROR(SUM(D$9:D737)*K_12-SUM(E$9:E737)*K_21,0)</f>
        <v>5.3266235942983631E-4</v>
      </c>
      <c r="F738" s="73">
        <f>IFERROR(SUM(D$9:D737)*K_13-SUM(F$9:F737)*K_31,0)</f>
        <v>2.1306494377193452E-3</v>
      </c>
    </row>
    <row r="739" spans="2:6" x14ac:dyDescent="0.2">
      <c r="B739" s="2">
        <f t="shared" si="11"/>
        <v>730</v>
      </c>
      <c r="C739" s="2">
        <v>0</v>
      </c>
      <c r="D739" s="70">
        <f>IFERROR(SUM(F$9:F738)*K_31+SUM(E$9:E738)*K_21+SUM(C$9:C738)-SUM(D$9:D738)*(K_12+K_13+K_10),0)</f>
        <v>2.2310975953576673E-4</v>
      </c>
      <c r="E739" s="73">
        <f>IFERROR(SUM(D$9:D738)*K_12-SUM(E$9:E738)*K_21,0)</f>
        <v>5.2851528387765079E-4</v>
      </c>
      <c r="F739" s="73">
        <f>IFERROR(SUM(D$9:D738)*K_13-SUM(F$9:F738)*K_31,0)</f>
        <v>2.1140611355106032E-3</v>
      </c>
    </row>
    <row r="740" spans="2:6" x14ac:dyDescent="0.2">
      <c r="B740" s="2">
        <f t="shared" si="11"/>
        <v>731</v>
      </c>
      <c r="C740" s="2">
        <v>0</v>
      </c>
      <c r="D740" s="70">
        <f>IFERROR(SUM(F$9:F739)*K_31+SUM(E$9:E739)*K_21+SUM(C$9:C739)-SUM(D$9:D739)*(K_12+K_13+K_10),0)</f>
        <v>2.2137272478417458E-4</v>
      </c>
      <c r="E740" s="73">
        <f>IFERROR(SUM(D$9:D739)*K_12-SUM(E$9:E739)*K_21,0)</f>
        <v>5.2440049563728941E-4</v>
      </c>
      <c r="F740" s="73">
        <f>IFERROR(SUM(D$9:D739)*K_13-SUM(F$9:F739)*K_31,0)</f>
        <v>2.0976019825491576E-3</v>
      </c>
    </row>
    <row r="741" spans="2:6" x14ac:dyDescent="0.2">
      <c r="B741" s="2">
        <f t="shared" si="11"/>
        <v>732</v>
      </c>
      <c r="C741" s="2">
        <v>0</v>
      </c>
      <c r="D741" s="70">
        <f>IFERROR(SUM(F$9:F740)*K_31+SUM(E$9:E740)*K_21+SUM(C$9:C740)-SUM(D$9:D740)*(K_12+K_13+K_10),0)</f>
        <v>2.196492138235584E-4</v>
      </c>
      <c r="E741" s="73">
        <f>IFERROR(SUM(D$9:D740)*K_12-SUM(E$9:E740)*K_21,0)</f>
        <v>5.2031774333372027E-4</v>
      </c>
      <c r="F741" s="73">
        <f>IFERROR(SUM(D$9:D740)*K_13-SUM(F$9:F740)*K_31,0)</f>
        <v>2.0812709733348811E-3</v>
      </c>
    </row>
    <row r="742" spans="2:6" x14ac:dyDescent="0.2">
      <c r="B742" s="2">
        <f t="shared" si="11"/>
        <v>733</v>
      </c>
      <c r="C742" s="2">
        <v>0</v>
      </c>
      <c r="D742" s="70">
        <f>IFERROR(SUM(F$9:F741)*K_31+SUM(E$9:E741)*K_21+SUM(C$9:C741)-SUM(D$9:D741)*(K_12+K_13+K_10),0)</f>
        <v>2.1793912136303106E-4</v>
      </c>
      <c r="E742" s="73">
        <f>IFERROR(SUM(D$9:D741)*K_12-SUM(E$9:E741)*K_21,0)</f>
        <v>5.1626677754934569E-4</v>
      </c>
      <c r="F742" s="73">
        <f>IFERROR(SUM(D$9:D741)*K_13-SUM(F$9:F741)*K_31,0)</f>
        <v>2.0650671101973828E-3</v>
      </c>
    </row>
    <row r="743" spans="2:6" x14ac:dyDescent="0.2">
      <c r="B743" s="2">
        <f t="shared" si="11"/>
        <v>734</v>
      </c>
      <c r="C743" s="2">
        <v>0</v>
      </c>
      <c r="D743" s="70">
        <f>IFERROR(SUM(F$9:F742)*K_31+SUM(E$9:E742)*K_21+SUM(C$9:C742)-SUM(D$9:D742)*(K_12+K_13+K_10),0)</f>
        <v>2.1624234293238231E-4</v>
      </c>
      <c r="E743" s="73">
        <f>IFERROR(SUM(D$9:D742)*K_12-SUM(E$9:E742)*K_21,0)</f>
        <v>5.1224735080823702E-4</v>
      </c>
      <c r="F743" s="73">
        <f>IFERROR(SUM(D$9:D742)*K_13-SUM(F$9:F742)*K_31,0)</f>
        <v>2.0489894032329481E-3</v>
      </c>
    </row>
    <row r="744" spans="2:6" x14ac:dyDescent="0.2">
      <c r="B744" s="2">
        <f t="shared" si="11"/>
        <v>735</v>
      </c>
      <c r="C744" s="2">
        <v>0</v>
      </c>
      <c r="D744" s="70">
        <f>IFERROR(SUM(F$9:F743)*K_31+SUM(E$9:E743)*K_21+SUM(C$9:C743)-SUM(D$9:D743)*(K_12+K_13+K_10),0)</f>
        <v>2.1455877487497332E-4</v>
      </c>
      <c r="E744" s="73">
        <f>IFERROR(SUM(D$9:D743)*K_12-SUM(E$9:E743)*K_21,0)</f>
        <v>5.0825921756103565E-4</v>
      </c>
      <c r="F744" s="73">
        <f>IFERROR(SUM(D$9:D743)*K_13-SUM(F$9:F743)*K_31,0)</f>
        <v>2.0330368702441426E-3</v>
      </c>
    </row>
    <row r="745" spans="2:6" x14ac:dyDescent="0.2">
      <c r="B745" s="2">
        <f t="shared" si="11"/>
        <v>736</v>
      </c>
      <c r="C745" s="2">
        <v>0</v>
      </c>
      <c r="D745" s="70">
        <f>IFERROR(SUM(F$9:F744)*K_31+SUM(E$9:E744)*K_21+SUM(C$9:C744)-SUM(D$9:D744)*(K_12+K_13+K_10),0)</f>
        <v>2.1288831434063127E-4</v>
      </c>
      <c r="E745" s="73">
        <f>IFERROR(SUM(D$9:D744)*K_12-SUM(E$9:E744)*K_21,0)</f>
        <v>5.0430213417040903E-4</v>
      </c>
      <c r="F745" s="73">
        <f>IFERROR(SUM(D$9:D744)*K_13-SUM(F$9:F744)*K_31,0)</f>
        <v>2.0172085366816361E-3</v>
      </c>
    </row>
    <row r="746" spans="2:6" x14ac:dyDescent="0.2">
      <c r="B746" s="2">
        <f t="shared" si="11"/>
        <v>737</v>
      </c>
      <c r="C746" s="2">
        <v>0</v>
      </c>
      <c r="D746" s="70">
        <f>IFERROR(SUM(F$9:F745)*K_31+SUM(E$9:E745)*K_21+SUM(C$9:C745)-SUM(D$9:D745)*(K_12+K_13+K_10),0)</f>
        <v>2.1123085927943208E-4</v>
      </c>
      <c r="E746" s="73">
        <f>IFERROR(SUM(D$9:D745)*K_12-SUM(E$9:E745)*K_21,0)</f>
        <v>5.0037585889584069E-4</v>
      </c>
      <c r="F746" s="73">
        <f>IFERROR(SUM(D$9:D745)*K_13-SUM(F$9:F745)*K_31,0)</f>
        <v>2.0015034355833627E-3</v>
      </c>
    </row>
    <row r="747" spans="2:6" x14ac:dyDescent="0.2">
      <c r="B747" s="2">
        <f t="shared" si="11"/>
        <v>738</v>
      </c>
      <c r="C747" s="2">
        <v>0</v>
      </c>
      <c r="D747" s="70">
        <f>IFERROR(SUM(F$9:F746)*K_31+SUM(E$9:E746)*K_21+SUM(C$9:C746)-SUM(D$9:D746)*(K_12+K_13+K_10),0)</f>
        <v>2.095863084354832E-4</v>
      </c>
      <c r="E747" s="73">
        <f>IFERROR(SUM(D$9:D746)*K_12-SUM(E$9:E746)*K_21,0)</f>
        <v>4.9648015187897521E-4</v>
      </c>
      <c r="F747" s="73">
        <f>IFERROR(SUM(D$9:D746)*K_13-SUM(F$9:F746)*K_31,0)</f>
        <v>1.9859206075159008E-3</v>
      </c>
    </row>
    <row r="748" spans="2:6" x14ac:dyDescent="0.2">
      <c r="B748" s="2">
        <f t="shared" si="11"/>
        <v>739</v>
      </c>
      <c r="C748" s="2">
        <v>0</v>
      </c>
      <c r="D748" s="70">
        <f>IFERROR(SUM(F$9:F747)*K_31+SUM(E$9:E747)*K_21+SUM(C$9:C747)-SUM(D$9:D747)*(K_12+K_13+K_10),0)</f>
        <v>2.0795456134337087E-4</v>
      </c>
      <c r="E748" s="73">
        <f>IFERROR(SUM(D$9:D747)*K_12-SUM(E$9:E747)*K_21,0)</f>
        <v>4.9261477512885232E-4</v>
      </c>
      <c r="F748" s="73">
        <f>IFERROR(SUM(D$9:D747)*K_13-SUM(F$9:F747)*K_31,0)</f>
        <v>1.9704591005154093E-3</v>
      </c>
    </row>
    <row r="749" spans="2:6" x14ac:dyDescent="0.2">
      <c r="B749" s="2">
        <f t="shared" si="11"/>
        <v>740</v>
      </c>
      <c r="C749" s="2">
        <v>0</v>
      </c>
      <c r="D749" s="70">
        <f>IFERROR(SUM(F$9:F748)*K_31+SUM(E$9:E748)*K_21+SUM(C$9:C748)-SUM(D$9:D748)*(K_12+K_13+K_10),0)</f>
        <v>2.0633551831927832E-4</v>
      </c>
      <c r="E749" s="73">
        <f>IFERROR(SUM(D$9:D748)*K_12-SUM(E$9:E748)*K_21,0)</f>
        <v>4.8877949250669683E-4</v>
      </c>
      <c r="F749" s="73">
        <f>IFERROR(SUM(D$9:D748)*K_13-SUM(F$9:F748)*K_31,0)</f>
        <v>1.9551179700267873E-3</v>
      </c>
    </row>
    <row r="750" spans="2:6" x14ac:dyDescent="0.2">
      <c r="B750" s="2">
        <f t="shared" si="11"/>
        <v>741</v>
      </c>
      <c r="C750" s="2">
        <v>0</v>
      </c>
      <c r="D750" s="70">
        <f>IFERROR(SUM(F$9:F749)*K_31+SUM(E$9:E749)*K_21+SUM(C$9:C749)-SUM(D$9:D749)*(K_12+K_13+K_10),0)</f>
        <v>2.0472908045476856E-4</v>
      </c>
      <c r="E750" s="73">
        <f>IFERROR(SUM(D$9:D749)*K_12-SUM(E$9:E749)*K_21,0)</f>
        <v>4.8497406971326207E-4</v>
      </c>
      <c r="F750" s="73">
        <f>IFERROR(SUM(D$9:D749)*K_13-SUM(F$9:F749)*K_31,0)</f>
        <v>1.9398962788530483E-3</v>
      </c>
    </row>
    <row r="751" spans="2:6" x14ac:dyDescent="0.2">
      <c r="B751" s="2">
        <f t="shared" si="11"/>
        <v>742</v>
      </c>
      <c r="C751" s="2">
        <v>0</v>
      </c>
      <c r="D751" s="70">
        <f>IFERROR(SUM(F$9:F750)*K_31+SUM(E$9:E750)*K_21+SUM(C$9:C750)-SUM(D$9:D750)*(K_12+K_13+K_10),0)</f>
        <v>2.0313514961056711E-4</v>
      </c>
      <c r="E751" s="73">
        <f>IFERROR(SUM(D$9:D750)*K_12-SUM(E$9:E750)*K_21,0)</f>
        <v>4.8119827427306472E-4</v>
      </c>
      <c r="F751" s="73">
        <f>IFERROR(SUM(D$9:D750)*K_13-SUM(F$9:F750)*K_31,0)</f>
        <v>1.9247930970922589E-3</v>
      </c>
    </row>
    <row r="752" spans="2:6" x14ac:dyDescent="0.2">
      <c r="B752" s="2">
        <f t="shared" si="11"/>
        <v>743</v>
      </c>
      <c r="C752" s="2">
        <v>0</v>
      </c>
      <c r="D752" s="70">
        <f>IFERROR(SUM(F$9:F751)*K_31+SUM(E$9:E751)*K_21+SUM(C$9:C751)-SUM(D$9:D751)*(K_12+K_13+K_10),0)</f>
        <v>2.0155362841389746E-4</v>
      </c>
      <c r="E752" s="73">
        <f>IFERROR(SUM(D$9:D751)*K_12-SUM(E$9:E751)*K_21,0)</f>
        <v>4.7745187552028501E-4</v>
      </c>
      <c r="F752" s="73">
        <f>IFERROR(SUM(D$9:D751)*K_13-SUM(F$9:F751)*K_31,0)</f>
        <v>1.90980750208114E-3</v>
      </c>
    </row>
    <row r="753" spans="2:6" x14ac:dyDescent="0.2">
      <c r="B753" s="2">
        <f t="shared" si="11"/>
        <v>744</v>
      </c>
      <c r="C753" s="2">
        <v>0</v>
      </c>
      <c r="D753" s="70">
        <f>IFERROR(SUM(F$9:F752)*K_31+SUM(E$9:E752)*K_21+SUM(C$9:C752)-SUM(D$9:D752)*(K_12+K_13+K_10),0)</f>
        <v>1.9998442024427021E-4</v>
      </c>
      <c r="E753" s="73">
        <f>IFERROR(SUM(D$9:D752)*K_12-SUM(E$9:E752)*K_21,0)</f>
        <v>4.7373464458577708E-4</v>
      </c>
      <c r="F753" s="73">
        <f>IFERROR(SUM(D$9:D752)*K_13-SUM(F$9:F752)*K_31,0)</f>
        <v>1.8949385783431083E-3</v>
      </c>
    </row>
    <row r="754" spans="2:6" x14ac:dyDescent="0.2">
      <c r="B754" s="2">
        <f t="shared" si="11"/>
        <v>745</v>
      </c>
      <c r="C754" s="2">
        <v>0</v>
      </c>
      <c r="D754" s="70">
        <f>IFERROR(SUM(F$9:F753)*K_31+SUM(E$9:E753)*K_21+SUM(C$9:C753)-SUM(D$9:D753)*(K_12+K_13+K_10),0)</f>
        <v>1.9842742924414125E-4</v>
      </c>
      <c r="E754" s="73">
        <f>IFERROR(SUM(D$9:D753)*K_12-SUM(E$9:E753)*K_21,0)</f>
        <v>4.7004635438085973E-4</v>
      </c>
      <c r="F754" s="73">
        <f>IFERROR(SUM(D$9:D753)*K_13-SUM(F$9:F753)*K_31,0)</f>
        <v>1.8801854175234389E-3</v>
      </c>
    </row>
    <row r="755" spans="2:6" x14ac:dyDescent="0.2">
      <c r="B755" s="2">
        <f t="shared" si="11"/>
        <v>746</v>
      </c>
      <c r="C755" s="2">
        <v>0</v>
      </c>
      <c r="D755" s="70">
        <f>IFERROR(SUM(F$9:F754)*K_31+SUM(E$9:E754)*K_21+SUM(C$9:C754)-SUM(D$9:D754)*(K_12+K_13+K_10),0)</f>
        <v>1.9688256029315454E-4</v>
      </c>
      <c r="E755" s="73">
        <f>IFERROR(SUM(D$9:D754)*K_12-SUM(E$9:E754)*K_21,0)</f>
        <v>4.6638677958621422E-4</v>
      </c>
      <c r="F755" s="73">
        <f>IFERROR(SUM(D$9:D754)*K_13-SUM(F$9:F754)*K_31,0)</f>
        <v>1.8655471183448569E-3</v>
      </c>
    </row>
    <row r="756" spans="2:6" x14ac:dyDescent="0.2">
      <c r="B756" s="2">
        <f t="shared" si="11"/>
        <v>747</v>
      </c>
      <c r="C756" s="2">
        <v>0</v>
      </c>
      <c r="D756" s="70">
        <f>IFERROR(SUM(F$9:F755)*K_31+SUM(E$9:E755)*K_21+SUM(C$9:C755)-SUM(D$9:D755)*(K_12+K_13+K_10),0)</f>
        <v>1.953497190134712E-4</v>
      </c>
      <c r="E756" s="73">
        <f>IFERROR(SUM(D$9:D755)*K_12-SUM(E$9:E755)*K_21,0)</f>
        <v>4.6275569663623006E-4</v>
      </c>
      <c r="F756" s="73">
        <f>IFERROR(SUM(D$9:D755)*K_13-SUM(F$9:F755)*K_31,0)</f>
        <v>1.8510227865449203E-3</v>
      </c>
    </row>
    <row r="757" spans="2:6" x14ac:dyDescent="0.2">
      <c r="B757" s="2">
        <f t="shared" si="11"/>
        <v>748</v>
      </c>
      <c r="C757" s="2">
        <v>0</v>
      </c>
      <c r="D757" s="70">
        <f>IFERROR(SUM(F$9:F756)*K_31+SUM(E$9:E756)*K_21+SUM(C$9:C756)-SUM(D$9:D756)*(K_12+K_13+K_10),0)</f>
        <v>1.9382881176355227E-4</v>
      </c>
      <c r="E757" s="73">
        <f>IFERROR(SUM(D$9:D756)*K_12-SUM(E$9:E756)*K_21,0)</f>
        <v>4.5915288370590446E-4</v>
      </c>
      <c r="F757" s="73">
        <f>IFERROR(SUM(D$9:D756)*K_13-SUM(F$9:F756)*K_31,0)</f>
        <v>1.8366115348236178E-3</v>
      </c>
    </row>
    <row r="758" spans="2:6" x14ac:dyDescent="0.2">
      <c r="B758" s="2">
        <f t="shared" si="11"/>
        <v>749</v>
      </c>
      <c r="C758" s="2">
        <v>0</v>
      </c>
      <c r="D758" s="70">
        <f>IFERROR(SUM(F$9:F757)*K_31+SUM(E$9:E757)*K_21+SUM(C$9:C757)-SUM(D$9:D757)*(K_12+K_13+K_10),0)</f>
        <v>1.9231974563371779E-4</v>
      </c>
      <c r="E758" s="73">
        <f>IFERROR(SUM(D$9:D757)*K_12-SUM(E$9:E757)*K_21,0)</f>
        <v>4.5557812069685344E-4</v>
      </c>
      <c r="F758" s="73">
        <f>IFERROR(SUM(D$9:D757)*K_13-SUM(F$9:F757)*K_31,0)</f>
        <v>1.8223124827874138E-3</v>
      </c>
    </row>
    <row r="759" spans="2:6" x14ac:dyDescent="0.2">
      <c r="B759" s="2">
        <f t="shared" si="11"/>
        <v>750</v>
      </c>
      <c r="C759" s="2">
        <v>0</v>
      </c>
      <c r="D759" s="70">
        <f>IFERROR(SUM(F$9:F758)*K_31+SUM(E$9:E758)*K_21+SUM(C$9:C758)-SUM(D$9:D758)*(K_12+K_13+K_10),0)</f>
        <v>1.908224284266069E-4</v>
      </c>
      <c r="E759" s="73">
        <f>IFERROR(SUM(D$9:D758)*K_12-SUM(E$9:E758)*K_21,0)</f>
        <v>4.5203118922543251E-4</v>
      </c>
      <c r="F759" s="73">
        <f>IFERROR(SUM(D$9:D758)*K_13-SUM(F$9:F758)*K_31,0)</f>
        <v>1.80812475690173E-3</v>
      </c>
    </row>
    <row r="760" spans="2:6" x14ac:dyDescent="0.2">
      <c r="B760" s="2">
        <f t="shared" si="11"/>
        <v>751</v>
      </c>
      <c r="C760" s="2">
        <v>0</v>
      </c>
      <c r="D760" s="70">
        <f>IFERROR(SUM(F$9:F759)*K_31+SUM(E$9:E759)*K_21+SUM(C$9:C759)-SUM(D$9:D759)*(K_12+K_13+K_10),0)</f>
        <v>1.8933676867849414E-4</v>
      </c>
      <c r="E760" s="73">
        <f>IFERROR(SUM(D$9:D759)*K_12-SUM(E$9:E759)*K_21,0)</f>
        <v>4.4851187260663838E-4</v>
      </c>
      <c r="F760" s="73">
        <f>IFERROR(SUM(D$9:D759)*K_13-SUM(F$9:F759)*K_31,0)</f>
        <v>1.7940474904265535E-3</v>
      </c>
    </row>
    <row r="761" spans="2:6" x14ac:dyDescent="0.2">
      <c r="B761" s="2">
        <f t="shared" si="11"/>
        <v>752</v>
      </c>
      <c r="C761" s="2">
        <v>0</v>
      </c>
      <c r="D761" s="70">
        <f>IFERROR(SUM(F$9:F760)*K_31+SUM(E$9:E760)*K_21+SUM(C$9:C760)-SUM(D$9:D760)*(K_12+K_13+K_10),0)</f>
        <v>1.8786267562287406E-4</v>
      </c>
      <c r="E761" s="73">
        <f>IFERROR(SUM(D$9:D760)*K_12-SUM(E$9:E760)*K_21,0)</f>
        <v>4.4501995584411702E-4</v>
      </c>
      <c r="F761" s="73">
        <f>IFERROR(SUM(D$9:D760)*K_13-SUM(F$9:F760)*K_31,0)</f>
        <v>1.7800798233764681E-3</v>
      </c>
    </row>
    <row r="762" spans="2:6" x14ac:dyDescent="0.2">
      <c r="B762" s="2">
        <f t="shared" si="11"/>
        <v>753</v>
      </c>
      <c r="C762" s="2">
        <v>0</v>
      </c>
      <c r="D762" s="70">
        <f>IFERROR(SUM(F$9:F761)*K_31+SUM(E$9:E761)*K_21+SUM(C$9:C761)-SUM(D$9:D761)*(K_12+K_13+K_10),0)</f>
        <v>1.8640005921000125E-4</v>
      </c>
      <c r="E762" s="73">
        <f>IFERROR(SUM(D$9:D761)*K_12-SUM(E$9:E761)*K_21,0)</f>
        <v>4.4155522561428739E-4</v>
      </c>
      <c r="F762" s="73">
        <f>IFERROR(SUM(D$9:D761)*K_13-SUM(F$9:F761)*K_31,0)</f>
        <v>1.7662209024571496E-3</v>
      </c>
    </row>
    <row r="763" spans="2:6" x14ac:dyDescent="0.2">
      <c r="B763" s="2">
        <f t="shared" si="11"/>
        <v>754</v>
      </c>
      <c r="C763" s="2">
        <v>0</v>
      </c>
      <c r="D763" s="70">
        <f>IFERROR(SUM(F$9:F762)*K_31+SUM(E$9:E762)*K_21+SUM(C$9:C762)-SUM(D$9:D762)*(K_12+K_13+K_10),0)</f>
        <v>1.849488300873503E-4</v>
      </c>
      <c r="E763" s="73">
        <f>IFERROR(SUM(D$9:D762)*K_12-SUM(E$9:E762)*K_21,0)</f>
        <v>4.3811747025457315E-4</v>
      </c>
      <c r="F763" s="73">
        <f>IFERROR(SUM(D$9:D762)*K_13-SUM(F$9:F762)*K_31,0)</f>
        <v>1.7524698810182926E-3</v>
      </c>
    </row>
    <row r="764" spans="2:6" x14ac:dyDescent="0.2">
      <c r="B764" s="2">
        <f t="shared" si="11"/>
        <v>755</v>
      </c>
      <c r="C764" s="2">
        <v>0</v>
      </c>
      <c r="D764" s="70">
        <f>IFERROR(SUM(F$9:F763)*K_31+SUM(E$9:E763)*K_21+SUM(C$9:C763)-SUM(D$9:D763)*(K_12+K_13+K_10),0)</f>
        <v>1.8350889959783956E-4</v>
      </c>
      <c r="E764" s="73">
        <f>IFERROR(SUM(D$9:D763)*K_12-SUM(E$9:E763)*K_21,0)</f>
        <v>4.3470647975074606E-4</v>
      </c>
      <c r="F764" s="73">
        <f>IFERROR(SUM(D$9:D763)*K_13-SUM(F$9:F763)*K_31,0)</f>
        <v>1.7388259190029842E-3</v>
      </c>
    </row>
    <row r="765" spans="2:6" x14ac:dyDescent="0.2">
      <c r="B765" s="2">
        <f t="shared" si="11"/>
        <v>756</v>
      </c>
      <c r="C765" s="2">
        <v>0</v>
      </c>
      <c r="D765" s="70">
        <f>IFERROR(SUM(F$9:F764)*K_31+SUM(E$9:E764)*K_21+SUM(C$9:C764)-SUM(D$9:D764)*(K_12+K_13+K_10),0)</f>
        <v>1.8208017977716651E-4</v>
      </c>
      <c r="E765" s="73">
        <f>IFERROR(SUM(D$9:D764)*K_12-SUM(E$9:E764)*K_21,0)</f>
        <v>4.313220457229372E-4</v>
      </c>
      <c r="F765" s="73">
        <f>IFERROR(SUM(D$9:D764)*K_13-SUM(F$9:F764)*K_31,0)</f>
        <v>1.7252881828917488E-3</v>
      </c>
    </row>
    <row r="766" spans="2:6" x14ac:dyDescent="0.2">
      <c r="B766" s="2">
        <f t="shared" si="11"/>
        <v>757</v>
      </c>
      <c r="C766" s="2">
        <v>0</v>
      </c>
      <c r="D766" s="70">
        <f>IFERROR(SUM(F$9:F765)*K_31+SUM(E$9:E765)*K_21+SUM(C$9:C765)-SUM(D$9:D765)*(K_12+K_13+K_10),0)</f>
        <v>1.8066258334226148E-4</v>
      </c>
      <c r="E766" s="73">
        <f>IFERROR(SUM(D$9:D765)*K_12-SUM(E$9:E765)*K_21,0)</f>
        <v>4.279639614143127E-4</v>
      </c>
      <c r="F766" s="73">
        <f>IFERROR(SUM(D$9:D765)*K_13-SUM(F$9:F765)*K_31,0)</f>
        <v>1.7118558456572508E-3</v>
      </c>
    </row>
    <row r="767" spans="2:6" x14ac:dyDescent="0.2">
      <c r="B767" s="2">
        <f t="shared" si="11"/>
        <v>758</v>
      </c>
      <c r="C767" s="2">
        <v>0</v>
      </c>
      <c r="D767" s="70">
        <f>IFERROR(SUM(F$9:F766)*K_31+SUM(E$9:E766)*K_21+SUM(C$9:C766)-SUM(D$9:D766)*(K_12+K_13+K_10),0)</f>
        <v>1.7925602368951132E-4</v>
      </c>
      <c r="E767" s="73">
        <f>IFERROR(SUM(D$9:D766)*K_12-SUM(E$9:E766)*K_21,0)</f>
        <v>4.2463202167797309E-4</v>
      </c>
      <c r="F767" s="73">
        <f>IFERROR(SUM(D$9:D766)*K_13-SUM(F$9:F766)*K_31,0)</f>
        <v>1.6985280867118924E-3</v>
      </c>
    </row>
    <row r="768" spans="2:6" x14ac:dyDescent="0.2">
      <c r="B768" s="2">
        <f t="shared" si="11"/>
        <v>759</v>
      </c>
      <c r="C768" s="2">
        <v>0</v>
      </c>
      <c r="D768" s="70">
        <f>IFERROR(SUM(F$9:F767)*K_31+SUM(E$9:E767)*K_21+SUM(C$9:C767)-SUM(D$9:D767)*(K_12+K_13+K_10),0)</f>
        <v>1.7786041489564752E-4</v>
      </c>
      <c r="E768" s="73">
        <f>IFERROR(SUM(D$9:D767)*K_12-SUM(E$9:E767)*K_21,0)</f>
        <v>4.2132602296296451E-4</v>
      </c>
      <c r="F768" s="73">
        <f>IFERROR(SUM(D$9:D767)*K_13-SUM(F$9:F767)*K_31,0)</f>
        <v>1.685304091851858E-3</v>
      </c>
    </row>
    <row r="769" spans="2:6" x14ac:dyDescent="0.2">
      <c r="B769" s="2">
        <f t="shared" si="11"/>
        <v>760</v>
      </c>
      <c r="C769" s="2">
        <v>0</v>
      </c>
      <c r="D769" s="70">
        <f>IFERROR(SUM(F$9:F768)*K_31+SUM(E$9:E768)*K_21+SUM(C$9:C768)-SUM(D$9:D768)*(K_12+K_13+K_10),0)</f>
        <v>1.7647567169909451E-4</v>
      </c>
      <c r="E769" s="73">
        <f>IFERROR(SUM(D$9:D768)*K_12-SUM(E$9:E768)*K_21,0)</f>
        <v>4.1804576330439769E-4</v>
      </c>
      <c r="F769" s="73">
        <f>IFERROR(SUM(D$9:D768)*K_13-SUM(F$9:F768)*K_31,0)</f>
        <v>1.6721830532175908E-3</v>
      </c>
    </row>
    <row r="770" spans="2:6" x14ac:dyDescent="0.2">
      <c r="B770" s="2">
        <f t="shared" si="11"/>
        <v>761</v>
      </c>
      <c r="C770" s="2">
        <v>0</v>
      </c>
      <c r="D770" s="70">
        <f>IFERROR(SUM(F$9:F769)*K_31+SUM(E$9:E769)*K_21+SUM(C$9:C769)-SUM(D$9:D769)*(K_12+K_13+K_10),0)</f>
        <v>1.7510170950529869E-4</v>
      </c>
      <c r="E770" s="73">
        <f>IFERROR(SUM(D$9:D769)*K_12-SUM(E$9:E769)*K_21,0)</f>
        <v>4.1479104230912611E-4</v>
      </c>
      <c r="F770" s="73">
        <f>IFERROR(SUM(D$9:D769)*K_13-SUM(F$9:F769)*K_31,0)</f>
        <v>1.6591641692365044E-3</v>
      </c>
    </row>
    <row r="771" spans="2:6" x14ac:dyDescent="0.2">
      <c r="B771" s="2">
        <f t="shared" si="11"/>
        <v>762</v>
      </c>
      <c r="C771" s="2">
        <v>0</v>
      </c>
      <c r="D771" s="70">
        <f>IFERROR(SUM(F$9:F770)*K_31+SUM(E$9:E770)*K_21+SUM(C$9:C770)-SUM(D$9:D770)*(K_12+K_13+K_10),0)</f>
        <v>1.7373844437962305E-4</v>
      </c>
      <c r="E771" s="73">
        <f>IFERROR(SUM(D$9:D770)*K_12-SUM(E$9:E770)*K_21,0)</f>
        <v>4.1156166114419968E-4</v>
      </c>
      <c r="F771" s="73">
        <f>IFERROR(SUM(D$9:D770)*K_13-SUM(F$9:F770)*K_31,0)</f>
        <v>1.6462466445767987E-3</v>
      </c>
    </row>
    <row r="772" spans="2:6" x14ac:dyDescent="0.2">
      <c r="B772" s="2">
        <f t="shared" si="11"/>
        <v>763</v>
      </c>
      <c r="C772" s="2">
        <v>0</v>
      </c>
      <c r="D772" s="70">
        <f>IFERROR(SUM(F$9:F771)*K_31+SUM(E$9:E771)*K_21+SUM(C$9:C771)-SUM(D$9:D771)*(K_12+K_13+K_10),0)</f>
        <v>1.7238579303846535E-4</v>
      </c>
      <c r="E772" s="73">
        <f>IFERROR(SUM(D$9:D771)*K_12-SUM(E$9:E771)*K_21,0)</f>
        <v>4.0835742252476326E-4</v>
      </c>
      <c r="F772" s="73">
        <f>IFERROR(SUM(D$9:D771)*K_13-SUM(F$9:F771)*K_31,0)</f>
        <v>1.633429690099053E-3</v>
      </c>
    </row>
    <row r="773" spans="2:6" x14ac:dyDescent="0.2">
      <c r="B773" s="2">
        <f t="shared" si="11"/>
        <v>764</v>
      </c>
      <c r="C773" s="2">
        <v>0</v>
      </c>
      <c r="D773" s="70">
        <f>IFERROR(SUM(F$9:F772)*K_31+SUM(E$9:E772)*K_21+SUM(C$9:C772)-SUM(D$9:D772)*(K_12+K_13+K_10),0)</f>
        <v>1.7104367284748179E-4</v>
      </c>
      <c r="E773" s="73">
        <f>IFERROR(SUM(D$9:D772)*K_12-SUM(E$9:E772)*K_21,0)</f>
        <v>4.0517813070228836E-4</v>
      </c>
      <c r="F773" s="73">
        <f>IFERROR(SUM(D$9:D772)*K_13-SUM(F$9:F772)*K_31,0)</f>
        <v>1.6207125228091535E-3</v>
      </c>
    </row>
    <row r="774" spans="2:6" x14ac:dyDescent="0.2">
      <c r="B774" s="2">
        <f t="shared" si="11"/>
        <v>765</v>
      </c>
      <c r="C774" s="2">
        <v>0</v>
      </c>
      <c r="D774" s="70">
        <f>IFERROR(SUM(F$9:F773)*K_31+SUM(E$9:E773)*K_21+SUM(C$9:C773)-SUM(D$9:D773)*(K_12+K_13+K_10),0)</f>
        <v>1.697120018162579E-4</v>
      </c>
      <c r="E774" s="73">
        <f>IFERROR(SUM(D$9:D773)*K_12-SUM(E$9:E773)*K_21,0)</f>
        <v>4.0202359145180555E-4</v>
      </c>
      <c r="F774" s="73">
        <f>IFERROR(SUM(D$9:D773)*K_13-SUM(F$9:F773)*K_31,0)</f>
        <v>1.6080943658072222E-3</v>
      </c>
    </row>
    <row r="775" spans="2:6" x14ac:dyDescent="0.2">
      <c r="B775" s="2">
        <f t="shared" si="11"/>
        <v>766</v>
      </c>
      <c r="C775" s="2">
        <v>0</v>
      </c>
      <c r="D775" s="70">
        <f>IFERROR(SUM(F$9:F774)*K_31+SUM(E$9:E774)*K_21+SUM(C$9:C774)-SUM(D$9:D774)*(K_12+K_13+K_10),0)</f>
        <v>1.6839069858765043E-4</v>
      </c>
      <c r="E775" s="73">
        <f>IFERROR(SUM(D$9:D774)*K_12-SUM(E$9:E774)*K_21,0)</f>
        <v>3.9889361206102425E-4</v>
      </c>
      <c r="F775" s="73">
        <f>IFERROR(SUM(D$9:D774)*K_13-SUM(F$9:F774)*K_31,0)</f>
        <v>1.595574448244097E-3</v>
      </c>
    </row>
    <row r="776" spans="2:6" x14ac:dyDescent="0.2">
      <c r="B776" s="2">
        <f t="shared" si="11"/>
        <v>767</v>
      </c>
      <c r="C776" s="2">
        <v>0</v>
      </c>
      <c r="D776" s="70">
        <f>IFERROR(SUM(F$9:F775)*K_31+SUM(E$9:E775)*K_21+SUM(C$9:C775)-SUM(D$9:D775)*(K_12+K_13+K_10),0)</f>
        <v>1.6707968245111005E-4</v>
      </c>
      <c r="E776" s="73">
        <f>IFERROR(SUM(D$9:D775)*K_12-SUM(E$9:E775)*K_21,0)</f>
        <v>3.9578800131667702E-4</v>
      </c>
      <c r="F776" s="73">
        <f>IFERROR(SUM(D$9:D775)*K_13-SUM(F$9:F775)*K_31,0)</f>
        <v>1.5831520052667081E-3</v>
      </c>
    </row>
    <row r="777" spans="2:6" x14ac:dyDescent="0.2">
      <c r="B777" s="2">
        <f t="shared" si="11"/>
        <v>768</v>
      </c>
      <c r="C777" s="2">
        <v>0</v>
      </c>
      <c r="D777" s="70">
        <f>IFERROR(SUM(F$9:F776)*K_31+SUM(E$9:E776)*K_21+SUM(C$9:C776)-SUM(D$9:D776)*(K_12+K_13+K_10),0)</f>
        <v>1.6577887330893049E-4</v>
      </c>
      <c r="E777" s="73">
        <f>IFERROR(SUM(D$9:D776)*K_12-SUM(E$9:E776)*K_21,0)</f>
        <v>3.9270656949597083E-4</v>
      </c>
      <c r="F777" s="73">
        <f>IFERROR(SUM(D$9:D776)*K_13-SUM(F$9:F776)*K_31,0)</f>
        <v>1.5708262779838833E-3</v>
      </c>
    </row>
    <row r="778" spans="2:6" x14ac:dyDescent="0.2">
      <c r="B778" s="2">
        <f t="shared" si="11"/>
        <v>769</v>
      </c>
      <c r="C778" s="2">
        <v>0</v>
      </c>
      <c r="D778" s="70">
        <f>IFERROR(SUM(F$9:F777)*K_31+SUM(E$9:E777)*K_21+SUM(C$9:C777)-SUM(D$9:D777)*(K_12+K_13+K_10),0)</f>
        <v>1.6448819169667672E-4</v>
      </c>
      <c r="E778" s="73">
        <f>IFERROR(SUM(D$9:D777)*K_12-SUM(E$9:E777)*K_21,0)</f>
        <v>3.8964912835215415E-4</v>
      </c>
      <c r="F778" s="73">
        <f>IFERROR(SUM(D$9:D777)*K_13-SUM(F$9:F777)*K_31,0)</f>
        <v>1.5585965134086166E-3</v>
      </c>
    </row>
    <row r="779" spans="2:6" x14ac:dyDescent="0.2">
      <c r="B779" s="2">
        <f t="shared" ref="B779:B842" si="12">B778+1</f>
        <v>770</v>
      </c>
      <c r="C779" s="2">
        <v>0</v>
      </c>
      <c r="D779" s="70">
        <f>IFERROR(SUM(F$9:F778)*K_31+SUM(E$9:E778)*K_21+SUM(C$9:C778)-SUM(D$9:D778)*(K_12+K_13+K_10),0)</f>
        <v>1.632075587680859E-4</v>
      </c>
      <c r="E779" s="73">
        <f>IFERROR(SUM(D$9:D778)*K_12-SUM(E$9:E778)*K_21,0)</f>
        <v>3.8661549110419191E-4</v>
      </c>
      <c r="F779" s="73">
        <f>IFERROR(SUM(D$9:D778)*K_13-SUM(F$9:F778)*K_31,0)</f>
        <v>1.5464619644167676E-3</v>
      </c>
    </row>
    <row r="780" spans="2:6" x14ac:dyDescent="0.2">
      <c r="B780" s="2">
        <f t="shared" si="12"/>
        <v>771</v>
      </c>
      <c r="C780" s="2">
        <v>0</v>
      </c>
      <c r="D780" s="70">
        <f>IFERROR(SUM(F$9:F779)*K_31+SUM(E$9:E779)*K_21+SUM(C$9:C779)-SUM(D$9:D779)*(K_12+K_13+K_10),0)</f>
        <v>1.6193689628263286E-4</v>
      </c>
      <c r="E780" s="73">
        <f>IFERROR(SUM(D$9:D779)*K_12-SUM(E$9:E779)*K_21,0)</f>
        <v>3.8360547242566323E-4</v>
      </c>
      <c r="F780" s="73">
        <f>IFERROR(SUM(D$9:D779)*K_13-SUM(F$9:F779)*K_31,0)</f>
        <v>1.5344218897026529E-3</v>
      </c>
    </row>
    <row r="781" spans="2:6" x14ac:dyDescent="0.2">
      <c r="B781" s="2">
        <f t="shared" si="12"/>
        <v>772</v>
      </c>
      <c r="C781" s="2">
        <v>0</v>
      </c>
      <c r="D781" s="70">
        <f>IFERROR(SUM(F$9:F780)*K_31+SUM(E$9:E780)*K_21+SUM(C$9:C780)-SUM(D$9:D780)*(K_12+K_13+K_10),0)</f>
        <v>1.6067612661885278E-4</v>
      </c>
      <c r="E781" s="73">
        <f>IFERROR(SUM(D$9:D780)*K_12-SUM(E$9:E780)*K_21,0)</f>
        <v>3.8061888843277103E-4</v>
      </c>
      <c r="F781" s="73">
        <f>IFERROR(SUM(D$9:D780)*K_13-SUM(F$9:F780)*K_31,0)</f>
        <v>1.5224755537310841E-3</v>
      </c>
    </row>
    <row r="782" spans="2:6" x14ac:dyDescent="0.2">
      <c r="B782" s="2">
        <f t="shared" si="12"/>
        <v>773</v>
      </c>
      <c r="C782" s="2">
        <v>0</v>
      </c>
      <c r="D782" s="70">
        <f>IFERROR(SUM(F$9:F781)*K_31+SUM(E$9:E781)*K_21+SUM(C$9:C781)-SUM(D$9:D781)*(K_12+K_13+K_10),0)</f>
        <v>1.5942517275568946E-4</v>
      </c>
      <c r="E782" s="73">
        <f>IFERROR(SUM(D$9:D781)*K_12-SUM(E$9:E781)*K_21,0)</f>
        <v>3.7765555667301776E-4</v>
      </c>
      <c r="F782" s="73">
        <f>IFERROR(SUM(D$9:D781)*K_13-SUM(F$9:F781)*K_31,0)</f>
        <v>1.510622226692071E-3</v>
      </c>
    </row>
    <row r="783" spans="2:6" x14ac:dyDescent="0.2">
      <c r="B783" s="2">
        <f t="shared" si="12"/>
        <v>774</v>
      </c>
      <c r="C783" s="2">
        <v>0</v>
      </c>
      <c r="D783" s="70">
        <f>IFERROR(SUM(F$9:F782)*K_31+SUM(E$9:E782)*K_21+SUM(C$9:C782)-SUM(D$9:D782)*(K_12+K_13+K_10),0)</f>
        <v>1.5818395827071896E-4</v>
      </c>
      <c r="E783" s="73">
        <f>IFERROR(SUM(D$9:D782)*K_12-SUM(E$9:E782)*K_21,0)</f>
        <v>3.7471529611510235E-4</v>
      </c>
      <c r="F783" s="73">
        <f>IFERROR(SUM(D$9:D782)*K_13-SUM(F$9:F782)*K_31,0)</f>
        <v>1.4988611844604094E-3</v>
      </c>
    </row>
    <row r="784" spans="2:6" x14ac:dyDescent="0.2">
      <c r="B784" s="2">
        <f t="shared" si="12"/>
        <v>775</v>
      </c>
      <c r="C784" s="2">
        <v>0</v>
      </c>
      <c r="D784" s="70">
        <f>IFERROR(SUM(F$9:F783)*K_31+SUM(E$9:E783)*K_21+SUM(C$9:C783)-SUM(D$9:D783)*(K_12+K_13+K_10),0)</f>
        <v>1.5695240733659688E-4</v>
      </c>
      <c r="E784" s="73">
        <f>IFERROR(SUM(D$9:D783)*K_12-SUM(E$9:E783)*K_21,0)</f>
        <v>3.7179792713637472E-4</v>
      </c>
      <c r="F784" s="73">
        <f>IFERROR(SUM(D$9:D783)*K_13-SUM(F$9:F783)*K_31,0)</f>
        <v>1.4871917085454989E-3</v>
      </c>
    </row>
    <row r="785" spans="2:6" x14ac:dyDescent="0.2">
      <c r="B785" s="2">
        <f t="shared" si="12"/>
        <v>776</v>
      </c>
      <c r="C785" s="2">
        <v>0</v>
      </c>
      <c r="D785" s="70">
        <f>IFERROR(SUM(F$9:F784)*K_31+SUM(E$9:E784)*K_21+SUM(C$9:C784)-SUM(D$9:D784)*(K_12+K_13+K_10),0)</f>
        <v>1.5573044471839381E-4</v>
      </c>
      <c r="E785" s="73">
        <f>IFERROR(SUM(D$9:D784)*K_12-SUM(E$9:E784)*K_21,0)</f>
        <v>3.6890327151328783E-4</v>
      </c>
      <c r="F785" s="73">
        <f>IFERROR(SUM(D$9:D784)*K_13-SUM(F$9:F784)*K_31,0)</f>
        <v>1.4756130860531513E-3</v>
      </c>
    </row>
    <row r="786" spans="2:6" x14ac:dyDescent="0.2">
      <c r="B786" s="2">
        <f t="shared" si="12"/>
        <v>777</v>
      </c>
      <c r="C786" s="2">
        <v>0</v>
      </c>
      <c r="D786" s="70">
        <f>IFERROR(SUM(F$9:F785)*K_31+SUM(E$9:E785)*K_21+SUM(C$9:C785)-SUM(D$9:D785)*(K_12+K_13+K_10),0)</f>
        <v>1.5451799576648995E-4</v>
      </c>
      <c r="E786" s="73">
        <f>IFERROR(SUM(D$9:D785)*K_12-SUM(E$9:E785)*K_21,0)</f>
        <v>3.6603115240929629E-4</v>
      </c>
      <c r="F786" s="73">
        <f>IFERROR(SUM(D$9:D785)*K_13-SUM(F$9:F785)*K_31,0)</f>
        <v>1.4641246096371852E-3</v>
      </c>
    </row>
    <row r="787" spans="2:6" x14ac:dyDescent="0.2">
      <c r="B787" s="2">
        <f t="shared" si="12"/>
        <v>778</v>
      </c>
      <c r="C787" s="2">
        <v>0</v>
      </c>
      <c r="D787" s="70">
        <f>IFERROR(SUM(F$9:F786)*K_31+SUM(E$9:E786)*K_21+SUM(C$9:C786)-SUM(D$9:D786)*(K_12+K_13+K_10),0)</f>
        <v>1.5331498640858143E-4</v>
      </c>
      <c r="E787" s="73">
        <f>IFERROR(SUM(D$9:D786)*K_12-SUM(E$9:E786)*K_21,0)</f>
        <v>3.6318139436553043E-4</v>
      </c>
      <c r="F787" s="73">
        <f>IFERROR(SUM(D$9:D786)*K_13-SUM(F$9:F786)*K_31,0)</f>
        <v>1.4527255774621217E-3</v>
      </c>
    </row>
    <row r="788" spans="2:6" x14ac:dyDescent="0.2">
      <c r="B788" s="2">
        <f t="shared" si="12"/>
        <v>779</v>
      </c>
      <c r="C788" s="2">
        <v>0</v>
      </c>
      <c r="D788" s="70">
        <f>IFERROR(SUM(F$9:F787)*K_31+SUM(E$9:E787)*K_21+SUM(C$9:C787)-SUM(D$9:D787)*(K_12+K_13+K_10),0)</f>
        <v>1.5212134315412129E-4</v>
      </c>
      <c r="E788" s="73">
        <f>IFERROR(SUM(D$9:D787)*K_12-SUM(E$9:E787)*K_21,0)</f>
        <v>3.6035382328825083E-4</v>
      </c>
      <c r="F788" s="73">
        <f>IFERROR(SUM(D$9:D787)*K_13-SUM(F$9:F787)*K_31,0)</f>
        <v>1.4414152931530033E-3</v>
      </c>
    </row>
    <row r="789" spans="2:6" x14ac:dyDescent="0.2">
      <c r="B789" s="2">
        <f t="shared" si="12"/>
        <v>780</v>
      </c>
      <c r="C789" s="2">
        <v>0</v>
      </c>
      <c r="D789" s="70">
        <f>IFERROR(SUM(F$9:F788)*K_31+SUM(E$9:E788)*K_21+SUM(C$9:C788)-SUM(D$9:D788)*(K_12+K_13+K_10),0)</f>
        <v>1.5093699308366126E-4</v>
      </c>
      <c r="E789" s="73">
        <f>IFERROR(SUM(D$9:D788)*K_12-SUM(E$9:E788)*K_21,0)</f>
        <v>3.5754826643918936E-4</v>
      </c>
      <c r="F789" s="73">
        <f>IFERROR(SUM(D$9:D788)*K_13-SUM(F$9:F788)*K_31,0)</f>
        <v>1.4301930657567574E-3</v>
      </c>
    </row>
    <row r="790" spans="2:6" x14ac:dyDescent="0.2">
      <c r="B790" s="2">
        <f t="shared" si="12"/>
        <v>781</v>
      </c>
      <c r="C790" s="2">
        <v>0</v>
      </c>
      <c r="D790" s="70">
        <f>IFERROR(SUM(F$9:F789)*K_31+SUM(E$9:E789)*K_21+SUM(C$9:C789)-SUM(D$9:D789)*(K_12+K_13+K_10),0)</f>
        <v>1.4976186384352275E-4</v>
      </c>
      <c r="E790" s="73">
        <f>IFERROR(SUM(D$9:D789)*K_12-SUM(E$9:E789)*K_21,0)</f>
        <v>3.5476455242555716E-4</v>
      </c>
      <c r="F790" s="73">
        <f>IFERROR(SUM(D$9:D789)*K_13-SUM(F$9:F789)*K_31,0)</f>
        <v>1.4190582097022286E-3</v>
      </c>
    </row>
    <row r="791" spans="2:6" x14ac:dyDescent="0.2">
      <c r="B791" s="2">
        <f t="shared" si="12"/>
        <v>782</v>
      </c>
      <c r="C791" s="2">
        <v>0</v>
      </c>
      <c r="D791" s="70">
        <f>IFERROR(SUM(F$9:F790)*K_31+SUM(E$9:E790)*K_21+SUM(C$9:C790)-SUM(D$9:D790)*(K_12+K_13+K_10),0)</f>
        <v>1.4859588364402043E-4</v>
      </c>
      <c r="E791" s="73">
        <f>IFERROR(SUM(D$9:D790)*K_12-SUM(E$9:E790)*K_21,0)</f>
        <v>3.5200251118849835E-4</v>
      </c>
      <c r="F791" s="73">
        <f>IFERROR(SUM(D$9:D790)*K_13-SUM(F$9:F790)*K_31,0)</f>
        <v>1.4080100447539934E-3</v>
      </c>
    </row>
    <row r="792" spans="2:6" x14ac:dyDescent="0.2">
      <c r="B792" s="2">
        <f t="shared" si="12"/>
        <v>783</v>
      </c>
      <c r="C792" s="2">
        <v>0</v>
      </c>
      <c r="D792" s="70">
        <f>IFERROR(SUM(F$9:F791)*K_31+SUM(E$9:E791)*K_21+SUM(C$9:C791)-SUM(D$9:D791)*(K_12+K_13+K_10),0)</f>
        <v>1.4743898125502142E-4</v>
      </c>
      <c r="E792" s="73">
        <f>IFERROR(SUM(D$9:D791)*K_12-SUM(E$9:E791)*K_21,0)</f>
        <v>3.4926197399354209E-4</v>
      </c>
      <c r="F792" s="73">
        <f>IFERROR(SUM(D$9:D791)*K_13-SUM(F$9:F791)*K_31,0)</f>
        <v>1.3970478959741683E-3</v>
      </c>
    </row>
    <row r="793" spans="2:6" x14ac:dyDescent="0.2">
      <c r="B793" s="2">
        <f t="shared" si="12"/>
        <v>784</v>
      </c>
      <c r="C793" s="2">
        <v>0</v>
      </c>
      <c r="D793" s="70">
        <f>IFERROR(SUM(F$9:F792)*K_31+SUM(E$9:E792)*K_21+SUM(C$9:C792)-SUM(D$9:D792)*(K_12+K_13+K_10),0)</f>
        <v>1.4629108600150431E-4</v>
      </c>
      <c r="E793" s="73">
        <f>IFERROR(SUM(D$9:D792)*K_12-SUM(E$9:E792)*K_21,0)</f>
        <v>3.465427734192783E-4</v>
      </c>
      <c r="F793" s="73">
        <f>IFERROR(SUM(D$9:D792)*K_13-SUM(F$9:F792)*K_31,0)</f>
        <v>1.3861710936771132E-3</v>
      </c>
    </row>
    <row r="794" spans="2:6" x14ac:dyDescent="0.2">
      <c r="B794" s="2">
        <f t="shared" si="12"/>
        <v>785</v>
      </c>
      <c r="C794" s="2">
        <v>0</v>
      </c>
      <c r="D794" s="70">
        <f>IFERROR(SUM(F$9:F793)*K_31+SUM(E$9:E793)*K_21+SUM(C$9:C793)-SUM(D$9:D793)*(K_12+K_13+K_10),0)</f>
        <v>1.4515212775467745E-4</v>
      </c>
      <c r="E794" s="73">
        <f>IFERROR(SUM(D$9:D793)*K_12-SUM(E$9:E793)*K_21,0)</f>
        <v>3.4384474334847592E-4</v>
      </c>
      <c r="F794" s="73">
        <f>IFERROR(SUM(D$9:D793)*K_13-SUM(F$9:F793)*K_31,0)</f>
        <v>1.3753789733939037E-3</v>
      </c>
    </row>
    <row r="795" spans="2:6" x14ac:dyDescent="0.2">
      <c r="B795" s="2">
        <f t="shared" si="12"/>
        <v>786</v>
      </c>
      <c r="C795" s="2">
        <v>0</v>
      </c>
      <c r="D795" s="70">
        <f>IFERROR(SUM(F$9:F794)*K_31+SUM(E$9:E794)*K_21+SUM(C$9:C794)-SUM(D$9:D794)*(K_12+K_13+K_10),0)</f>
        <v>1.4402203693908433E-4</v>
      </c>
      <c r="E795" s="73">
        <f>IFERROR(SUM(D$9:D794)*K_12-SUM(E$9:E794)*K_21,0)</f>
        <v>3.4116771895653653E-4</v>
      </c>
      <c r="F795" s="73">
        <f>IFERROR(SUM(D$9:D794)*K_13-SUM(F$9:F794)*K_31,0)</f>
        <v>1.3646708758261461E-3</v>
      </c>
    </row>
    <row r="796" spans="2:6" x14ac:dyDescent="0.2">
      <c r="B796" s="2">
        <f t="shared" si="12"/>
        <v>787</v>
      </c>
      <c r="C796" s="2">
        <v>0</v>
      </c>
      <c r="D796" s="70">
        <f>IFERROR(SUM(F$9:F795)*K_31+SUM(E$9:E795)*K_21+SUM(C$9:C795)-SUM(D$9:D795)*(K_12+K_13+K_10),0)</f>
        <v>1.4290074451572821E-4</v>
      </c>
      <c r="E796" s="73">
        <f>IFERROR(SUM(D$9:D795)*K_12-SUM(E$9:E795)*K_21,0)</f>
        <v>3.3851153670239054E-4</v>
      </c>
      <c r="F796" s="73">
        <f>IFERROR(SUM(D$9:D795)*K_13-SUM(F$9:F795)*K_31,0)</f>
        <v>1.3540461468095621E-3</v>
      </c>
    </row>
    <row r="797" spans="2:6" x14ac:dyDescent="0.2">
      <c r="B797" s="2">
        <f t="shared" si="12"/>
        <v>788</v>
      </c>
      <c r="C797" s="2">
        <v>0</v>
      </c>
      <c r="D797" s="70">
        <f>IFERROR(SUM(F$9:F796)*K_31+SUM(E$9:E796)*K_21+SUM(C$9:C796)-SUM(D$9:D796)*(K_12+K_13+K_10),0)</f>
        <v>1.417881819820721E-4</v>
      </c>
      <c r="E797" s="73">
        <f>IFERROR(SUM(D$9:D796)*K_12-SUM(E$9:E796)*K_21,0)</f>
        <v>3.3587603431883828E-4</v>
      </c>
      <c r="F797" s="73">
        <f>IFERROR(SUM(D$9:D796)*K_13-SUM(F$9:F796)*K_31,0)</f>
        <v>1.3435041372753531E-3</v>
      </c>
    </row>
    <row r="798" spans="2:6" x14ac:dyDescent="0.2">
      <c r="B798" s="2">
        <f t="shared" si="12"/>
        <v>789</v>
      </c>
      <c r="C798" s="2">
        <v>0</v>
      </c>
      <c r="D798" s="70">
        <f>IFERROR(SUM(F$9:F797)*K_31+SUM(E$9:E797)*K_21+SUM(C$9:C797)-SUM(D$9:D797)*(K_12+K_13+K_10),0)</f>
        <v>1.4068428137292699E-4</v>
      </c>
      <c r="E798" s="73">
        <f>IFERROR(SUM(D$9:D797)*K_12-SUM(E$9:E797)*K_21,0)</f>
        <v>3.3326105080111468E-4</v>
      </c>
      <c r="F798" s="73">
        <f>IFERROR(SUM(D$9:D797)*K_13-SUM(F$9:F797)*K_31,0)</f>
        <v>1.3330442032044587E-3</v>
      </c>
    </row>
    <row r="799" spans="2:6" x14ac:dyDescent="0.2">
      <c r="B799" s="2">
        <f t="shared" si="12"/>
        <v>790</v>
      </c>
      <c r="C799" s="2">
        <v>0</v>
      </c>
      <c r="D799" s="70">
        <f>IFERROR(SUM(F$9:F798)*K_31+SUM(E$9:E798)*K_21+SUM(C$9:C798)-SUM(D$9:D798)*(K_12+K_13+K_10),0)</f>
        <v>1.3958897524979363E-4</v>
      </c>
      <c r="E799" s="73">
        <f>IFERROR(SUM(D$9:D798)*K_12-SUM(E$9:E798)*K_21,0)</f>
        <v>3.3066642639822952E-4</v>
      </c>
      <c r="F799" s="73">
        <f>IFERROR(SUM(D$9:D798)*K_13-SUM(F$9:F798)*K_31,0)</f>
        <v>1.3226657055929181E-3</v>
      </c>
    </row>
    <row r="800" spans="2:6" x14ac:dyDescent="0.2">
      <c r="B800" s="2">
        <f t="shared" si="12"/>
        <v>791</v>
      </c>
      <c r="C800" s="2">
        <v>0</v>
      </c>
      <c r="D800" s="70">
        <f>IFERROR(SUM(F$9:F799)*K_31+SUM(E$9:E799)*K_21+SUM(C$9:C799)-SUM(D$9:D799)*(K_12+K_13+K_10),0)</f>
        <v>1.3850219669908626E-4</v>
      </c>
      <c r="E800" s="73">
        <f>IFERROR(SUM(D$9:D799)*K_12-SUM(E$9:E799)*K_21,0)</f>
        <v>3.2809200260341953E-4</v>
      </c>
      <c r="F800" s="73">
        <f>IFERROR(SUM(D$9:D799)*K_13-SUM(F$9:F799)*K_31,0)</f>
        <v>1.3123680104136781E-3</v>
      </c>
    </row>
    <row r="801" spans="2:6" x14ac:dyDescent="0.2">
      <c r="B801" s="2">
        <f t="shared" si="12"/>
        <v>792</v>
      </c>
      <c r="C801" s="2">
        <v>0</v>
      </c>
      <c r="D801" s="70">
        <f>IFERROR(SUM(F$9:F800)*K_31+SUM(E$9:E800)*K_21+SUM(C$9:C800)-SUM(D$9:D800)*(K_12+K_13+K_10),0)</f>
        <v>1.3742387932946798E-4</v>
      </c>
      <c r="E801" s="73">
        <f>IFERROR(SUM(D$9:D800)*K_12-SUM(E$9:E800)*K_21,0)</f>
        <v>3.255376221432682E-4</v>
      </c>
      <c r="F801" s="73">
        <f>IFERROR(SUM(D$9:D800)*K_13-SUM(F$9:F800)*K_31,0)</f>
        <v>1.3021504885730728E-3</v>
      </c>
    </row>
    <row r="802" spans="2:6" x14ac:dyDescent="0.2">
      <c r="B802" s="2">
        <f t="shared" si="12"/>
        <v>793</v>
      </c>
      <c r="C802" s="2">
        <v>0</v>
      </c>
      <c r="D802" s="70">
        <f>IFERROR(SUM(F$9:F801)*K_31+SUM(E$9:E801)*K_21+SUM(C$9:C801)-SUM(D$9:D801)*(K_12+K_13+K_10),0)</f>
        <v>1.3635395726740995E-4</v>
      </c>
      <c r="E802" s="73">
        <f>IFERROR(SUM(D$9:D801)*K_12-SUM(E$9:E801)*K_21,0)</f>
        <v>3.2300312896915706E-4</v>
      </c>
      <c r="F802" s="73">
        <f>IFERROR(SUM(D$9:D801)*K_13-SUM(F$9:F801)*K_31,0)</f>
        <v>1.2920125158766282E-3</v>
      </c>
    </row>
    <row r="803" spans="2:6" x14ac:dyDescent="0.2">
      <c r="B803" s="2">
        <f t="shared" si="12"/>
        <v>794</v>
      </c>
      <c r="C803" s="2">
        <v>0</v>
      </c>
      <c r="D803" s="70">
        <f>IFERROR(SUM(F$9:F802)*K_31+SUM(E$9:E802)*K_21+SUM(C$9:C802)-SUM(D$9:D802)*(K_12+K_13+K_10),0)</f>
        <v>1.3529236514919774E-4</v>
      </c>
      <c r="E803" s="73">
        <f>IFERROR(SUM(D$9:D802)*K_12-SUM(E$9:E802)*K_21,0)</f>
        <v>3.2048836824738469E-4</v>
      </c>
      <c r="F803" s="73">
        <f>IFERROR(SUM(D$9:D802)*K_13-SUM(F$9:F802)*K_31,0)</f>
        <v>1.2819534729895388E-3</v>
      </c>
    </row>
    <row r="804" spans="2:6" x14ac:dyDescent="0.2">
      <c r="B804" s="2">
        <f t="shared" si="12"/>
        <v>795</v>
      </c>
      <c r="C804" s="2">
        <v>0</v>
      </c>
      <c r="D804" s="70">
        <f>IFERROR(SUM(F$9:F803)*K_31+SUM(E$9:E803)*K_21+SUM(C$9:C803)-SUM(D$9:D803)*(K_12+K_13+K_10),0)</f>
        <v>1.3423903812181948E-4</v>
      </c>
      <c r="E804" s="73">
        <f>IFERROR(SUM(D$9:D803)*K_12-SUM(E$9:E803)*K_21,0)</f>
        <v>3.1799318634995188E-4</v>
      </c>
      <c r="F804" s="73">
        <f>IFERROR(SUM(D$9:D803)*K_13-SUM(F$9:F803)*K_31,0)</f>
        <v>1.2719727453998075E-3</v>
      </c>
    </row>
    <row r="805" spans="2:6" x14ac:dyDescent="0.2">
      <c r="B805" s="2">
        <f t="shared" si="12"/>
        <v>796</v>
      </c>
      <c r="C805" s="2">
        <v>0</v>
      </c>
      <c r="D805" s="70">
        <f>IFERROR(SUM(F$9:F804)*K_31+SUM(E$9:E804)*K_21+SUM(C$9:C804)-SUM(D$9:D804)*(K_12+K_13+K_10),0)</f>
        <v>1.3319391183586049E-4</v>
      </c>
      <c r="E805" s="73">
        <f>IFERROR(SUM(D$9:D804)*K_12-SUM(E$9:E804)*K_21,0)</f>
        <v>3.1551743084468065E-4</v>
      </c>
      <c r="F805" s="73">
        <f>IFERROR(SUM(D$9:D804)*K_13-SUM(F$9:F804)*K_31,0)</f>
        <v>1.2620697233787226E-3</v>
      </c>
    </row>
    <row r="806" spans="2:6" x14ac:dyDescent="0.2">
      <c r="B806" s="2">
        <f t="shared" si="12"/>
        <v>797</v>
      </c>
      <c r="C806" s="2">
        <v>0</v>
      </c>
      <c r="D806" s="70">
        <f>IFERROR(SUM(F$9:F805)*K_31+SUM(E$9:E805)*K_21+SUM(C$9:C805)-SUM(D$9:D805)*(K_12+K_13+K_10),0)</f>
        <v>1.3215692244550326E-4</v>
      </c>
      <c r="E806" s="73">
        <f>IFERROR(SUM(D$9:D805)*K_12-SUM(E$9:E805)*K_21,0)</f>
        <v>3.1306095048588833E-4</v>
      </c>
      <c r="F806" s="73">
        <f>IFERROR(SUM(D$9:D805)*K_13-SUM(F$9:F805)*K_31,0)</f>
        <v>1.2522438019435533E-3</v>
      </c>
    </row>
    <row r="807" spans="2:6" x14ac:dyDescent="0.2">
      <c r="B807" s="2">
        <f t="shared" si="12"/>
        <v>798</v>
      </c>
      <c r="C807" s="2">
        <v>0</v>
      </c>
      <c r="D807" s="70">
        <f>IFERROR(SUM(F$9:F806)*K_31+SUM(E$9:E806)*K_21+SUM(C$9:C806)-SUM(D$9:D806)*(K_12+K_13+K_10),0)</f>
        <v>1.3112800659964563E-4</v>
      </c>
      <c r="E807" s="73">
        <f>IFERROR(SUM(D$9:D806)*K_12-SUM(E$9:E806)*K_21,0)</f>
        <v>3.10623595206172E-4</v>
      </c>
      <c r="F807" s="73">
        <f>IFERROR(SUM(D$9:D806)*K_13-SUM(F$9:F806)*K_31,0)</f>
        <v>1.242494380824688E-3</v>
      </c>
    </row>
    <row r="808" spans="2:6" x14ac:dyDescent="0.2">
      <c r="B808" s="2">
        <f t="shared" si="12"/>
        <v>799</v>
      </c>
      <c r="C808" s="2">
        <v>0</v>
      </c>
      <c r="D808" s="70">
        <f>IFERROR(SUM(F$9:F807)*K_31+SUM(E$9:E807)*K_21+SUM(C$9:C807)-SUM(D$9:D807)*(K_12+K_13+K_10),0)</f>
        <v>1.3010710144190085E-4</v>
      </c>
      <c r="E808" s="73">
        <f>IFERROR(SUM(D$9:D807)*K_12-SUM(E$9:E807)*K_21,0)</f>
        <v>3.0820521610597229E-4</v>
      </c>
      <c r="F808" s="73">
        <f>IFERROR(SUM(D$9:D807)*K_13-SUM(F$9:F807)*K_31,0)</f>
        <v>1.2328208644238892E-3</v>
      </c>
    </row>
    <row r="809" spans="2:6" x14ac:dyDescent="0.2">
      <c r="B809" s="2">
        <f t="shared" si="12"/>
        <v>800</v>
      </c>
      <c r="C809" s="2">
        <v>0</v>
      </c>
      <c r="D809" s="70">
        <f>IFERROR(SUM(F$9:F808)*K_31+SUM(E$9:E808)*K_21+SUM(C$9:C808)-SUM(D$9:D808)*(K_12+K_13+K_10),0)</f>
        <v>1.2909414460260393E-4</v>
      </c>
      <c r="E809" s="73">
        <f>IFERROR(SUM(D$9:D808)*K_12-SUM(E$9:E808)*K_21,0)</f>
        <v>3.058056654448027E-4</v>
      </c>
      <c r="F809" s="73">
        <f>IFERROR(SUM(D$9:D808)*K_13-SUM(F$9:F808)*K_31,0)</f>
        <v>1.2232226617792108E-3</v>
      </c>
    </row>
    <row r="810" spans="2:6" x14ac:dyDescent="0.2">
      <c r="B810" s="2">
        <f t="shared" si="12"/>
        <v>801</v>
      </c>
      <c r="C810" s="2">
        <v>0</v>
      </c>
      <c r="D810" s="70">
        <f>IFERROR(SUM(F$9:F809)*K_31+SUM(E$9:E809)*K_21+SUM(C$9:C809)-SUM(D$9:D809)*(K_12+K_13+K_10),0)</f>
        <v>1.2808907420236437E-4</v>
      </c>
      <c r="E810" s="73">
        <f>IFERROR(SUM(D$9:D809)*K_12-SUM(E$9:E809)*K_21,0)</f>
        <v>3.0342479663270083E-4</v>
      </c>
      <c r="F810" s="73">
        <f>IFERROR(SUM(D$9:D809)*K_13-SUM(F$9:F809)*K_31,0)</f>
        <v>1.2136991865308033E-3</v>
      </c>
    </row>
    <row r="811" spans="2:6" x14ac:dyDescent="0.2">
      <c r="B811" s="2">
        <f t="shared" si="12"/>
        <v>802</v>
      </c>
      <c r="C811" s="2">
        <v>0</v>
      </c>
      <c r="D811" s="70">
        <f>IFERROR(SUM(F$9:F810)*K_31+SUM(E$9:E810)*K_21+SUM(C$9:C810)-SUM(D$9:D810)*(K_12+K_13+K_10),0)</f>
        <v>1.2709182883963166E-4</v>
      </c>
      <c r="E811" s="73">
        <f>IFERROR(SUM(D$9:D810)*K_12-SUM(E$9:E810)*K_21,0)</f>
        <v>3.0106246422134664E-4</v>
      </c>
      <c r="F811" s="73">
        <f>IFERROR(SUM(D$9:D810)*K_13-SUM(F$9:F810)*K_31,0)</f>
        <v>1.2042498568853865E-3</v>
      </c>
    </row>
    <row r="812" spans="2:6" x14ac:dyDescent="0.2">
      <c r="B812" s="2">
        <f t="shared" si="12"/>
        <v>803</v>
      </c>
      <c r="C812" s="2">
        <v>0</v>
      </c>
      <c r="D812" s="70">
        <f>IFERROR(SUM(F$9:F811)*K_31+SUM(E$9:E811)*K_21+SUM(C$9:C811)-SUM(D$9:D811)*(K_12+K_13+K_10),0)</f>
        <v>1.2610234759158345E-4</v>
      </c>
      <c r="E812" s="73">
        <f>IFERROR(SUM(D$9:D811)*K_12-SUM(E$9:E811)*K_21,0)</f>
        <v>2.9871852389418141E-4</v>
      </c>
      <c r="F812" s="73">
        <f>IFERROR(SUM(D$9:D811)*K_13-SUM(F$9:F811)*K_31,0)</f>
        <v>1.1948740955767256E-3</v>
      </c>
    </row>
    <row r="813" spans="2:6" x14ac:dyDescent="0.2">
      <c r="B813" s="2">
        <f t="shared" si="12"/>
        <v>804</v>
      </c>
      <c r="C813" s="2">
        <v>0</v>
      </c>
      <c r="D813" s="70">
        <f>IFERROR(SUM(F$9:F812)*K_31+SUM(E$9:E812)*K_21+SUM(C$9:C812)-SUM(D$9:D812)*(K_12+K_13+K_10),0)</f>
        <v>1.2512057000968468E-4</v>
      </c>
      <c r="E813" s="73">
        <f>IFERROR(SUM(D$9:D812)*K_12-SUM(E$9:E812)*K_21,0)</f>
        <v>2.9639283245863624E-4</v>
      </c>
      <c r="F813" s="73">
        <f>IFERROR(SUM(D$9:D812)*K_13-SUM(F$9:F812)*K_31,0)</f>
        <v>1.1855713298345449E-3</v>
      </c>
    </row>
    <row r="814" spans="2:6" x14ac:dyDescent="0.2">
      <c r="B814" s="2">
        <f t="shared" si="12"/>
        <v>805</v>
      </c>
      <c r="C814" s="2">
        <v>0</v>
      </c>
      <c r="D814" s="70">
        <f>IFERROR(SUM(F$9:F813)*K_31+SUM(E$9:E813)*K_21+SUM(C$9:C813)-SUM(D$9:D813)*(K_12+K_13+K_10),0)</f>
        <v>1.2414643611879939E-4</v>
      </c>
      <c r="E814" s="73">
        <f>IFERROR(SUM(D$9:D813)*K_12-SUM(E$9:E813)*K_21,0)</f>
        <v>2.940852478366951E-4</v>
      </c>
      <c r="F814" s="73">
        <f>IFERROR(SUM(D$9:D813)*K_13-SUM(F$9:F813)*K_31,0)</f>
        <v>1.1763409913467804E-3</v>
      </c>
    </row>
    <row r="815" spans="2:6" x14ac:dyDescent="0.2">
      <c r="B815" s="2">
        <f t="shared" si="12"/>
        <v>806</v>
      </c>
      <c r="C815" s="2">
        <v>0</v>
      </c>
      <c r="D815" s="70">
        <f>IFERROR(SUM(F$9:F814)*K_31+SUM(E$9:E814)*K_21+SUM(C$9:C814)-SUM(D$9:D814)*(K_12+K_13+K_10),0)</f>
        <v>1.2317988640742072E-4</v>
      </c>
      <c r="E815" s="73">
        <f>IFERROR(SUM(D$9:D814)*K_12-SUM(E$9:E814)*K_21,0)</f>
        <v>2.9179562905667922E-4</v>
      </c>
      <c r="F815" s="73">
        <f>IFERROR(SUM(D$9:D814)*K_13-SUM(F$9:F814)*K_31,0)</f>
        <v>1.1671825162267169E-3</v>
      </c>
    </row>
    <row r="816" spans="2:6" x14ac:dyDescent="0.2">
      <c r="B816" s="2">
        <f t="shared" si="12"/>
        <v>807</v>
      </c>
      <c r="C816" s="2">
        <v>0</v>
      </c>
      <c r="D816" s="70">
        <f>IFERROR(SUM(F$9:F815)*K_31+SUM(E$9:E815)*K_21+SUM(C$9:C815)-SUM(D$9:D815)*(K_12+K_13+K_10),0)</f>
        <v>1.2222086182589464E-4</v>
      </c>
      <c r="E816" s="73">
        <f>IFERROR(SUM(D$9:D815)*K_12-SUM(E$9:E815)*K_21,0)</f>
        <v>2.8952383624469835E-4</v>
      </c>
      <c r="F816" s="73">
        <f>IFERROR(SUM(D$9:D815)*K_13-SUM(F$9:F815)*K_31,0)</f>
        <v>1.1580953449787934E-3</v>
      </c>
    </row>
    <row r="817" spans="2:6" x14ac:dyDescent="0.2">
      <c r="B817" s="2">
        <f t="shared" si="12"/>
        <v>808</v>
      </c>
      <c r="C817" s="2">
        <v>0</v>
      </c>
      <c r="D817" s="70">
        <f>IFERROR(SUM(F$9:F816)*K_31+SUM(E$9:E816)*K_21+SUM(C$9:C816)-SUM(D$9:D816)*(K_12+K_13+K_10),0)</f>
        <v>1.2126930379174894E-4</v>
      </c>
      <c r="E817" s="73">
        <f>IFERROR(SUM(D$9:D816)*K_12-SUM(E$9:E816)*K_21,0)</f>
        <v>2.8726973061510286E-4</v>
      </c>
      <c r="F817" s="73">
        <f>IFERROR(SUM(D$9:D816)*K_13-SUM(F$9:F816)*K_31,0)</f>
        <v>1.1490789224604114E-3</v>
      </c>
    </row>
    <row r="818" spans="2:6" x14ac:dyDescent="0.2">
      <c r="B818" s="2">
        <f t="shared" si="12"/>
        <v>809</v>
      </c>
      <c r="C818" s="2">
        <v>0</v>
      </c>
      <c r="D818" s="70">
        <f>IFERROR(SUM(F$9:F817)*K_31+SUM(E$9:E817)*K_21+SUM(C$9:C817)-SUM(D$9:D817)*(K_12+K_13+K_10),0)</f>
        <v>1.203251541710415E-4</v>
      </c>
      <c r="E818" s="73">
        <f>IFERROR(SUM(D$9:D817)*K_12-SUM(E$9:E817)*K_21,0)</f>
        <v>2.850331744634893E-4</v>
      </c>
      <c r="F818" s="73">
        <f>IFERROR(SUM(D$9:D817)*K_13-SUM(F$9:F817)*K_31,0)</f>
        <v>1.1401326978539572E-3</v>
      </c>
    </row>
    <row r="819" spans="2:6" x14ac:dyDescent="0.2">
      <c r="B819" s="2">
        <f t="shared" si="12"/>
        <v>810</v>
      </c>
      <c r="C819" s="2">
        <v>0</v>
      </c>
      <c r="D819" s="70">
        <f>IFERROR(SUM(F$9:F818)*K_31+SUM(E$9:E818)*K_21+SUM(C$9:C818)-SUM(D$9:D818)*(K_12+K_13+K_10),0)</f>
        <v>1.1938835528457759E-4</v>
      </c>
      <c r="E819" s="73">
        <f>IFERROR(SUM(D$9:D818)*K_12-SUM(E$9:E818)*K_21,0)</f>
        <v>2.8281403115726356E-4</v>
      </c>
      <c r="F819" s="73">
        <f>IFERROR(SUM(D$9:D818)*K_13-SUM(F$9:F818)*K_31,0)</f>
        <v>1.1312561246290542E-3</v>
      </c>
    </row>
    <row r="820" spans="2:6" x14ac:dyDescent="0.2">
      <c r="B820" s="2">
        <f t="shared" si="12"/>
        <v>811</v>
      </c>
      <c r="C820" s="2">
        <v>0</v>
      </c>
      <c r="D820" s="70">
        <f>IFERROR(SUM(F$9:F819)*K_31+SUM(E$9:E819)*K_21+SUM(C$9:C819)-SUM(D$9:D819)*(K_12+K_13+K_10),0)</f>
        <v>1.1845884990258071E-4</v>
      </c>
      <c r="E820" s="73">
        <f>IFERROR(SUM(D$9:D819)*K_12-SUM(E$9:E819)*K_21,0)</f>
        <v>2.8061216512798026E-4</v>
      </c>
      <c r="F820" s="73">
        <f>IFERROR(SUM(D$9:D819)*K_13-SUM(F$9:F819)*K_31,0)</f>
        <v>1.122448660511921E-3</v>
      </c>
    </row>
    <row r="821" spans="2:6" x14ac:dyDescent="0.2">
      <c r="B821" s="2">
        <f t="shared" si="12"/>
        <v>812</v>
      </c>
      <c r="C821" s="2">
        <v>0</v>
      </c>
      <c r="D821" s="70">
        <f>IFERROR(SUM(F$9:F820)*K_31+SUM(E$9:E820)*K_21+SUM(C$9:C820)-SUM(D$9:D820)*(K_12+K_13+K_10),0)</f>
        <v>1.1753658124202815E-4</v>
      </c>
      <c r="E821" s="73">
        <f>IFERROR(SUM(D$9:D820)*K_12-SUM(E$9:E820)*K_21,0)</f>
        <v>2.7842744186190593E-4</v>
      </c>
      <c r="F821" s="73">
        <f>IFERROR(SUM(D$9:D820)*K_13-SUM(F$9:F820)*K_31,0)</f>
        <v>1.1137097674476237E-3</v>
      </c>
    </row>
    <row r="822" spans="2:6" x14ac:dyDescent="0.2">
      <c r="B822" s="2">
        <f t="shared" si="12"/>
        <v>813</v>
      </c>
      <c r="C822" s="2">
        <v>0</v>
      </c>
      <c r="D822" s="70">
        <f>IFERROR(SUM(F$9:F821)*K_31+SUM(E$9:E821)*K_21+SUM(C$9:C821)-SUM(D$9:D821)*(K_12+K_13+K_10),0)</f>
        <v>1.1662149296309821E-4</v>
      </c>
      <c r="E822" s="73">
        <f>IFERROR(SUM(D$9:D821)*K_12-SUM(E$9:E821)*K_21,0)</f>
        <v>2.7625972789291353E-4</v>
      </c>
      <c r="F822" s="73">
        <f>IFERROR(SUM(D$9:D821)*K_13-SUM(F$9:F821)*K_31,0)</f>
        <v>1.1050389115716541E-3</v>
      </c>
    </row>
    <row r="823" spans="2:6" x14ac:dyDescent="0.2">
      <c r="B823" s="2">
        <f t="shared" si="12"/>
        <v>814</v>
      </c>
      <c r="C823" s="2">
        <v>0</v>
      </c>
      <c r="D823" s="70">
        <f>IFERROR(SUM(F$9:F822)*K_31+SUM(E$9:E822)*K_21+SUM(C$9:C822)-SUM(D$9:D822)*(K_12+K_13+K_10),0)</f>
        <v>1.1571352915851207E-4</v>
      </c>
      <c r="E823" s="73">
        <f>IFERROR(SUM(D$9:D822)*K_12-SUM(E$9:E822)*K_21,0)</f>
        <v>2.741088907947109E-4</v>
      </c>
      <c r="F823" s="73">
        <f>IFERROR(SUM(D$9:D822)*K_13-SUM(F$9:F822)*K_31,0)</f>
        <v>1.0964355631788436E-3</v>
      </c>
    </row>
    <row r="824" spans="2:6" x14ac:dyDescent="0.2">
      <c r="B824" s="2">
        <f t="shared" si="12"/>
        <v>815</v>
      </c>
      <c r="C824" s="2">
        <v>0</v>
      </c>
      <c r="D824" s="70">
        <f>IFERROR(SUM(F$9:F823)*K_31+SUM(E$9:E823)*K_21+SUM(C$9:C823)-SUM(D$9:D823)*(K_12+K_13+K_10),0)</f>
        <v>1.1481263436241562E-4</v>
      </c>
      <c r="E824" s="73">
        <f>IFERROR(SUM(D$9:D823)*K_12-SUM(E$9:E823)*K_21,0)</f>
        <v>2.7197479917073775E-4</v>
      </c>
      <c r="F824" s="73">
        <f>IFERROR(SUM(D$9:D823)*K_13-SUM(F$9:F823)*K_31,0)</f>
        <v>1.087899196682951E-3</v>
      </c>
    </row>
    <row r="825" spans="2:6" x14ac:dyDescent="0.2">
      <c r="B825" s="2">
        <f t="shared" si="12"/>
        <v>816</v>
      </c>
      <c r="C825" s="2">
        <v>0</v>
      </c>
      <c r="D825" s="70">
        <f>IFERROR(SUM(F$9:F824)*K_31+SUM(E$9:E824)*K_21+SUM(C$9:C824)-SUM(D$9:D824)*(K_12+K_13+K_10),0)</f>
        <v>1.1391875353794489E-4</v>
      </c>
      <c r="E825" s="73">
        <f>IFERROR(SUM(D$9:D824)*K_12-SUM(E$9:E824)*K_21,0)</f>
        <v>2.6985732264839246E-4</v>
      </c>
      <c r="F825" s="73">
        <f>IFERROR(SUM(D$9:D824)*K_13-SUM(F$9:F824)*K_31,0)</f>
        <v>1.0794292905935698E-3</v>
      </c>
    </row>
    <row r="826" spans="2:6" x14ac:dyDescent="0.2">
      <c r="B826" s="2">
        <f t="shared" si="12"/>
        <v>817</v>
      </c>
      <c r="C826" s="2">
        <v>0</v>
      </c>
      <c r="D826" s="70">
        <f>IFERROR(SUM(F$9:F825)*K_31+SUM(E$9:E825)*K_21+SUM(C$9:C825)-SUM(D$9:D825)*(K_12+K_13+K_10),0)</f>
        <v>1.1303183207722611E-4</v>
      </c>
      <c r="E826" s="73">
        <f>IFERROR(SUM(D$9:D825)*K_12-SUM(E$9:E825)*K_21,0)</f>
        <v>2.6775633186970627E-4</v>
      </c>
      <c r="F826" s="73">
        <f>IFERROR(SUM(D$9:D825)*K_13-SUM(F$9:F825)*K_31,0)</f>
        <v>1.0710253274788251E-3</v>
      </c>
    </row>
    <row r="827" spans="2:6" x14ac:dyDescent="0.2">
      <c r="B827" s="2">
        <f t="shared" si="12"/>
        <v>818</v>
      </c>
      <c r="C827" s="2">
        <v>0</v>
      </c>
      <c r="D827" s="70">
        <f>IFERROR(SUM(F$9:F826)*K_31+SUM(E$9:E826)*K_21+SUM(C$9:C826)-SUM(D$9:D826)*(K_12+K_13+K_10),0)</f>
        <v>1.1215181579782296E-4</v>
      </c>
      <c r="E827" s="73">
        <f>IFERROR(SUM(D$9:D826)*K_12-SUM(E$9:E826)*K_21,0)</f>
        <v>2.6567169848401573E-4</v>
      </c>
      <c r="F827" s="73">
        <f>IFERROR(SUM(D$9:D826)*K_13-SUM(F$9:F826)*K_31,0)</f>
        <v>1.0626867939360629E-3</v>
      </c>
    </row>
    <row r="828" spans="2:6" x14ac:dyDescent="0.2">
      <c r="B828" s="2">
        <f t="shared" si="12"/>
        <v>819</v>
      </c>
      <c r="C828" s="2">
        <v>0</v>
      </c>
      <c r="D828" s="70">
        <f>IFERROR(SUM(F$9:F827)*K_31+SUM(E$9:E827)*K_21+SUM(C$9:C827)-SUM(D$9:D827)*(K_12+K_13+K_10),0)</f>
        <v>1.1127865094096023E-4</v>
      </c>
      <c r="E828" s="73">
        <f>IFERROR(SUM(D$9:D827)*K_12-SUM(E$9:E827)*K_21,0)</f>
        <v>2.6360329513952507E-4</v>
      </c>
      <c r="F828" s="73">
        <f>IFERROR(SUM(D$9:D827)*K_13-SUM(F$9:F827)*K_31,0)</f>
        <v>1.0544131805581003E-3</v>
      </c>
    </row>
    <row r="829" spans="2:6" x14ac:dyDescent="0.2">
      <c r="B829" s="2">
        <f t="shared" si="12"/>
        <v>820</v>
      </c>
      <c r="C829" s="2">
        <v>0</v>
      </c>
      <c r="D829" s="70">
        <f>IFERROR(SUM(F$9:F828)*K_31+SUM(E$9:E828)*K_21+SUM(C$9:C828)-SUM(D$9:D828)*(K_12+K_13+K_10),0)</f>
        <v>1.1041228416086568E-4</v>
      </c>
      <c r="E829" s="73">
        <f>IFERROR(SUM(D$9:D828)*K_12-SUM(E$9:E828)*K_21,0)</f>
        <v>2.6155099547675587E-4</v>
      </c>
      <c r="F829" s="73">
        <f>IFERROR(SUM(D$9:D828)*K_13-SUM(F$9:F828)*K_31,0)</f>
        <v>1.0462039819070235E-3</v>
      </c>
    </row>
    <row r="830" spans="2:6" x14ac:dyDescent="0.2">
      <c r="B830" s="2">
        <f t="shared" si="12"/>
        <v>821</v>
      </c>
      <c r="C830" s="2">
        <v>0</v>
      </c>
      <c r="D830" s="70">
        <f>IFERROR(SUM(F$9:F829)*K_31+SUM(E$9:E829)*K_21+SUM(C$9:C829)-SUM(D$9:D829)*(K_12+K_13+K_10),0)</f>
        <v>1.0955266253276363E-4</v>
      </c>
      <c r="E830" s="73">
        <f>IFERROR(SUM(D$9:D829)*K_12-SUM(E$9:E829)*K_21,0)</f>
        <v>2.5951467411911011E-4</v>
      </c>
      <c r="F830" s="73">
        <f>IFERROR(SUM(D$9:D829)*K_13-SUM(F$9:F829)*K_31,0)</f>
        <v>1.0380586964764404E-3</v>
      </c>
    </row>
    <row r="831" spans="2:6" x14ac:dyDescent="0.2">
      <c r="B831" s="2">
        <f t="shared" si="12"/>
        <v>822</v>
      </c>
      <c r="C831" s="2">
        <v>0</v>
      </c>
      <c r="D831" s="70">
        <f>IFERROR(SUM(F$9:F830)*K_31+SUM(E$9:E830)*K_21+SUM(C$9:C830)-SUM(D$9:D830)*(K_12+K_13+K_10),0)</f>
        <v>1.086997335439932E-4</v>
      </c>
      <c r="E831" s="73">
        <f>IFERROR(SUM(D$9:D830)*K_12-SUM(E$9:E830)*K_21,0)</f>
        <v>2.5749420666631995E-4</v>
      </c>
      <c r="F831" s="73">
        <f>IFERROR(SUM(D$9:D830)*K_13-SUM(F$9:F830)*K_31,0)</f>
        <v>1.0299768266652798E-3</v>
      </c>
    </row>
    <row r="832" spans="2:6" x14ac:dyDescent="0.2">
      <c r="B832" s="2">
        <f t="shared" si="12"/>
        <v>823</v>
      </c>
      <c r="C832" s="2">
        <v>0</v>
      </c>
      <c r="D832" s="70">
        <f>IFERROR(SUM(F$9:F831)*K_31+SUM(E$9:E831)*K_21+SUM(C$9:C831)-SUM(D$9:D831)*(K_12+K_13+K_10),0)</f>
        <v>1.0785344508246197E-4</v>
      </c>
      <c r="E832" s="73">
        <f>IFERROR(SUM(D$9:D831)*K_12-SUM(E$9:E831)*K_21,0)</f>
        <v>2.5548946968745323E-4</v>
      </c>
      <c r="F832" s="73">
        <f>IFERROR(SUM(D$9:D831)*K_13-SUM(F$9:F831)*K_31,0)</f>
        <v>1.0219578787498129E-3</v>
      </c>
    </row>
    <row r="833" spans="2:6" x14ac:dyDescent="0.2">
      <c r="B833" s="2">
        <f t="shared" si="12"/>
        <v>824</v>
      </c>
      <c r="C833" s="2">
        <v>0</v>
      </c>
      <c r="D833" s="70">
        <f>IFERROR(SUM(F$9:F832)*K_31+SUM(E$9:E832)*K_21+SUM(C$9:C832)-SUM(D$9:D832)*(K_12+K_13+K_10),0)</f>
        <v>1.0701374545440956E-4</v>
      </c>
      <c r="E833" s="73">
        <f>IFERROR(SUM(D$9:D832)*K_12-SUM(E$9:E832)*K_21,0)</f>
        <v>2.5350034071136562E-4</v>
      </c>
      <c r="F833" s="73">
        <f>IFERROR(SUM(D$9:D832)*K_13-SUM(F$9:F832)*K_31,0)</f>
        <v>1.0140013628454625E-3</v>
      </c>
    </row>
    <row r="834" spans="2:6" x14ac:dyDescent="0.2">
      <c r="B834" s="2">
        <f t="shared" si="12"/>
        <v>825</v>
      </c>
      <c r="C834" s="2">
        <v>0</v>
      </c>
      <c r="D834" s="70">
        <f>IFERROR(SUM(F$9:F833)*K_31+SUM(E$9:E833)*K_21+SUM(C$9:C833)-SUM(D$9:D833)*(K_12+K_13+K_10),0)</f>
        <v>1.0618058335953862E-4</v>
      </c>
      <c r="E834" s="73">
        <f>IFERROR(SUM(D$9:D833)*K_12-SUM(E$9:E833)*K_21,0)</f>
        <v>2.5152669822137153E-4</v>
      </c>
      <c r="F834" s="73">
        <f>IFERROR(SUM(D$9:D833)*K_13-SUM(F$9:F833)*K_31,0)</f>
        <v>1.0061067928854861E-3</v>
      </c>
    </row>
    <row r="835" spans="2:6" x14ac:dyDescent="0.2">
      <c r="B835" s="2">
        <f t="shared" si="12"/>
        <v>826</v>
      </c>
      <c r="C835" s="2">
        <v>0</v>
      </c>
      <c r="D835" s="70">
        <f>IFERROR(SUM(F$9:F834)*K_31+SUM(E$9:E834)*K_21+SUM(C$9:C834)-SUM(D$9:D834)*(K_12+K_13+K_10),0)</f>
        <v>1.0535390789900845E-4</v>
      </c>
      <c r="E835" s="73">
        <f>IFERROR(SUM(D$9:D834)*K_12-SUM(E$9:E834)*K_21,0)</f>
        <v>2.4956842164625126E-4</v>
      </c>
      <c r="F835" s="73">
        <f>IFERROR(SUM(D$9:D834)*K_13-SUM(F$9:F834)*K_31,0)</f>
        <v>9.9827368658500504E-4</v>
      </c>
    </row>
    <row r="836" spans="2:6" x14ac:dyDescent="0.2">
      <c r="B836" s="2">
        <f t="shared" si="12"/>
        <v>827</v>
      </c>
      <c r="C836" s="2">
        <v>0</v>
      </c>
      <c r="D836" s="70">
        <f>IFERROR(SUM(F$9:F835)*K_31+SUM(E$9:E835)*K_21+SUM(C$9:C835)-SUM(D$9:D835)*(K_12+K_13+K_10),0)</f>
        <v>1.0453366857188229E-4</v>
      </c>
      <c r="E836" s="73">
        <f>IFERROR(SUM(D$9:D835)*K_12-SUM(E$9:E835)*K_21,0)</f>
        <v>2.4762539135370076E-4</v>
      </c>
      <c r="F836" s="73">
        <f>IFERROR(SUM(D$9:D835)*K_13-SUM(F$9:F835)*K_31,0)</f>
        <v>9.9050156541480305E-4</v>
      </c>
    </row>
    <row r="837" spans="2:6" x14ac:dyDescent="0.2">
      <c r="B837" s="2">
        <f t="shared" si="12"/>
        <v>828</v>
      </c>
      <c r="C837" s="2">
        <v>0</v>
      </c>
      <c r="D837" s="70">
        <f>IFERROR(SUM(F$9:F836)*K_31+SUM(E$9:E836)*K_21+SUM(C$9:C836)-SUM(D$9:D836)*(K_12+K_13+K_10),0)</f>
        <v>1.0371981526624552E-4</v>
      </c>
      <c r="E837" s="73">
        <f>IFERROR(SUM(D$9:D836)*K_12-SUM(E$9:E836)*K_21,0)</f>
        <v>2.4569748864333718E-4</v>
      </c>
      <c r="F837" s="73">
        <f>IFERROR(SUM(D$9:D836)*K_13-SUM(F$9:F836)*K_31,0)</f>
        <v>9.8278995457334872E-4</v>
      </c>
    </row>
    <row r="838" spans="2:6" x14ac:dyDescent="0.2">
      <c r="B838" s="2">
        <f t="shared" si="12"/>
        <v>829</v>
      </c>
      <c r="C838" s="2">
        <v>0</v>
      </c>
      <c r="D838" s="70">
        <f>IFERROR(SUM(F$9:F837)*K_31+SUM(E$9:E837)*K_21+SUM(C$9:C837)-SUM(D$9:D837)*(K_12+K_13+K_10),0)</f>
        <v>1.0291229826808745E-4</v>
      </c>
      <c r="E838" s="73">
        <f>IFERROR(SUM(D$9:D837)*K_12-SUM(E$9:E837)*K_21,0)</f>
        <v>2.4378459573781708E-4</v>
      </c>
      <c r="F838" s="73">
        <f>IFERROR(SUM(D$9:D837)*K_13-SUM(F$9:F837)*K_31,0)</f>
        <v>9.7513838295126831E-4</v>
      </c>
    </row>
    <row r="839" spans="2:6" x14ac:dyDescent="0.2">
      <c r="B839" s="2">
        <f t="shared" si="12"/>
        <v>830</v>
      </c>
      <c r="C839" s="2">
        <v>0</v>
      </c>
      <c r="D839" s="70">
        <f>IFERROR(SUM(F$9:F838)*K_31+SUM(E$9:E838)*K_21+SUM(C$9:C838)-SUM(D$9:D838)*(K_12+K_13+K_10),0)</f>
        <v>1.0211106824087324E-4</v>
      </c>
      <c r="E839" s="73">
        <f>IFERROR(SUM(D$9:D838)*K_12-SUM(E$9:E838)*K_21,0)</f>
        <v>2.4188659577772942E-4</v>
      </c>
      <c r="F839" s="73">
        <f>IFERROR(SUM(D$9:D838)*K_13-SUM(F$9:F838)*K_31,0)</f>
        <v>9.6754638311091767E-4</v>
      </c>
    </row>
    <row r="840" spans="2:6" x14ac:dyDescent="0.2">
      <c r="B840" s="2">
        <f t="shared" si="12"/>
        <v>831</v>
      </c>
      <c r="C840" s="2">
        <v>0</v>
      </c>
      <c r="D840" s="70">
        <f>IFERROR(SUM(F$9:F839)*K_31+SUM(E$9:E839)*K_21+SUM(C$9:C839)-SUM(D$9:D839)*(K_12+K_13+K_10),0)</f>
        <v>1.0131607624064287E-4</v>
      </c>
      <c r="E840" s="73">
        <f>IFERROR(SUM(D$9:D839)*K_12-SUM(E$9:E839)*K_21,0)</f>
        <v>2.4000337281293582E-4</v>
      </c>
      <c r="F840" s="73">
        <f>IFERROR(SUM(D$9:D839)*K_13-SUM(F$9:F839)*K_31,0)</f>
        <v>9.6001349125174329E-4</v>
      </c>
    </row>
    <row r="841" spans="2:6" x14ac:dyDescent="0.2">
      <c r="B841" s="2">
        <f t="shared" si="12"/>
        <v>832</v>
      </c>
      <c r="C841" s="2">
        <v>0</v>
      </c>
      <c r="D841" s="70">
        <f>IFERROR(SUM(F$9:F840)*K_31+SUM(E$9:E840)*K_21+SUM(C$9:C840)-SUM(D$9:D840)*(K_12+K_13+K_10),0)</f>
        <v>1.0052727370091219E-4</v>
      </c>
      <c r="E841" s="73">
        <f>IFERROR(SUM(D$9:D840)*K_12-SUM(E$9:E840)*K_21,0)</f>
        <v>2.381348117962423E-4</v>
      </c>
      <c r="F841" s="73">
        <f>IFERROR(SUM(D$9:D840)*K_13-SUM(F$9:F840)*K_31,0)</f>
        <v>9.5253924718496918E-4</v>
      </c>
    </row>
    <row r="842" spans="2:6" x14ac:dyDescent="0.2">
      <c r="B842" s="2">
        <f t="shared" si="12"/>
        <v>833</v>
      </c>
      <c r="C842" s="2">
        <v>0</v>
      </c>
      <c r="D842" s="70">
        <f>IFERROR(SUM(F$9:F841)*K_31+SUM(E$9:E841)*K_21+SUM(C$9:C841)-SUM(D$9:D841)*(K_12+K_13+K_10),0)</f>
        <v>9.974461242823196E-5</v>
      </c>
      <c r="E842" s="73">
        <f>IFERROR(SUM(D$9:D841)*K_12-SUM(E$9:E841)*K_21,0)</f>
        <v>2.3628079857673789E-4</v>
      </c>
      <c r="F842" s="73">
        <f>IFERROR(SUM(D$9:D841)*K_13-SUM(F$9:F841)*K_31,0)</f>
        <v>9.4512319430695158E-4</v>
      </c>
    </row>
    <row r="843" spans="2:6" x14ac:dyDescent="0.2">
      <c r="B843" s="2">
        <f t="shared" ref="B843:B906" si="13">B842+1</f>
        <v>834</v>
      </c>
      <c r="C843" s="2">
        <v>0</v>
      </c>
      <c r="D843" s="70">
        <f>IFERROR(SUM(F$9:F842)*K_31+SUM(E$9:E842)*K_21+SUM(C$9:C842)-SUM(D$9:D842)*(K_12+K_13+K_10),0)</f>
        <v>9.8968044616398743E-5</v>
      </c>
      <c r="E843" s="73">
        <f>IFERROR(SUM(D$9:D842)*K_12-SUM(E$9:E842)*K_21,0)</f>
        <v>2.3444121989057987E-4</v>
      </c>
      <c r="F843" s="73">
        <f>IFERROR(SUM(D$9:D842)*K_13-SUM(F$9:F842)*K_31,0)</f>
        <v>9.3776487956231946E-4</v>
      </c>
    </row>
    <row r="844" spans="2:6" x14ac:dyDescent="0.2">
      <c r="B844" s="2">
        <f t="shared" si="13"/>
        <v>835</v>
      </c>
      <c r="C844" s="2">
        <v>0</v>
      </c>
      <c r="D844" s="70">
        <f>IFERROR(SUM(F$9:F843)*K_31+SUM(E$9:E843)*K_21+SUM(C$9:C843)-SUM(D$9:D843)*(K_12+K_13+K_10),0)</f>
        <v>9.8197522819809535E-5</v>
      </c>
      <c r="E844" s="73">
        <f>IFERROR(SUM(D$9:D843)*K_12-SUM(E$9:E843)*K_21,0)</f>
        <v>2.3261596335755197E-4</v>
      </c>
      <c r="F844" s="73">
        <f>IFERROR(SUM(D$9:D843)*K_13-SUM(F$9:F843)*K_31,0)</f>
        <v>9.3046385343020788E-4</v>
      </c>
    </row>
    <row r="845" spans="2:6" x14ac:dyDescent="0.2">
      <c r="B845" s="2">
        <f t="shared" si="13"/>
        <v>836</v>
      </c>
      <c r="C845" s="2">
        <v>0</v>
      </c>
      <c r="D845" s="70">
        <f>IFERROR(SUM(F$9:F844)*K_31+SUM(E$9:E844)*K_21+SUM(C$9:C844)-SUM(D$9:D844)*(K_12+K_13+K_10),0)</f>
        <v>9.7432999967672629E-5</v>
      </c>
      <c r="E845" s="73">
        <f>IFERROR(SUM(D$9:D844)*K_12-SUM(E$9:E844)*K_21,0)</f>
        <v>2.3080491747151655E-4</v>
      </c>
      <c r="F845" s="73">
        <f>IFERROR(SUM(D$9:D844)*K_13-SUM(F$9:F844)*K_31,0)</f>
        <v>9.2321966988606619E-4</v>
      </c>
    </row>
    <row r="846" spans="2:6" x14ac:dyDescent="0.2">
      <c r="B846" s="2">
        <f t="shared" si="13"/>
        <v>837</v>
      </c>
      <c r="C846" s="2">
        <v>0</v>
      </c>
      <c r="D846" s="70">
        <f>IFERROR(SUM(F$9:F845)*K_31+SUM(E$9:E845)*K_21+SUM(C$9:C845)-SUM(D$9:D845)*(K_12+K_13+K_10),0)</f>
        <v>9.6674429354237645E-5</v>
      </c>
      <c r="E846" s="73">
        <f>IFERROR(SUM(D$9:D845)*K_12-SUM(E$9:E845)*K_21,0)</f>
        <v>2.2900797159475239E-4</v>
      </c>
      <c r="F846" s="73">
        <f>IFERROR(SUM(D$9:D845)*K_13-SUM(F$9:F845)*K_31,0)</f>
        <v>9.1603188637900956E-4</v>
      </c>
    </row>
    <row r="847" spans="2:6" x14ac:dyDescent="0.2">
      <c r="B847" s="2">
        <f t="shared" si="13"/>
        <v>838</v>
      </c>
      <c r="C847" s="2">
        <v>0</v>
      </c>
      <c r="D847" s="70">
        <f>IFERROR(SUM(F$9:F846)*K_31+SUM(E$9:E846)*K_21+SUM(C$9:C846)-SUM(D$9:D846)*(K_12+K_13+K_10),0)</f>
        <v>9.5921764641460072E-5</v>
      </c>
      <c r="E847" s="73">
        <f>IFERROR(SUM(D$9:D846)*K_12-SUM(E$9:E846)*K_21,0)</f>
        <v>2.2722501595051625E-4</v>
      </c>
      <c r="F847" s="73">
        <f>IFERROR(SUM(D$9:D846)*K_13-SUM(F$9:F846)*K_31,0)</f>
        <v>9.0890006380206501E-4</v>
      </c>
    </row>
    <row r="848" spans="2:6" x14ac:dyDescent="0.2">
      <c r="B848" s="2">
        <f t="shared" si="13"/>
        <v>839</v>
      </c>
      <c r="C848" s="2">
        <v>0</v>
      </c>
      <c r="D848" s="70">
        <f>IFERROR(SUM(F$9:F847)*K_31+SUM(E$9:E847)*K_21+SUM(C$9:C847)-SUM(D$9:D847)*(K_12+K_13+K_10),0)</f>
        <v>9.5174959843014051E-5</v>
      </c>
      <c r="E848" s="73">
        <f>IFERROR(SUM(D$9:D847)*K_12-SUM(E$9:E847)*K_21,0)</f>
        <v>2.2545594161715865E-4</v>
      </c>
      <c r="F848" s="73">
        <f>IFERROR(SUM(D$9:D847)*K_13-SUM(F$9:F847)*K_31,0)</f>
        <v>9.018237664686346E-4</v>
      </c>
    </row>
    <row r="849" spans="2:6" x14ac:dyDescent="0.2">
      <c r="B849" s="2">
        <f t="shared" si="13"/>
        <v>840</v>
      </c>
      <c r="C849" s="2">
        <v>0</v>
      </c>
      <c r="D849" s="70">
        <f>IFERROR(SUM(F$9:F848)*K_31+SUM(E$9:E848)*K_21+SUM(C$9:C848)-SUM(D$9:D848)*(K_12+K_13+K_10),0)</f>
        <v>9.4433969341167767E-5</v>
      </c>
      <c r="E849" s="73">
        <f>IFERROR(SUM(D$9:D848)*K_12-SUM(E$9:E848)*K_21,0)</f>
        <v>2.2370064052057437E-4</v>
      </c>
      <c r="F849" s="73">
        <f>IFERROR(SUM(D$9:D848)*K_13-SUM(F$9:F848)*K_31,0)</f>
        <v>8.9480256208229747E-4</v>
      </c>
    </row>
    <row r="850" spans="2:6" x14ac:dyDescent="0.2">
      <c r="B850" s="2">
        <f t="shared" si="13"/>
        <v>841</v>
      </c>
      <c r="C850" s="2">
        <v>0</v>
      </c>
      <c r="D850" s="70">
        <f>IFERROR(SUM(F$9:F849)*K_31+SUM(E$9:E849)*K_21+SUM(C$9:C849)-SUM(D$9:D849)*(K_12+K_13+K_10),0)</f>
        <v>9.3698747868131704E-5</v>
      </c>
      <c r="E850" s="73">
        <f>IFERROR(SUM(D$9:D849)*K_12-SUM(E$9:E849)*K_21,0)</f>
        <v>2.2195900542865132E-4</v>
      </c>
      <c r="F850" s="73">
        <f>IFERROR(SUM(D$9:D849)*K_13-SUM(F$9:F849)*K_31,0)</f>
        <v>8.8783602171460529E-4</v>
      </c>
    </row>
    <row r="851" spans="2:6" x14ac:dyDescent="0.2">
      <c r="B851" s="2">
        <f t="shared" si="13"/>
        <v>842</v>
      </c>
      <c r="C851" s="2">
        <v>0</v>
      </c>
      <c r="D851" s="70">
        <f>IFERROR(SUM(F$9:F850)*K_31+SUM(E$9:E850)*K_21+SUM(C$9:C850)-SUM(D$9:D850)*(K_12+K_13+K_10),0)</f>
        <v>9.2969250503394107E-5</v>
      </c>
      <c r="E851" s="73">
        <f>IFERROR(SUM(D$9:D850)*K_12-SUM(E$9:E850)*K_21,0)</f>
        <v>2.2023092994394311E-4</v>
      </c>
      <c r="F851" s="73">
        <f>IFERROR(SUM(D$9:D850)*K_13-SUM(F$9:F850)*K_31,0)</f>
        <v>8.8092371977577244E-4</v>
      </c>
    </row>
    <row r="852" spans="2:6" x14ac:dyDescent="0.2">
      <c r="B852" s="2">
        <f t="shared" si="13"/>
        <v>843</v>
      </c>
      <c r="C852" s="2">
        <v>0</v>
      </c>
      <c r="D852" s="70">
        <f>IFERROR(SUM(F$9:F851)*K_31+SUM(E$9:E851)*K_21+SUM(C$9:C851)-SUM(D$9:D851)*(K_12+K_13+K_10),0)</f>
        <v>9.2245432687931839E-5</v>
      </c>
      <c r="E852" s="73">
        <f>IFERROR(SUM(D$9:D851)*K_12-SUM(E$9:E851)*K_21,0)</f>
        <v>2.1851630849700765E-4</v>
      </c>
      <c r="F852" s="73">
        <f>IFERROR(SUM(D$9:D851)*K_13-SUM(F$9:F851)*K_31,0)</f>
        <v>8.740652339880306E-4</v>
      </c>
    </row>
    <row r="853" spans="2:6" x14ac:dyDescent="0.2">
      <c r="B853" s="2">
        <f t="shared" si="13"/>
        <v>844</v>
      </c>
      <c r="C853" s="2">
        <v>0</v>
      </c>
      <c r="D853" s="70">
        <f>IFERROR(SUM(F$9:F852)*K_31+SUM(E$9:E852)*K_21+SUM(C$9:C852)-SUM(D$9:D852)*(K_12+K_13+K_10),0)</f>
        <v>9.1527250199341381E-5</v>
      </c>
      <c r="E853" s="73">
        <f>IFERROR(SUM(D$9:D852)*K_12-SUM(E$9:E852)*K_21,0)</f>
        <v>2.168150363409671E-4</v>
      </c>
      <c r="F853" s="73">
        <f>IFERROR(SUM(D$9:D852)*K_13-SUM(F$9:F852)*K_31,0)</f>
        <v>8.6726014536386842E-4</v>
      </c>
    </row>
    <row r="854" spans="2:6" x14ac:dyDescent="0.2">
      <c r="B854" s="2">
        <f t="shared" si="13"/>
        <v>845</v>
      </c>
      <c r="C854" s="2">
        <v>0</v>
      </c>
      <c r="D854" s="70">
        <f>IFERROR(SUM(F$9:F853)*K_31+SUM(E$9:E853)*K_21+SUM(C$9:C853)-SUM(D$9:D853)*(K_12+K_13+K_10),0)</f>
        <v>9.0814659165161515E-5</v>
      </c>
      <c r="E854" s="73">
        <f>IFERROR(SUM(D$9:D853)*K_12-SUM(E$9:E853)*K_21,0)</f>
        <v>2.1512700954395836E-4</v>
      </c>
      <c r="F854" s="73">
        <f>IFERROR(SUM(D$9:D853)*K_13-SUM(F$9:F853)*K_31,0)</f>
        <v>8.6050803817583343E-4</v>
      </c>
    </row>
    <row r="855" spans="2:6" x14ac:dyDescent="0.2">
      <c r="B855" s="2">
        <f t="shared" si="13"/>
        <v>846</v>
      </c>
      <c r="C855" s="2">
        <v>0</v>
      </c>
      <c r="D855" s="70">
        <f>IFERROR(SUM(F$9:F854)*K_31+SUM(E$9:E854)*K_21+SUM(C$9:C854)-SUM(D$9:D854)*(K_12+K_13+K_10),0)</f>
        <v>9.0107616051327E-5</v>
      </c>
      <c r="E855" s="73">
        <f>IFERROR(SUM(D$9:D854)*K_12-SUM(E$9:E854)*K_21,0)</f>
        <v>2.1345212498324884E-4</v>
      </c>
      <c r="F855" s="73">
        <f>IFERROR(SUM(D$9:D854)*K_13-SUM(F$9:F854)*K_31,0)</f>
        <v>8.5380849993299535E-4</v>
      </c>
    </row>
    <row r="856" spans="2:6" x14ac:dyDescent="0.2">
      <c r="B856" s="2">
        <f t="shared" si="13"/>
        <v>847</v>
      </c>
      <c r="C856" s="2">
        <v>0</v>
      </c>
      <c r="D856" s="70">
        <f>IFERROR(SUM(F$9:F855)*K_31+SUM(E$9:E855)*K_21+SUM(C$9:C855)-SUM(D$9:D855)*(K_12+K_13+K_10),0)</f>
        <v>8.9406077667497641E-5</v>
      </c>
      <c r="E856" s="73">
        <f>IFERROR(SUM(D$9:D855)*K_12-SUM(E$9:E855)*K_21,0)</f>
        <v>2.1179028033913028E-4</v>
      </c>
      <c r="F856" s="73">
        <f>IFERROR(SUM(D$9:D855)*K_13-SUM(F$9:F855)*K_31,0)</f>
        <v>8.4716112135652111E-4</v>
      </c>
    </row>
    <row r="857" spans="2:6" x14ac:dyDescent="0.2">
      <c r="B857" s="2">
        <f t="shared" si="13"/>
        <v>848</v>
      </c>
      <c r="C857" s="2">
        <v>0</v>
      </c>
      <c r="D857" s="70">
        <f>IFERROR(SUM(F$9:F856)*K_31+SUM(E$9:E856)*K_21+SUM(C$9:C856)-SUM(D$9:D856)*(K_12+K_13+K_10),0)</f>
        <v>8.8710001151959261E-5</v>
      </c>
      <c r="E857" s="73">
        <f>IFERROR(SUM(D$9:D856)*K_12-SUM(E$9:E856)*K_21,0)</f>
        <v>2.101413740888125E-4</v>
      </c>
      <c r="F857" s="73">
        <f>IFERROR(SUM(D$9:D856)*K_13-SUM(F$9:F856)*K_31,0)</f>
        <v>8.4056549635525002E-4</v>
      </c>
    </row>
    <row r="858" spans="2:6" x14ac:dyDescent="0.2">
      <c r="B858" s="2">
        <f t="shared" si="13"/>
        <v>849</v>
      </c>
      <c r="C858" s="2">
        <v>0</v>
      </c>
      <c r="D858" s="70">
        <f>IFERROR(SUM(F$9:F857)*K_31+SUM(E$9:E857)*K_21+SUM(C$9:C857)-SUM(D$9:D857)*(K_12+K_13+K_10),0)</f>
        <v>8.8019343984058196E-5</v>
      </c>
      <c r="E858" s="73">
        <f>IFERROR(SUM(D$9:D857)*K_12-SUM(E$9:E857)*K_21,0)</f>
        <v>2.0850530549942903E-4</v>
      </c>
      <c r="F858" s="73">
        <f>IFERROR(SUM(D$9:D857)*K_13-SUM(F$9:F857)*K_31,0)</f>
        <v>8.3402122199771611E-4</v>
      </c>
    </row>
    <row r="859" spans="2:6" x14ac:dyDescent="0.2">
      <c r="B859" s="2">
        <f t="shared" si="13"/>
        <v>850</v>
      </c>
      <c r="C859" s="2">
        <v>0</v>
      </c>
      <c r="D859" s="70">
        <f>IFERROR(SUM(F$9:F858)*K_31+SUM(E$9:E858)*K_21+SUM(C$9:C858)-SUM(D$9:D858)*(K_12+K_13+K_10),0)</f>
        <v>8.733406396910226E-5</v>
      </c>
      <c r="E859" s="73">
        <f>IFERROR(SUM(D$9:D858)*K_12-SUM(E$9:E858)*K_21,0)</f>
        <v>2.0688197462270796E-4</v>
      </c>
      <c r="F859" s="73">
        <f>IFERROR(SUM(D$9:D858)*K_13-SUM(F$9:F858)*K_31,0)</f>
        <v>8.2752789849083186E-4</v>
      </c>
    </row>
    <row r="860" spans="2:6" x14ac:dyDescent="0.2">
      <c r="B860" s="2">
        <f t="shared" si="13"/>
        <v>851</v>
      </c>
      <c r="C860" s="2">
        <v>0</v>
      </c>
      <c r="D860" s="70">
        <f>IFERROR(SUM(F$9:F859)*K_31+SUM(E$9:E859)*K_21+SUM(C$9:C859)-SUM(D$9:D859)*(K_12+K_13+K_10),0)</f>
        <v>8.6654119242801642E-5</v>
      </c>
      <c r="E860" s="73">
        <f>IFERROR(SUM(D$9:D859)*K_12-SUM(E$9:E859)*K_21,0)</f>
        <v>2.0527128228864377E-4</v>
      </c>
      <c r="F860" s="73">
        <f>IFERROR(SUM(D$9:D859)*K_13-SUM(F$9:F859)*K_31,0)</f>
        <v>8.210851291545751E-4</v>
      </c>
    </row>
    <row r="861" spans="2:6" x14ac:dyDescent="0.2">
      <c r="B861" s="2">
        <f t="shared" si="13"/>
        <v>852</v>
      </c>
      <c r="C861" s="2">
        <v>0</v>
      </c>
      <c r="D861" s="70">
        <f>IFERROR(SUM(F$9:F860)*K_31+SUM(E$9:E860)*K_21+SUM(C$9:C860)-SUM(D$9:D860)*(K_12+K_13+K_10),0)</f>
        <v>8.5979468268604364E-5</v>
      </c>
      <c r="E861" s="73">
        <f>IFERROR(SUM(D$9:D860)*K_12-SUM(E$9:E860)*K_21,0)</f>
        <v>2.0367313009850285E-4</v>
      </c>
      <c r="F861" s="73">
        <f>IFERROR(SUM(D$9:D860)*K_13-SUM(F$9:F860)*K_31,0)</f>
        <v>8.1469252039401141E-4</v>
      </c>
    </row>
    <row r="862" spans="2:6" x14ac:dyDescent="0.2">
      <c r="B862" s="2">
        <f t="shared" si="13"/>
        <v>853</v>
      </c>
      <c r="C862" s="2">
        <v>0</v>
      </c>
      <c r="D862" s="70">
        <f>IFERROR(SUM(F$9:F861)*K_31+SUM(E$9:E861)*K_21+SUM(C$9:C861)-SUM(D$9:D861)*(K_12+K_13+K_10),0)</f>
        <v>8.5310069832367219E-5</v>
      </c>
      <c r="E862" s="73">
        <f>IFERROR(SUM(D$9:D861)*K_12-SUM(E$9:E861)*K_21,0)</f>
        <v>2.0208742042038264E-4</v>
      </c>
      <c r="F862" s="73">
        <f>IFERROR(SUM(D$9:D861)*K_13-SUM(F$9:F861)*K_31,0)</f>
        <v>8.0834968168153054E-4</v>
      </c>
    </row>
    <row r="863" spans="2:6" x14ac:dyDescent="0.2">
      <c r="B863" s="2">
        <f t="shared" si="13"/>
        <v>854</v>
      </c>
      <c r="C863" s="2">
        <v>0</v>
      </c>
      <c r="D863" s="70">
        <f>IFERROR(SUM(F$9:F862)*K_31+SUM(E$9:E862)*K_21+SUM(C$9:C862)-SUM(D$9:D862)*(K_12+K_13+K_10),0)</f>
        <v>8.4645883037026692E-5</v>
      </c>
      <c r="E863" s="73">
        <f>IFERROR(SUM(D$9:D862)*K_12-SUM(E$9:E862)*K_21,0)</f>
        <v>2.0051405638277231E-4</v>
      </c>
      <c r="F863" s="73">
        <f>IFERROR(SUM(D$9:D862)*K_13-SUM(F$9:F862)*K_31,0)</f>
        <v>8.0205622553108924E-4</v>
      </c>
    </row>
    <row r="864" spans="2:6" x14ac:dyDescent="0.2">
      <c r="B864" s="2">
        <f t="shared" si="13"/>
        <v>855</v>
      </c>
      <c r="C864" s="2">
        <v>0</v>
      </c>
      <c r="D864" s="70">
        <f>IFERROR(SUM(F$9:F863)*K_31+SUM(E$9:E863)*K_21+SUM(C$9:C863)-SUM(D$9:D863)*(K_12+K_13+K_10),0)</f>
        <v>8.3986867310592572E-5</v>
      </c>
      <c r="E864" s="73">
        <f>IFERROR(SUM(D$9:D863)*K_12-SUM(E$9:E863)*K_21,0)</f>
        <v>1.9895294186744739E-4</v>
      </c>
      <c r="F864" s="73">
        <f>IFERROR(SUM(D$9:D863)*K_13-SUM(F$9:F863)*K_31,0)</f>
        <v>7.9581176746978954E-4</v>
      </c>
    </row>
    <row r="865" spans="2:6" x14ac:dyDescent="0.2">
      <c r="B865" s="2">
        <f t="shared" si="13"/>
        <v>856</v>
      </c>
      <c r="C865" s="2">
        <v>0</v>
      </c>
      <c r="D865" s="70">
        <f>IFERROR(SUM(F$9:F864)*K_31+SUM(E$9:E864)*K_21+SUM(C$9:C864)-SUM(D$9:D864)*(K_12+K_13+K_10),0)</f>
        <v>8.3332982390160737E-5</v>
      </c>
      <c r="E865" s="73">
        <f>IFERROR(SUM(D$9:D864)*K_12-SUM(E$9:E864)*K_21,0)</f>
        <v>1.9740398150513983E-4</v>
      </c>
      <c r="F865" s="73">
        <f>IFERROR(SUM(D$9:D864)*K_13-SUM(F$9:F864)*K_31,0)</f>
        <v>7.896159260205593E-4</v>
      </c>
    </row>
    <row r="866" spans="2:6" x14ac:dyDescent="0.2">
      <c r="B866" s="2">
        <f t="shared" si="13"/>
        <v>857</v>
      </c>
      <c r="C866" s="2">
        <v>0</v>
      </c>
      <c r="D866" s="70">
        <f>IFERROR(SUM(F$9:F865)*K_31+SUM(E$9:E865)*K_21+SUM(C$9:C865)-SUM(D$9:D865)*(K_12+K_13+K_10),0)</f>
        <v>8.2684188332571296E-5</v>
      </c>
      <c r="E866" s="73">
        <f>IFERROR(SUM(D$9:D865)*K_12-SUM(E$9:E865)*K_21,0)</f>
        <v>1.958670806688767E-4</v>
      </c>
      <c r="F866" s="73">
        <f>IFERROR(SUM(D$9:D865)*K_13-SUM(F$9:F865)*K_31,0)</f>
        <v>7.8346832267550681E-4</v>
      </c>
    </row>
    <row r="867" spans="2:6" x14ac:dyDescent="0.2">
      <c r="B867" s="2">
        <f t="shared" si="13"/>
        <v>858</v>
      </c>
      <c r="C867" s="2">
        <v>0</v>
      </c>
      <c r="D867" s="70">
        <f>IFERROR(SUM(F$9:F866)*K_31+SUM(E$9:E866)*K_21+SUM(C$9:C866)-SUM(D$9:D866)*(K_12+K_13+K_10),0)</f>
        <v>8.2040445500197734E-5</v>
      </c>
      <c r="E867" s="73">
        <f>IFERROR(SUM(D$9:D866)*K_12-SUM(E$9:E866)*K_21,0)</f>
        <v>1.9434214546865114E-4</v>
      </c>
      <c r="F867" s="73">
        <f>IFERROR(SUM(D$9:D866)*K_13-SUM(F$9:F866)*K_31,0)</f>
        <v>7.7736858187460456E-4</v>
      </c>
    </row>
    <row r="868" spans="2:6" x14ac:dyDescent="0.2">
      <c r="B868" s="2">
        <f t="shared" si="13"/>
        <v>859</v>
      </c>
      <c r="C868" s="2">
        <v>0</v>
      </c>
      <c r="D868" s="70">
        <f>IFERROR(SUM(F$9:F867)*K_31+SUM(E$9:E867)*K_21+SUM(C$9:C867)-SUM(D$9:D867)*(K_12+K_13+K_10),0)</f>
        <v>8.1401714568052341E-5</v>
      </c>
      <c r="E868" s="73">
        <f>IFERROR(SUM(D$9:D867)*K_12-SUM(E$9:E867)*K_21,0)</f>
        <v>1.9282908274520505E-4</v>
      </c>
      <c r="F868" s="73">
        <f>IFERROR(SUM(D$9:D867)*K_13-SUM(F$9:F867)*K_31,0)</f>
        <v>7.713163309808202E-4</v>
      </c>
    </row>
    <row r="869" spans="2:6" x14ac:dyDescent="0.2">
      <c r="B869" s="2">
        <f t="shared" si="13"/>
        <v>860</v>
      </c>
      <c r="C869" s="2">
        <v>0</v>
      </c>
      <c r="D869" s="70">
        <f>IFERROR(SUM(F$9:F868)*K_31+SUM(E$9:E868)*K_21+SUM(C$9:C868)-SUM(D$9:D868)*(K_12+K_13+K_10),0)</f>
        <v>8.076795651312807E-5</v>
      </c>
      <c r="E869" s="73">
        <f>IFERROR(SUM(D$9:D868)*K_12-SUM(E$9:E868)*K_21,0)</f>
        <v>1.9132780006481109E-4</v>
      </c>
      <c r="F869" s="73">
        <f>IFERROR(SUM(D$9:D868)*K_13-SUM(F$9:F868)*K_31,0)</f>
        <v>7.6531120025924437E-4</v>
      </c>
    </row>
    <row r="870" spans="2:6" x14ac:dyDescent="0.2">
      <c r="B870" s="2">
        <f t="shared" si="13"/>
        <v>861</v>
      </c>
      <c r="C870" s="2">
        <v>0</v>
      </c>
      <c r="D870" s="70">
        <f>IFERROR(SUM(F$9:F869)*K_31+SUM(E$9:E869)*K_21+SUM(C$9:C869)-SUM(D$9:D869)*(K_12+K_13+K_10),0)</f>
        <v>8.0139132620615783E-5</v>
      </c>
      <c r="E870" s="73">
        <f>IFERROR(SUM(D$9:D869)*K_12-SUM(E$9:E869)*K_21,0)</f>
        <v>1.8983820571294441E-4</v>
      </c>
      <c r="F870" s="73">
        <f>IFERROR(SUM(D$9:D869)*K_13-SUM(F$9:F869)*K_31,0)</f>
        <v>7.5935282285177763E-4</v>
      </c>
    </row>
    <row r="871" spans="2:6" x14ac:dyDescent="0.2">
      <c r="B871" s="2">
        <f t="shared" si="13"/>
        <v>862</v>
      </c>
      <c r="C871" s="2">
        <v>0</v>
      </c>
      <c r="D871" s="70">
        <f>IFERROR(SUM(F$9:F870)*K_31+SUM(E$9:E870)*K_21+SUM(C$9:C870)-SUM(D$9:D870)*(K_12+K_13+K_10),0)</f>
        <v>7.9515204476798829E-5</v>
      </c>
      <c r="E871" s="73">
        <f>IFERROR(SUM(D$9:D870)*K_12-SUM(E$9:E870)*K_21,0)</f>
        <v>1.8836020868939762E-4</v>
      </c>
      <c r="F871" s="73">
        <f>IFERROR(SUM(D$9:D870)*K_13-SUM(F$9:F870)*K_31,0)</f>
        <v>7.5344083475759049E-4</v>
      </c>
    </row>
    <row r="872" spans="2:6" x14ac:dyDescent="0.2">
      <c r="B872" s="2">
        <f t="shared" si="13"/>
        <v>863</v>
      </c>
      <c r="C872" s="2">
        <v>0</v>
      </c>
      <c r="D872" s="70">
        <f>IFERROR(SUM(F$9:F871)*K_31+SUM(E$9:E871)*K_21+SUM(C$9:C871)-SUM(D$9:D871)*(K_12+K_13+K_10),0)</f>
        <v>7.889613396283579E-5</v>
      </c>
      <c r="E872" s="73">
        <f>IFERROR(SUM(D$9:D871)*K_12-SUM(E$9:E871)*K_21,0)</f>
        <v>1.8689371870261873E-4</v>
      </c>
      <c r="F872" s="73">
        <f>IFERROR(SUM(D$9:D871)*K_13-SUM(F$9:F871)*K_31,0)</f>
        <v>7.4757487481047491E-4</v>
      </c>
    </row>
    <row r="873" spans="2:6" x14ac:dyDescent="0.2">
      <c r="B873" s="2">
        <f t="shared" si="13"/>
        <v>864</v>
      </c>
      <c r="C873" s="2">
        <v>0</v>
      </c>
      <c r="D873" s="70">
        <f>IFERROR(SUM(F$9:F872)*K_31+SUM(E$9:E872)*K_21+SUM(C$9:C872)-SUM(D$9:D872)*(K_12+K_13+K_10),0)</f>
        <v>7.8281883260089558E-5</v>
      </c>
      <c r="E873" s="73">
        <f>IFERROR(SUM(D$9:D872)*K_12-SUM(E$9:E872)*K_21,0)</f>
        <v>1.854386461639379E-4</v>
      </c>
      <c r="F873" s="73">
        <f>IFERROR(SUM(D$9:D872)*K_13-SUM(F$9:F872)*K_31,0)</f>
        <v>7.4175458465575161E-4</v>
      </c>
    </row>
    <row r="874" spans="2:6" x14ac:dyDescent="0.2">
      <c r="B874" s="2">
        <f t="shared" si="13"/>
        <v>865</v>
      </c>
      <c r="C874" s="2">
        <v>0</v>
      </c>
      <c r="D874" s="70">
        <f>IFERROR(SUM(F$9:F873)*K_31+SUM(E$9:E873)*K_21+SUM(C$9:C873)-SUM(D$9:D873)*(K_12+K_13+K_10),0)</f>
        <v>7.7672414844798254E-5</v>
      </c>
      <c r="E874" s="73">
        <f>IFERROR(SUM(D$9:D873)*K_12-SUM(E$9:E873)*K_21,0)</f>
        <v>1.8399490218179437E-4</v>
      </c>
      <c r="F874" s="73">
        <f>IFERROR(SUM(D$9:D873)*K_13-SUM(F$9:F873)*K_31,0)</f>
        <v>7.3597960872717749E-4</v>
      </c>
    </row>
    <row r="875" spans="2:6" x14ac:dyDescent="0.2">
      <c r="B875" s="2">
        <f t="shared" si="13"/>
        <v>866</v>
      </c>
      <c r="C875" s="2">
        <v>0</v>
      </c>
      <c r="D875" s="70">
        <f>IFERROR(SUM(F$9:F874)*K_31+SUM(E$9:E874)*K_21+SUM(C$9:C874)-SUM(D$9:D874)*(K_12+K_13+K_10),0)</f>
        <v>7.7067691483634349E-5</v>
      </c>
      <c r="E875" s="73">
        <f>IFERROR(SUM(D$9:D874)*K_12-SUM(E$9:E874)*K_21,0)</f>
        <v>1.8256239855718448E-4</v>
      </c>
      <c r="F875" s="73">
        <f>IFERROR(SUM(D$9:D874)*K_13-SUM(F$9:F874)*K_31,0)</f>
        <v>7.3024959422873792E-4</v>
      </c>
    </row>
    <row r="876" spans="2:6" x14ac:dyDescent="0.2">
      <c r="B876" s="2">
        <f t="shared" si="13"/>
        <v>867</v>
      </c>
      <c r="C876" s="2">
        <v>0</v>
      </c>
      <c r="D876" s="70">
        <f>IFERROR(SUM(F$9:F875)*K_31+SUM(E$9:E875)*K_21+SUM(C$9:C875)-SUM(D$9:D875)*(K_12+K_13+K_10),0)</f>
        <v>7.6467676232816473E-5</v>
      </c>
      <c r="E876" s="73">
        <f>IFERROR(SUM(D$9:D875)*K_12-SUM(E$9:E875)*K_21,0)</f>
        <v>1.8114104777755546E-4</v>
      </c>
      <c r="F876" s="73">
        <f>IFERROR(SUM(D$9:D875)*K_13-SUM(F$9:F875)*K_31,0)</f>
        <v>7.2456419111022186E-4</v>
      </c>
    </row>
    <row r="877" spans="2:6" x14ac:dyDescent="0.2">
      <c r="B877" s="2">
        <f t="shared" si="13"/>
        <v>868</v>
      </c>
      <c r="C877" s="2">
        <v>0</v>
      </c>
      <c r="D877" s="70">
        <f>IFERROR(SUM(F$9:F876)*K_31+SUM(E$9:E876)*K_21+SUM(C$9:C876)-SUM(D$9:D876)*(K_12+K_13+K_10),0)</f>
        <v>7.5872332438997603E-5</v>
      </c>
      <c r="E877" s="73">
        <f>IFERROR(SUM(D$9:D876)*K_12-SUM(E$9:E876)*K_21,0)</f>
        <v>1.7973076301180946E-4</v>
      </c>
      <c r="F877" s="73">
        <f>IFERROR(SUM(D$9:D876)*K_13-SUM(F$9:F876)*K_31,0)</f>
        <v>7.1892305204723783E-4</v>
      </c>
    </row>
    <row r="878" spans="2:6" x14ac:dyDescent="0.2">
      <c r="B878" s="2">
        <f t="shared" si="13"/>
        <v>869</v>
      </c>
      <c r="C878" s="2">
        <v>0</v>
      </c>
      <c r="D878" s="70">
        <f>IFERROR(SUM(F$9:F877)*K_31+SUM(E$9:E877)*K_21+SUM(C$9:C877)-SUM(D$9:D877)*(K_12+K_13+K_10),0)</f>
        <v>7.5281623728606917E-5</v>
      </c>
      <c r="E878" s="73">
        <f>IFERROR(SUM(D$9:D877)*K_12-SUM(E$9:E877)*K_21,0)</f>
        <v>1.7833145810508544E-4</v>
      </c>
      <c r="F878" s="73">
        <f>IFERROR(SUM(D$9:D877)*K_13-SUM(F$9:F877)*K_31,0)</f>
        <v>7.1332583242034175E-4</v>
      </c>
    </row>
    <row r="879" spans="2:6" x14ac:dyDescent="0.2">
      <c r="B879" s="2">
        <f t="shared" si="13"/>
        <v>870</v>
      </c>
      <c r="C879" s="2">
        <v>0</v>
      </c>
      <c r="D879" s="70">
        <f>IFERROR(SUM(F$9:F878)*K_31+SUM(E$9:E878)*K_21+SUM(C$9:C878)-SUM(D$9:D878)*(K_12+K_13+K_10),0)</f>
        <v>7.4695514017619757E-5</v>
      </c>
      <c r="E879" s="73">
        <f>IFERROR(SUM(D$9:D878)*K_12-SUM(E$9:E878)*K_21,0)</f>
        <v>1.76943047572653E-4</v>
      </c>
      <c r="F879" s="73">
        <f>IFERROR(SUM(D$9:D878)*K_13-SUM(F$9:F878)*K_31,0)</f>
        <v>7.07772190290612E-4</v>
      </c>
    </row>
    <row r="880" spans="2:6" x14ac:dyDescent="0.2">
      <c r="B880" s="2">
        <f t="shared" si="13"/>
        <v>871</v>
      </c>
      <c r="C880" s="2">
        <v>0</v>
      </c>
      <c r="D880" s="70">
        <f>IFERROR(SUM(F$9:F879)*K_31+SUM(E$9:E879)*K_21+SUM(C$9:C879)-SUM(D$9:D879)*(K_12+K_13+K_10),0)</f>
        <v>7.4113967500011313E-5</v>
      </c>
      <c r="E880" s="73">
        <f>IFERROR(SUM(D$9:D879)*K_12-SUM(E$9:E879)*K_21,0)</f>
        <v>1.7556544659580453E-4</v>
      </c>
      <c r="F880" s="73">
        <f>IFERROR(SUM(D$9:D879)*K_13-SUM(F$9:F879)*K_31,0)</f>
        <v>7.0226178638321812E-4</v>
      </c>
    </row>
    <row r="881" spans="2:6" x14ac:dyDescent="0.2">
      <c r="B881" s="2">
        <f t="shared" si="13"/>
        <v>872</v>
      </c>
      <c r="C881" s="2">
        <v>0</v>
      </c>
      <c r="D881" s="70">
        <f>IFERROR(SUM(F$9:F880)*K_31+SUM(E$9:E880)*K_21+SUM(C$9:C880)-SUM(D$9:D880)*(K_12+K_13+K_10),0)</f>
        <v>7.3536948648644795E-5</v>
      </c>
      <c r="E881" s="73">
        <f>IFERROR(SUM(D$9:D880)*K_12-SUM(E$9:E880)*K_21,0)</f>
        <v>1.7419857101597103E-4</v>
      </c>
      <c r="F881" s="73">
        <f>IFERROR(SUM(D$9:D880)*K_13-SUM(F$9:F880)*K_31,0)</f>
        <v>6.9679428406388411E-4</v>
      </c>
    </row>
    <row r="882" spans="2:6" x14ac:dyDescent="0.2">
      <c r="B882" s="2">
        <f t="shared" si="13"/>
        <v>873</v>
      </c>
      <c r="C882" s="2">
        <v>0</v>
      </c>
      <c r="D882" s="70">
        <f>IFERROR(SUM(F$9:F881)*K_31+SUM(E$9:E881)*K_21+SUM(C$9:C881)-SUM(D$9:D881)*(K_12+K_13+K_10),0)</f>
        <v>7.2964422213495084E-5</v>
      </c>
      <c r="E882" s="73">
        <f>IFERROR(SUM(D$9:D881)*K_12-SUM(E$9:E881)*K_21,0)</f>
        <v>1.7284233733005916E-4</v>
      </c>
      <c r="F882" s="73">
        <f>IFERROR(SUM(D$9:D881)*K_13-SUM(F$9:F881)*K_31,0)</f>
        <v>6.9136934932023664E-4</v>
      </c>
    </row>
    <row r="883" spans="2:6" x14ac:dyDescent="0.2">
      <c r="B883" s="2">
        <f t="shared" si="13"/>
        <v>874</v>
      </c>
      <c r="C883" s="2">
        <v>0</v>
      </c>
      <c r="D883" s="70">
        <f>IFERROR(SUM(F$9:F882)*K_31+SUM(E$9:E882)*K_21+SUM(C$9:C882)-SUM(D$9:D882)*(K_12+K_13+K_10),0)</f>
        <v>7.2396353218984189E-5</v>
      </c>
      <c r="E883" s="73">
        <f>IFERROR(SUM(D$9:D882)*K_12-SUM(E$9:E882)*K_21,0)</f>
        <v>1.7149666268478914E-4</v>
      </c>
      <c r="F883" s="73">
        <f>IFERROR(SUM(D$9:D882)*K_13-SUM(F$9:F882)*K_31,0)</f>
        <v>6.8598665073915654E-4</v>
      </c>
    </row>
    <row r="884" spans="2:6" x14ac:dyDescent="0.2">
      <c r="B884" s="2">
        <f t="shared" si="13"/>
        <v>875</v>
      </c>
      <c r="C884" s="2">
        <v>0</v>
      </c>
      <c r="D884" s="70">
        <f>IFERROR(SUM(F$9:F883)*K_31+SUM(E$9:E883)*K_21+SUM(C$9:C883)-SUM(D$9:D883)*(K_12+K_13+K_10),0)</f>
        <v>7.1832706958652182E-5</v>
      </c>
      <c r="E884" s="73">
        <f>IFERROR(SUM(D$9:D883)*K_12-SUM(E$9:E883)*K_21,0)</f>
        <v>1.7016146487236483E-4</v>
      </c>
      <c r="F884" s="73">
        <f>IFERROR(SUM(D$9:D883)*K_13-SUM(F$9:F883)*K_31,0)</f>
        <v>6.8064585948945933E-4</v>
      </c>
    </row>
    <row r="885" spans="2:6" x14ac:dyDescent="0.2">
      <c r="B885" s="2">
        <f t="shared" si="13"/>
        <v>876</v>
      </c>
      <c r="C885" s="2">
        <v>0</v>
      </c>
      <c r="D885" s="70">
        <f>IFERROR(SUM(F$9:F884)*K_31+SUM(E$9:E884)*K_21+SUM(C$9:C884)-SUM(D$9:D884)*(K_12+K_13+K_10),0)</f>
        <v>7.1273449002262623E-5</v>
      </c>
      <c r="E885" s="73">
        <f>IFERROR(SUM(D$9:D884)*K_12-SUM(E$9:E884)*K_21,0)</f>
        <v>1.6883666232447858E-4</v>
      </c>
      <c r="F885" s="73">
        <f>IFERROR(SUM(D$9:D884)*K_13-SUM(F$9:F884)*K_31,0)</f>
        <v>6.7534664929791433E-4</v>
      </c>
    </row>
    <row r="886" spans="2:6" x14ac:dyDescent="0.2">
      <c r="B886" s="2">
        <f t="shared" si="13"/>
        <v>877</v>
      </c>
      <c r="C886" s="2">
        <v>0</v>
      </c>
      <c r="D886" s="70">
        <f>IFERROR(SUM(F$9:F885)*K_31+SUM(E$9:E885)*K_21+SUM(C$9:C885)-SUM(D$9:D885)*(K_12+K_13+K_10),0)</f>
        <v>7.0718545182479886E-5</v>
      </c>
      <c r="E886" s="73">
        <f>IFERROR(SUM(D$9:D885)*K_12-SUM(E$9:E885)*K_21,0)</f>
        <v>1.675221741084254E-4</v>
      </c>
      <c r="F886" s="73">
        <f>IFERROR(SUM(D$9:D885)*K_13-SUM(F$9:F885)*K_31,0)</f>
        <v>6.7008869643370161E-4</v>
      </c>
    </row>
    <row r="887" spans="2:6" x14ac:dyDescent="0.2">
      <c r="B887" s="2">
        <f t="shared" si="13"/>
        <v>878</v>
      </c>
      <c r="C887" s="2">
        <v>0</v>
      </c>
      <c r="D887" s="70">
        <f>IFERROR(SUM(F$9:F886)*K_31+SUM(E$9:E886)*K_21+SUM(C$9:C886)-SUM(D$9:D886)*(K_12+K_13+K_10),0)</f>
        <v>7.0167961601086404E-5</v>
      </c>
      <c r="E887" s="73">
        <f>IFERROR(SUM(D$9:D886)*K_12-SUM(E$9:E886)*K_21,0)</f>
        <v>1.6621791992121882E-4</v>
      </c>
      <c r="F887" s="73">
        <f>IFERROR(SUM(D$9:D886)*K_13-SUM(F$9:F886)*K_31,0)</f>
        <v>6.6487167968487526E-4</v>
      </c>
    </row>
    <row r="888" spans="2:6" x14ac:dyDescent="0.2">
      <c r="B888" s="2">
        <f t="shared" si="13"/>
        <v>879</v>
      </c>
      <c r="C888" s="2">
        <v>0</v>
      </c>
      <c r="D888" s="70">
        <f>IFERROR(SUM(F$9:F887)*K_31+SUM(E$9:E887)*K_21+SUM(C$9:C887)-SUM(D$9:D887)*(K_12+K_13+K_10),0)</f>
        <v>6.9621664621877244E-5</v>
      </c>
      <c r="E888" s="73">
        <f>IFERROR(SUM(D$9:D887)*K_12-SUM(E$9:E887)*K_21,0)</f>
        <v>1.6492382008514994E-4</v>
      </c>
      <c r="F888" s="73">
        <f>IFERROR(SUM(D$9:D887)*K_13-SUM(F$9:F887)*K_31,0)</f>
        <v>6.5969528034059977E-4</v>
      </c>
    </row>
    <row r="889" spans="2:6" x14ac:dyDescent="0.2">
      <c r="B889" s="2">
        <f t="shared" si="13"/>
        <v>880</v>
      </c>
      <c r="C889" s="2">
        <v>0</v>
      </c>
      <c r="D889" s="70">
        <f>IFERROR(SUM(F$9:F888)*K_31+SUM(E$9:E888)*K_21+SUM(C$9:C888)-SUM(D$9:D888)*(K_12+K_13+K_10),0)</f>
        <v>6.9079620868883751E-5</v>
      </c>
      <c r="E889" s="73">
        <f>IFERROR(SUM(D$9:D888)*K_12-SUM(E$9:E888)*K_21,0)</f>
        <v>1.6363979554312458E-4</v>
      </c>
      <c r="F889" s="73">
        <f>IFERROR(SUM(D$9:D888)*K_13-SUM(F$9:F888)*K_31,0)</f>
        <v>6.5455918217249831E-4</v>
      </c>
    </row>
    <row r="890" spans="2:6" x14ac:dyDescent="0.2">
      <c r="B890" s="2">
        <f t="shared" si="13"/>
        <v>881</v>
      </c>
      <c r="C890" s="2">
        <v>0</v>
      </c>
      <c r="D890" s="70">
        <f>IFERROR(SUM(F$9:F889)*K_31+SUM(E$9:E889)*K_21+SUM(C$9:C889)-SUM(D$9:D889)*(K_12+K_13+K_10),0)</f>
        <v>6.8541797231702617E-5</v>
      </c>
      <c r="E890" s="73">
        <f>IFERROR(SUM(D$9:D889)*K_12-SUM(E$9:E889)*K_21,0)</f>
        <v>1.6236576785311208E-4</v>
      </c>
      <c r="F890" s="73">
        <f>IFERROR(SUM(D$9:D889)*K_13-SUM(F$9:F889)*K_31,0)</f>
        <v>6.494630714124483E-4</v>
      </c>
    </row>
    <row r="891" spans="2:6" x14ac:dyDescent="0.2">
      <c r="B891" s="2">
        <f t="shared" si="13"/>
        <v>882</v>
      </c>
      <c r="C891" s="2">
        <v>0</v>
      </c>
      <c r="D891" s="70">
        <f>IFERROR(SUM(F$9:F890)*K_31+SUM(E$9:E890)*K_21+SUM(C$9:C890)-SUM(D$9:D890)*(K_12+K_13+K_10),0)</f>
        <v>6.8008160856614097E-5</v>
      </c>
      <c r="E891" s="73">
        <f>IFERROR(SUM(D$9:D890)*K_12-SUM(E$9:E890)*K_21,0)</f>
        <v>1.6110165918359343E-4</v>
      </c>
      <c r="F891" s="73">
        <f>IFERROR(SUM(D$9:D890)*K_13-SUM(F$9:F890)*K_31,0)</f>
        <v>6.4440663673437371E-4</v>
      </c>
    </row>
    <row r="892" spans="2:6" x14ac:dyDescent="0.2">
      <c r="B892" s="2">
        <f t="shared" si="13"/>
        <v>883</v>
      </c>
      <c r="C892" s="2">
        <v>0</v>
      </c>
      <c r="D892" s="70">
        <f>IFERROR(SUM(F$9:F891)*K_31+SUM(E$9:E891)*K_21+SUM(C$9:C891)-SUM(D$9:D891)*(K_12+K_13+K_10),0)</f>
        <v>6.7478679137700226E-5</v>
      </c>
      <c r="E892" s="73">
        <f>IFERROR(SUM(D$9:D891)*K_12-SUM(E$9:E891)*K_21,0)</f>
        <v>1.5984739231011957E-4</v>
      </c>
      <c r="F892" s="73">
        <f>IFERROR(SUM(D$9:D891)*K_13-SUM(F$9:F891)*K_31,0)</f>
        <v>6.3938956924047829E-4</v>
      </c>
    </row>
    <row r="893" spans="2:6" x14ac:dyDescent="0.2">
      <c r="B893" s="2">
        <f t="shared" si="13"/>
        <v>884</v>
      </c>
      <c r="C893" s="2">
        <v>0</v>
      </c>
      <c r="D893" s="70">
        <f>IFERROR(SUM(F$9:F892)*K_31+SUM(E$9:E892)*K_21+SUM(C$9:C892)-SUM(D$9:D892)*(K_12+K_13+K_10),0)</f>
        <v>6.6953319732832028E-5</v>
      </c>
      <c r="E893" s="73">
        <f>IFERROR(SUM(D$9:D892)*K_12-SUM(E$9:E892)*K_21,0)</f>
        <v>1.5860289060842803E-4</v>
      </c>
      <c r="F893" s="73">
        <f>IFERROR(SUM(D$9:D892)*K_13-SUM(F$9:F892)*K_31,0)</f>
        <v>6.3441156243371211E-4</v>
      </c>
    </row>
    <row r="894" spans="2:6" x14ac:dyDescent="0.2">
      <c r="B894" s="2">
        <f t="shared" si="13"/>
        <v>885</v>
      </c>
      <c r="C894" s="2">
        <v>0</v>
      </c>
      <c r="D894" s="70">
        <f>IFERROR(SUM(F$9:F893)*K_31+SUM(E$9:E893)*K_21+SUM(C$9:C893)-SUM(D$9:D893)*(K_12+K_13+K_10),0)</f>
        <v>6.6432050545017773E-5</v>
      </c>
      <c r="E894" s="73">
        <f>IFERROR(SUM(D$9:D893)*K_12-SUM(E$9:E893)*K_21,0)</f>
        <v>1.5736807805133424E-4</v>
      </c>
      <c r="F894" s="73">
        <f>IFERROR(SUM(D$9:D893)*K_13-SUM(F$9:F893)*K_31,0)</f>
        <v>6.2947231220533695E-4</v>
      </c>
    </row>
    <row r="895" spans="2:6" x14ac:dyDescent="0.2">
      <c r="B895" s="2">
        <f t="shared" si="13"/>
        <v>886</v>
      </c>
      <c r="C895" s="2">
        <v>0</v>
      </c>
      <c r="D895" s="70">
        <f>IFERROR(SUM(F$9:F894)*K_31+SUM(E$9:E894)*K_21+SUM(C$9:C894)-SUM(D$9:D894)*(K_12+K_13+K_10),0)</f>
        <v>6.5914839731284758E-5</v>
      </c>
      <c r="E895" s="73">
        <f>IFERROR(SUM(D$9:D894)*K_12-SUM(E$9:E894)*K_21,0)</f>
        <v>1.5614287920318048E-4</v>
      </c>
      <c r="F895" s="73">
        <f>IFERROR(SUM(D$9:D894)*K_13-SUM(F$9:F894)*K_31,0)</f>
        <v>6.2457151681272194E-4</v>
      </c>
    </row>
    <row r="896" spans="2:6" x14ac:dyDescent="0.2">
      <c r="B896" s="2">
        <f t="shared" si="13"/>
        <v>887</v>
      </c>
      <c r="C896" s="2">
        <v>0</v>
      </c>
      <c r="D896" s="70">
        <f>IFERROR(SUM(F$9:F895)*K_31+SUM(E$9:E895)*K_21+SUM(C$9:C895)-SUM(D$9:D895)*(K_12+K_13+K_10),0)</f>
        <v>6.5401655692021166E-5</v>
      </c>
      <c r="E896" s="73">
        <f>IFERROR(SUM(D$9:D895)*K_12-SUM(E$9:E895)*K_21,0)</f>
        <v>1.5492721921628316E-4</v>
      </c>
      <c r="F896" s="73">
        <f>IFERROR(SUM(D$9:D895)*K_13-SUM(F$9:F895)*K_31,0)</f>
        <v>6.1970887686513265E-4</v>
      </c>
    </row>
    <row r="897" spans="2:6" x14ac:dyDescent="0.2">
      <c r="B897" s="2">
        <f t="shared" si="13"/>
        <v>888</v>
      </c>
      <c r="C897" s="2">
        <v>0</v>
      </c>
      <c r="D897" s="70">
        <f>IFERROR(SUM(F$9:F896)*K_31+SUM(E$9:E896)*K_21+SUM(C$9:C896)-SUM(D$9:D896)*(K_12+K_13+K_10),0)</f>
        <v>6.489246708074603E-5</v>
      </c>
      <c r="E897" s="73">
        <f>IFERROR(SUM(D$9:D896)*K_12-SUM(E$9:E896)*K_21,0)</f>
        <v>1.5372102382471553E-4</v>
      </c>
      <c r="F897" s="73">
        <f>IFERROR(SUM(D$9:D896)*K_13-SUM(F$9:F896)*K_31,0)</f>
        <v>6.1488409529886212E-4</v>
      </c>
    </row>
    <row r="898" spans="2:6" x14ac:dyDescent="0.2">
      <c r="B898" s="2">
        <f t="shared" si="13"/>
        <v>889</v>
      </c>
      <c r="C898" s="2">
        <v>0</v>
      </c>
      <c r="D898" s="70">
        <f>IFERROR(SUM(F$9:F897)*K_31+SUM(E$9:E897)*K_21+SUM(C$9:C897)-SUM(D$9:D897)*(K_12+K_13+K_10),0)</f>
        <v>6.438724278989838E-5</v>
      </c>
      <c r="E898" s="73">
        <f>IFERROR(SUM(D$9:D897)*K_12-SUM(E$9:E897)*K_21,0)</f>
        <v>1.5252421934142113E-4</v>
      </c>
      <c r="F898" s="73">
        <f>IFERROR(SUM(D$9:D897)*K_13-SUM(F$9:F897)*K_31,0)</f>
        <v>6.1009687736568452E-4</v>
      </c>
    </row>
    <row r="899" spans="2:6" x14ac:dyDescent="0.2">
      <c r="B899" s="2">
        <f t="shared" si="13"/>
        <v>890</v>
      </c>
      <c r="C899" s="2">
        <v>0</v>
      </c>
      <c r="D899" s="70">
        <f>IFERROR(SUM(F$9:F898)*K_31+SUM(E$9:E898)*K_21+SUM(C$9:C898)-SUM(D$9:D898)*(K_12+K_13+K_10),0)</f>
        <v>6.388595194994906E-5</v>
      </c>
      <c r="E899" s="73">
        <f>IFERROR(SUM(D$9:D898)*K_12-SUM(E$9:E898)*K_21,0)</f>
        <v>1.5133673265343983E-4</v>
      </c>
      <c r="F899" s="73">
        <f>IFERROR(SUM(D$9:D898)*K_13-SUM(F$9:F898)*K_31,0)</f>
        <v>6.0534693061375933E-4</v>
      </c>
    </row>
    <row r="900" spans="2:6" x14ac:dyDescent="0.2">
      <c r="B900" s="2">
        <f t="shared" si="13"/>
        <v>891</v>
      </c>
      <c r="C900" s="2">
        <v>0</v>
      </c>
      <c r="D900" s="70">
        <f>IFERROR(SUM(F$9:F899)*K_31+SUM(E$9:E899)*K_21+SUM(C$9:C899)-SUM(D$9:D899)*(K_12+K_13+K_10),0)</f>
        <v>6.3388563943611587E-5</v>
      </c>
      <c r="E900" s="73">
        <f>IFERROR(SUM(D$9:D899)*K_12-SUM(E$9:E899)*K_21,0)</f>
        <v>1.5015849121569058E-4</v>
      </c>
      <c r="F900" s="73">
        <f>IFERROR(SUM(D$9:D899)*K_13-SUM(F$9:F899)*K_31,0)</f>
        <v>6.0063396486276233E-4</v>
      </c>
    </row>
    <row r="901" spans="2:6" x14ac:dyDescent="0.2">
      <c r="B901" s="2">
        <f t="shared" si="13"/>
        <v>892</v>
      </c>
      <c r="C901" s="2">
        <v>0</v>
      </c>
      <c r="D901" s="70">
        <f>IFERROR(SUM(F$9:F900)*K_31+SUM(E$9:E900)*K_21+SUM(C$9:C900)-SUM(D$9:D900)*(K_12+K_13+K_10),0)</f>
        <v>6.2895048380973151E-5</v>
      </c>
      <c r="E901" s="73">
        <f>IFERROR(SUM(D$9:D900)*K_12-SUM(E$9:E900)*K_21,0)</f>
        <v>1.4898942304930607E-4</v>
      </c>
      <c r="F901" s="73">
        <f>IFERROR(SUM(D$9:D900)*K_13-SUM(F$9:F900)*K_31,0)</f>
        <v>5.9595769219722428E-4</v>
      </c>
    </row>
    <row r="902" spans="2:6" x14ac:dyDescent="0.2">
      <c r="B902" s="2">
        <f t="shared" si="13"/>
        <v>893</v>
      </c>
      <c r="C902" s="2">
        <v>0</v>
      </c>
      <c r="D902" s="70">
        <f>IFERROR(SUM(F$9:F901)*K_31+SUM(E$9:E901)*K_21+SUM(C$9:C901)-SUM(D$9:D901)*(K_12+K_13+K_10),0)</f>
        <v>6.2405375115481831E-5</v>
      </c>
      <c r="E902" s="73">
        <f>IFERROR(SUM(D$9:D901)*K_12-SUM(E$9:E901)*K_21,0)</f>
        <v>1.4782945673486036E-4</v>
      </c>
      <c r="F902" s="73">
        <f>IFERROR(SUM(D$9:D901)*K_13-SUM(F$9:F901)*K_31,0)</f>
        <v>5.9131782693944146E-4</v>
      </c>
    </row>
    <row r="903" spans="2:6" x14ac:dyDescent="0.2">
      <c r="B903" s="2">
        <f t="shared" si="13"/>
        <v>894</v>
      </c>
      <c r="C903" s="2">
        <v>0</v>
      </c>
      <c r="D903" s="70">
        <f>IFERROR(SUM(F$9:F902)*K_31+SUM(E$9:E902)*K_21+SUM(C$9:C902)-SUM(D$9:D902)*(K_12+K_13+K_10),0)</f>
        <v>6.1919514230623918E-5</v>
      </c>
      <c r="E903" s="73">
        <f>IFERROR(SUM(D$9:D902)*K_12-SUM(E$9:E902)*K_21,0)</f>
        <v>1.4667852140948234E-4</v>
      </c>
      <c r="F903" s="73">
        <f>IFERROR(SUM(D$9:D902)*K_13-SUM(F$9:F902)*K_31,0)</f>
        <v>5.8671408563792937E-4</v>
      </c>
    </row>
    <row r="904" spans="2:6" x14ac:dyDescent="0.2">
      <c r="B904" s="2">
        <f t="shared" si="13"/>
        <v>895</v>
      </c>
      <c r="C904" s="2">
        <v>0</v>
      </c>
      <c r="D904" s="70">
        <f>IFERROR(SUM(F$9:F903)*K_31+SUM(E$9:E903)*K_21+SUM(C$9:C903)-SUM(D$9:D903)*(K_12+K_13+K_10),0)</f>
        <v>6.143743604525298E-5</v>
      </c>
      <c r="E904" s="73">
        <f>IFERROR(SUM(D$9:D903)*K_12-SUM(E$9:E903)*K_21,0)</f>
        <v>1.4553654676208172E-4</v>
      </c>
      <c r="F904" s="73">
        <f>IFERROR(SUM(D$9:D903)*K_13-SUM(F$9:F903)*K_31,0)</f>
        <v>5.8214618704832688E-4</v>
      </c>
    </row>
    <row r="905" spans="2:6" x14ac:dyDescent="0.2">
      <c r="B905" s="2">
        <f t="shared" si="13"/>
        <v>896</v>
      </c>
      <c r="C905" s="2">
        <v>0</v>
      </c>
      <c r="D905" s="70">
        <f>IFERROR(SUM(F$9:F904)*K_31+SUM(E$9:E904)*K_21+SUM(C$9:C904)-SUM(D$9:D904)*(K_12+K_13+K_10),0)</f>
        <v>6.0959111108260799E-5</v>
      </c>
      <c r="E905" s="73">
        <f>IFERROR(SUM(D$9:D904)*K_12-SUM(E$9:E904)*K_21,0)</f>
        <v>1.444034630285751E-4</v>
      </c>
      <c r="F905" s="73">
        <f>IFERROR(SUM(D$9:D904)*K_13-SUM(F$9:F904)*K_31,0)</f>
        <v>5.7761385211430039E-4</v>
      </c>
    </row>
    <row r="906" spans="2:6" x14ac:dyDescent="0.2">
      <c r="B906" s="2">
        <f t="shared" si="13"/>
        <v>897</v>
      </c>
      <c r="C906" s="2">
        <v>0</v>
      </c>
      <c r="D906" s="70">
        <f>IFERROR(SUM(F$9:F905)*K_31+SUM(E$9:E905)*K_21+SUM(C$9:C905)-SUM(D$9:D905)*(K_12+K_13+K_10),0)</f>
        <v>6.0484510201241903E-5</v>
      </c>
      <c r="E906" s="73">
        <f>IFERROR(SUM(D$9:D905)*K_12-SUM(E$9:E905)*K_21,0)</f>
        <v>1.4327920098788915E-4</v>
      </c>
      <c r="F906" s="73">
        <f>IFERROR(SUM(D$9:D905)*K_13-SUM(F$9:F905)*K_31,0)</f>
        <v>5.7311680395155662E-4</v>
      </c>
    </row>
    <row r="907" spans="2:6" x14ac:dyDescent="0.2">
      <c r="B907" s="2">
        <f t="shared" ref="B907:B970" si="14">B906+1</f>
        <v>898</v>
      </c>
      <c r="C907" s="2">
        <v>0</v>
      </c>
      <c r="D907" s="70">
        <f>IFERROR(SUM(F$9:F906)*K_31+SUM(E$9:E906)*K_21+SUM(C$9:C906)-SUM(D$9:D906)*(K_12+K_13+K_10),0)</f>
        <v>6.0013604326059067E-5</v>
      </c>
      <c r="E907" s="73">
        <f>IFERROR(SUM(D$9:D906)*K_12-SUM(E$9:E906)*K_21,0)</f>
        <v>1.4216369195885203E-4</v>
      </c>
      <c r="F907" s="73">
        <f>IFERROR(SUM(D$9:D906)*K_13-SUM(F$9:F906)*K_31,0)</f>
        <v>5.6865476783540814E-4</v>
      </c>
    </row>
    <row r="908" spans="2:6" x14ac:dyDescent="0.2">
      <c r="B908" s="2">
        <f t="shared" si="14"/>
        <v>899</v>
      </c>
      <c r="C908" s="2">
        <v>0</v>
      </c>
      <c r="D908" s="70">
        <f>IFERROR(SUM(F$9:F907)*K_31+SUM(E$9:E907)*K_21+SUM(C$9:C907)-SUM(D$9:D907)*(K_12+K_13+K_10),0)</f>
        <v>5.9546364719942346E-5</v>
      </c>
      <c r="E908" s="73">
        <f>IFERROR(SUM(D$9:D907)*K_12-SUM(E$9:E907)*K_21,0)</f>
        <v>1.4105686779353199E-4</v>
      </c>
      <c r="F908" s="73">
        <f>IFERROR(SUM(D$9:D907)*K_13-SUM(F$9:F907)*K_31,0)</f>
        <v>5.6422747117412797E-4</v>
      </c>
    </row>
    <row r="909" spans="2:6" x14ac:dyDescent="0.2">
      <c r="B909" s="2">
        <f t="shared" si="14"/>
        <v>900</v>
      </c>
      <c r="C909" s="2">
        <v>0</v>
      </c>
      <c r="D909" s="70">
        <f>IFERROR(SUM(F$9:F908)*K_31+SUM(E$9:E908)*K_21+SUM(C$9:C908)-SUM(D$9:D908)*(K_12+K_13+K_10),0)</f>
        <v>5.9082762835949154E-5</v>
      </c>
      <c r="E909" s="73">
        <f>IFERROR(SUM(D$9:D908)*K_12-SUM(E$9:E908)*K_21,0)</f>
        <v>1.3995866087590514E-4</v>
      </c>
      <c r="F909" s="73">
        <f>IFERROR(SUM(D$9:D908)*K_13-SUM(F$9:F908)*K_31,0)</f>
        <v>5.5983464350362055E-4</v>
      </c>
    </row>
    <row r="910" spans="2:6" x14ac:dyDescent="0.2">
      <c r="B910" s="2">
        <f t="shared" si="14"/>
        <v>901</v>
      </c>
      <c r="C910" s="2">
        <v>0</v>
      </c>
      <c r="D910" s="70">
        <f>IFERROR(SUM(F$9:F909)*K_31+SUM(E$9:E909)*K_21+SUM(C$9:C909)-SUM(D$9:D909)*(K_12+K_13+K_10),0)</f>
        <v>5.8622770352734221E-5</v>
      </c>
      <c r="E910" s="73">
        <f>IFERROR(SUM(D$9:D909)*K_12-SUM(E$9:E909)*K_21,0)</f>
        <v>1.3886900411574921E-4</v>
      </c>
      <c r="F910" s="73">
        <f>IFERROR(SUM(D$9:D909)*K_13-SUM(F$9:F909)*K_31,0)</f>
        <v>5.5547601646299682E-4</v>
      </c>
    </row>
    <row r="911" spans="2:6" x14ac:dyDescent="0.2">
      <c r="B911" s="2">
        <f t="shared" si="14"/>
        <v>902</v>
      </c>
      <c r="C911" s="2">
        <v>0</v>
      </c>
      <c r="D911" s="70">
        <f>IFERROR(SUM(F$9:F910)*K_31+SUM(E$9:E910)*K_21+SUM(C$9:C910)-SUM(D$9:D910)*(K_12+K_13+K_10),0)</f>
        <v>5.8166359170108706E-5</v>
      </c>
      <c r="E911" s="73">
        <f>IFERROR(SUM(D$9:D910)*K_12-SUM(E$9:E910)*K_21,0)</f>
        <v>1.3778783094531288E-4</v>
      </c>
      <c r="F911" s="73">
        <f>IFERROR(SUM(D$9:D910)*K_13-SUM(F$9:F910)*K_31,0)</f>
        <v>5.5115132378125153E-4</v>
      </c>
    </row>
    <row r="912" spans="2:6" x14ac:dyDescent="0.2">
      <c r="B912" s="2">
        <f t="shared" si="14"/>
        <v>903</v>
      </c>
      <c r="C912" s="2">
        <v>0</v>
      </c>
      <c r="D912" s="70">
        <f>IFERROR(SUM(F$9:F911)*K_31+SUM(E$9:E911)*K_21+SUM(C$9:C911)-SUM(D$9:D911)*(K_12+K_13+K_10),0)</f>
        <v>5.7713501402822942E-5</v>
      </c>
      <c r="E912" s="73">
        <f>IFERROR(SUM(D$9:D911)*K_12-SUM(E$9:E911)*K_21,0)</f>
        <v>1.3671507531520799E-4</v>
      </c>
      <c r="F912" s="73">
        <f>IFERROR(SUM(D$9:D911)*K_13-SUM(F$9:F911)*K_31,0)</f>
        <v>5.4686030126083196E-4</v>
      </c>
    </row>
    <row r="913" spans="2:6" x14ac:dyDescent="0.2">
      <c r="B913" s="2">
        <f t="shared" si="14"/>
        <v>904</v>
      </c>
      <c r="C913" s="2">
        <v>0</v>
      </c>
      <c r="D913" s="70">
        <f>IFERROR(SUM(F$9:F912)*K_31+SUM(E$9:E912)*K_21+SUM(C$9:C912)-SUM(D$9:D912)*(K_12+K_13+K_10),0)</f>
        <v>5.7264169390336406E-5</v>
      </c>
      <c r="E913" s="73">
        <f>IFERROR(SUM(D$9:D912)*K_12-SUM(E$9:E912)*K_21,0)</f>
        <v>1.3565067168974654E-4</v>
      </c>
      <c r="F913" s="73">
        <f>IFERROR(SUM(D$9:D912)*K_13-SUM(F$9:F912)*K_31,0)</f>
        <v>5.4260268675898615E-4</v>
      </c>
    </row>
    <row r="914" spans="2:6" x14ac:dyDescent="0.2">
      <c r="B914" s="2">
        <f t="shared" si="14"/>
        <v>905</v>
      </c>
      <c r="C914" s="2">
        <v>0</v>
      </c>
      <c r="D914" s="70">
        <f>IFERROR(SUM(F$9:F913)*K_31+SUM(E$9:E913)*K_21+SUM(C$9:C913)-SUM(D$9:D913)*(K_12+K_13+K_10),0)</f>
        <v>5.6818335679054144E-5</v>
      </c>
      <c r="E914" s="73">
        <f>IFERROR(SUM(D$9:D913)*K_12-SUM(E$9:E913)*K_21,0)</f>
        <v>1.345945550442762E-4</v>
      </c>
      <c r="F914" s="73">
        <f>IFERROR(SUM(D$9:D913)*K_13-SUM(F$9:F913)*K_31,0)</f>
        <v>5.3837822017710479E-4</v>
      </c>
    </row>
    <row r="915" spans="2:6" x14ac:dyDescent="0.2">
      <c r="B915" s="2">
        <f t="shared" si="14"/>
        <v>906</v>
      </c>
      <c r="C915" s="2">
        <v>0</v>
      </c>
      <c r="D915" s="70">
        <f>IFERROR(SUM(F$9:F914)*K_31+SUM(E$9:E914)*K_21+SUM(C$9:C914)-SUM(D$9:D914)*(K_12+K_13+K_10),0)</f>
        <v>5.6375973032096738E-5</v>
      </c>
      <c r="E915" s="73">
        <f>IFERROR(SUM(D$9:D914)*K_12-SUM(E$9:E914)*K_21,0)</f>
        <v>1.3354666085996225E-4</v>
      </c>
      <c r="F915" s="73">
        <f>IFERROR(SUM(D$9:D914)*K_13-SUM(F$9:F914)*K_31,0)</f>
        <v>5.3418664343984901E-4</v>
      </c>
    </row>
    <row r="916" spans="2:6" x14ac:dyDescent="0.2">
      <c r="B916" s="2">
        <f t="shared" si="14"/>
        <v>907</v>
      </c>
      <c r="C916" s="2">
        <v>0</v>
      </c>
      <c r="D916" s="70">
        <f>IFERROR(SUM(F$9:F915)*K_31+SUM(E$9:E915)*K_21+SUM(C$9:C915)-SUM(D$9:D915)*(K_12+K_13+K_10),0)</f>
        <v>5.5937054426635768E-5</v>
      </c>
      <c r="E916" s="73">
        <f>IFERROR(SUM(D$9:D915)*K_12-SUM(E$9:E915)*K_21,0)</f>
        <v>1.325069251203459E-4</v>
      </c>
      <c r="F916" s="73">
        <f>IFERROR(SUM(D$9:D915)*K_13-SUM(F$9:F915)*K_31,0)</f>
        <v>5.3002770048138359E-4</v>
      </c>
    </row>
    <row r="917" spans="2:6" x14ac:dyDescent="0.2">
      <c r="B917" s="2">
        <f t="shared" si="14"/>
        <v>908</v>
      </c>
      <c r="C917" s="2">
        <v>0</v>
      </c>
      <c r="D917" s="70">
        <f>IFERROR(SUM(F$9:F916)*K_31+SUM(E$9:E916)*K_21+SUM(C$9:C916)-SUM(D$9:D916)*(K_12+K_13+K_10),0)</f>
        <v>5.550155305122928E-5</v>
      </c>
      <c r="E917" s="73">
        <f>IFERROR(SUM(D$9:D916)*K_12-SUM(E$9:E916)*K_21,0)</f>
        <v>1.3147528430701438E-4</v>
      </c>
      <c r="F917" s="73">
        <f>IFERROR(SUM(D$9:D916)*K_13-SUM(F$9:F916)*K_31,0)</f>
        <v>5.2590113722805754E-4</v>
      </c>
    </row>
    <row r="918" spans="2:6" x14ac:dyDescent="0.2">
      <c r="B918" s="2">
        <f t="shared" si="14"/>
        <v>909</v>
      </c>
      <c r="C918" s="2">
        <v>0</v>
      </c>
      <c r="D918" s="70">
        <f>IFERROR(SUM(F$9:F917)*K_31+SUM(E$9:E917)*K_21+SUM(C$9:C917)-SUM(D$9:D917)*(K_12+K_13+K_10),0)</f>
        <v>5.5069442296939997E-5</v>
      </c>
      <c r="E918" s="73">
        <f>IFERROR(SUM(D$9:D917)*K_12-SUM(E$9:E917)*K_21,0)</f>
        <v>1.3045167539682545E-4</v>
      </c>
      <c r="F918" s="73">
        <f>IFERROR(SUM(D$9:D917)*K_13-SUM(F$9:F917)*K_31,0)</f>
        <v>5.218067015873018E-4</v>
      </c>
    </row>
    <row r="919" spans="2:6" x14ac:dyDescent="0.2">
      <c r="B919" s="2">
        <f t="shared" si="14"/>
        <v>910</v>
      </c>
      <c r="C919" s="2">
        <v>0</v>
      </c>
      <c r="D919" s="70">
        <f>IFERROR(SUM(F$9:F918)*K_31+SUM(E$9:E918)*K_21+SUM(C$9:C918)-SUM(D$9:D918)*(K_12+K_13+K_10),0)</f>
        <v>5.4640695767105285E-5</v>
      </c>
      <c r="E919" s="73">
        <f>IFERROR(SUM(D$9:D918)*K_12-SUM(E$9:E918)*K_21,0)</f>
        <v>1.294360358568003E-4</v>
      </c>
      <c r="F919" s="73">
        <f>IFERROR(SUM(D$9:D918)*K_13-SUM(F$9:F918)*K_31,0)</f>
        <v>5.1774414342720121E-4</v>
      </c>
    </row>
    <row r="920" spans="2:6" x14ac:dyDescent="0.2">
      <c r="B920" s="2">
        <f t="shared" si="14"/>
        <v>911</v>
      </c>
      <c r="C920" s="2">
        <v>0</v>
      </c>
      <c r="D920" s="70">
        <f>IFERROR(SUM(F$9:F919)*K_31+SUM(E$9:E919)*K_21+SUM(C$9:C919)-SUM(D$9:D919)*(K_12+K_13+K_10),0)</f>
        <v>5.4215287271119905E-5</v>
      </c>
      <c r="E920" s="73">
        <f>IFERROR(SUM(D$9:D919)*K_12-SUM(E$9:E919)*K_21,0)</f>
        <v>1.2842830364068192E-4</v>
      </c>
      <c r="F920" s="73">
        <f>IFERROR(SUM(D$9:D919)*K_13-SUM(F$9:F919)*K_31,0)</f>
        <v>5.1371321456272767E-4</v>
      </c>
    </row>
    <row r="921" spans="2:6" x14ac:dyDescent="0.2">
      <c r="B921" s="2">
        <f t="shared" si="14"/>
        <v>912</v>
      </c>
      <c r="C921" s="2">
        <v>0</v>
      </c>
      <c r="D921" s="70">
        <f>IFERROR(SUM(F$9:F920)*K_31+SUM(E$9:E920)*K_21+SUM(C$9:C920)-SUM(D$9:D920)*(K_12+K_13+K_10),0)</f>
        <v>5.379319081910694E-5</v>
      </c>
      <c r="E921" s="73">
        <f>IFERROR(SUM(D$9:D920)*K_12-SUM(E$9:E920)*K_21,0)</f>
        <v>1.274284171857154E-4</v>
      </c>
      <c r="F921" s="73">
        <f>IFERROR(SUM(D$9:D920)*K_13-SUM(F$9:F920)*K_31,0)</f>
        <v>5.0971366874286161E-4</v>
      </c>
    </row>
    <row r="922" spans="2:6" x14ac:dyDescent="0.2">
      <c r="B922" s="2">
        <f t="shared" si="14"/>
        <v>913</v>
      </c>
      <c r="C922" s="2">
        <v>0</v>
      </c>
      <c r="D922" s="70">
        <f>IFERROR(SUM(F$9:F921)*K_31+SUM(E$9:E921)*K_21+SUM(C$9:C921)-SUM(D$9:D921)*(K_12+K_13+K_10),0)</f>
        <v>5.3374380624582329E-5</v>
      </c>
      <c r="E922" s="73">
        <f>IFERROR(SUM(D$9:D921)*K_12-SUM(E$9:E921)*K_21,0)</f>
        <v>1.2643631540831812E-4</v>
      </c>
      <c r="F922" s="73">
        <f>IFERROR(SUM(D$9:D921)*K_13-SUM(F$9:F921)*K_31,0)</f>
        <v>5.0574526163327249E-4</v>
      </c>
    </row>
    <row r="923" spans="2:6" x14ac:dyDescent="0.2">
      <c r="B923" s="2">
        <f t="shared" si="14"/>
        <v>914</v>
      </c>
      <c r="C923" s="2">
        <v>0</v>
      </c>
      <c r="D923" s="70">
        <f>IFERROR(SUM(F$9:F922)*K_31+SUM(E$9:E922)*K_21+SUM(C$9:C922)-SUM(D$9:D922)*(K_12+K_13+K_10),0)</f>
        <v>5.2958831101790338E-5</v>
      </c>
      <c r="E923" s="73">
        <f>IFERROR(SUM(D$9:D922)*K_12-SUM(E$9:E922)*K_21,0)</f>
        <v>1.2545193770030494E-4</v>
      </c>
      <c r="F923" s="73">
        <f>IFERROR(SUM(D$9:D922)*K_13-SUM(F$9:F922)*K_31,0)</f>
        <v>5.0180775080121975E-4</v>
      </c>
    </row>
    <row r="924" spans="2:6" x14ac:dyDescent="0.2">
      <c r="B924" s="2">
        <f t="shared" si="14"/>
        <v>915</v>
      </c>
      <c r="C924" s="2">
        <v>0</v>
      </c>
      <c r="D924" s="70">
        <f>IFERROR(SUM(F$9:F923)*K_31+SUM(E$9:E923)*K_21+SUM(C$9:C923)-SUM(D$9:D923)*(K_12+K_13+K_10),0)</f>
        <v>5.2546516864815374E-5</v>
      </c>
      <c r="E924" s="73">
        <f>IFERROR(SUM(D$9:D923)*K_12-SUM(E$9:E923)*K_21,0)</f>
        <v>1.2447522392555754E-4</v>
      </c>
      <c r="F924" s="73">
        <f>IFERROR(SUM(D$9:D923)*K_13-SUM(F$9:F923)*K_31,0)</f>
        <v>4.9790089570223017E-4</v>
      </c>
    </row>
    <row r="925" spans="2:6" x14ac:dyDescent="0.2">
      <c r="B925" s="2">
        <f t="shared" si="14"/>
        <v>916</v>
      </c>
      <c r="C925" s="2">
        <v>0</v>
      </c>
      <c r="D925" s="70">
        <f>IFERROR(SUM(F$9:F924)*K_31+SUM(E$9:E924)*K_21+SUM(C$9:C924)-SUM(D$9:D924)*(K_12+K_13+K_10),0)</f>
        <v>5.2137412727581989E-5</v>
      </c>
      <c r="E925" s="73">
        <f>IFERROR(SUM(D$9:D924)*K_12-SUM(E$9:E924)*K_21,0)</f>
        <v>1.2350611441580561E-4</v>
      </c>
      <c r="F925" s="73">
        <f>IFERROR(SUM(D$9:D924)*K_13-SUM(F$9:F924)*K_31,0)</f>
        <v>4.9402445766322245E-4</v>
      </c>
    </row>
    <row r="926" spans="2:6" x14ac:dyDescent="0.2">
      <c r="B926" s="2">
        <f t="shared" si="14"/>
        <v>917</v>
      </c>
      <c r="C926" s="2">
        <v>0</v>
      </c>
      <c r="D926" s="70">
        <f>IFERROR(SUM(F$9:F925)*K_31+SUM(E$9:E925)*K_21+SUM(C$9:C925)-SUM(D$9:D925)*(K_12+K_13+K_10),0)</f>
        <v>5.1731493695861275E-5</v>
      </c>
      <c r="E926" s="73">
        <f>IFERROR(SUM(D$9:D925)*K_12-SUM(E$9:E925)*K_21,0)</f>
        <v>1.225445499676292E-4</v>
      </c>
      <c r="F926" s="73">
        <f>IFERROR(SUM(D$9:D925)*K_13-SUM(F$9:F925)*K_31,0)</f>
        <v>4.9017819987051681E-4</v>
      </c>
    </row>
    <row r="927" spans="2:6" x14ac:dyDescent="0.2">
      <c r="B927" s="2">
        <f t="shared" si="14"/>
        <v>918</v>
      </c>
      <c r="C927" s="2">
        <v>0</v>
      </c>
      <c r="D927" s="70">
        <f>IFERROR(SUM(F$9:F926)*K_31+SUM(E$9:E926)*K_21+SUM(C$9:C926)-SUM(D$9:D926)*(K_12+K_13+K_10),0)</f>
        <v>5.1328734971711754E-5</v>
      </c>
      <c r="E927" s="73">
        <f>IFERROR(SUM(D$9:D926)*K_12-SUM(E$9:E926)*K_21,0)</f>
        <v>1.2159047183868399E-4</v>
      </c>
      <c r="F927" s="73">
        <f>IFERROR(SUM(D$9:D926)*K_13-SUM(F$9:F926)*K_31,0)</f>
        <v>4.8636188735473596E-4</v>
      </c>
    </row>
    <row r="928" spans="2:6" x14ac:dyDescent="0.2">
      <c r="B928" s="2">
        <f t="shared" si="14"/>
        <v>919</v>
      </c>
      <c r="C928" s="2">
        <v>0</v>
      </c>
      <c r="D928" s="70">
        <f>IFERROR(SUM(F$9:F927)*K_31+SUM(E$9:E927)*K_21+SUM(C$9:C927)-SUM(D$9:D927)*(K_12+K_13+K_10),0)</f>
        <v>5.0929111946373951E-5</v>
      </c>
      <c r="E928" s="73">
        <f>IFERROR(SUM(D$9:D927)*K_12-SUM(E$9:E927)*K_21,0)</f>
        <v>1.2064382174403754E-4</v>
      </c>
      <c r="F928" s="73">
        <f>IFERROR(SUM(D$9:D927)*K_13-SUM(F$9:F927)*K_31,0)</f>
        <v>4.8257528697615015E-4</v>
      </c>
    </row>
    <row r="929" spans="2:6" x14ac:dyDescent="0.2">
      <c r="B929" s="2">
        <f t="shared" si="14"/>
        <v>920</v>
      </c>
      <c r="C929" s="2">
        <v>0</v>
      </c>
      <c r="D929" s="70">
        <f>IFERROR(SUM(F$9:F928)*K_31+SUM(E$9:E928)*K_21+SUM(C$9:C928)-SUM(D$9:D928)*(K_12+K_13+K_10),0)</f>
        <v>5.0532600215369428E-5</v>
      </c>
      <c r="E929" s="73">
        <f>IFERROR(SUM(D$9:D928)*K_12-SUM(E$9:E928)*K_21,0)</f>
        <v>1.1970454185139534E-4</v>
      </c>
      <c r="F929" s="73">
        <f>IFERROR(SUM(D$9:D928)*K_13-SUM(F$9:F928)*K_31,0)</f>
        <v>4.7881816740558136E-4</v>
      </c>
    </row>
    <row r="930" spans="2:6" x14ac:dyDescent="0.2">
      <c r="B930" s="2">
        <f t="shared" si="14"/>
        <v>921</v>
      </c>
      <c r="C930" s="2">
        <v>0</v>
      </c>
      <c r="D930" s="70">
        <f>IFERROR(SUM(F$9:F929)*K_31+SUM(E$9:E929)*K_21+SUM(C$9:C929)-SUM(D$9:D929)*(K_12+K_13+K_10),0)</f>
        <v>5.0139175548302717E-5</v>
      </c>
      <c r="E930" s="73">
        <f>IFERROR(SUM(D$9:D929)*K_12-SUM(E$9:E929)*K_21,0)</f>
        <v>1.1877257478043468E-4</v>
      </c>
      <c r="F930" s="73">
        <f>IFERROR(SUM(D$9:D929)*K_13-SUM(F$9:F929)*K_31,0)</f>
        <v>4.7509029912173872E-4</v>
      </c>
    </row>
    <row r="931" spans="2:6" x14ac:dyDescent="0.2">
      <c r="B931" s="2">
        <f t="shared" si="14"/>
        <v>922</v>
      </c>
      <c r="C931" s="2">
        <v>0</v>
      </c>
      <c r="D931" s="70">
        <f>IFERROR(SUM(F$9:F930)*K_31+SUM(E$9:E930)*K_21+SUM(C$9:C930)-SUM(D$9:D930)*(K_12+K_13+K_10),0)</f>
        <v>4.9748813913730316E-5</v>
      </c>
      <c r="E931" s="73">
        <f>IFERROR(SUM(D$9:D930)*K_12-SUM(E$9:E930)*K_21,0)</f>
        <v>1.1784786359636534E-4</v>
      </c>
      <c r="F931" s="73">
        <f>IFERROR(SUM(D$9:D930)*K_13-SUM(F$9:F930)*K_31,0)</f>
        <v>4.7139145438546137E-4</v>
      </c>
    </row>
    <row r="932" spans="2:6" x14ac:dyDescent="0.2">
      <c r="B932" s="2">
        <f t="shared" si="14"/>
        <v>923</v>
      </c>
      <c r="C932" s="2">
        <v>0</v>
      </c>
      <c r="D932" s="70">
        <f>IFERROR(SUM(F$9:F931)*K_31+SUM(E$9:E931)*K_21+SUM(C$9:C931)-SUM(D$9:D931)*(K_12+K_13+K_10),0)</f>
        <v>4.9361491464061658E-5</v>
      </c>
      <c r="E932" s="73">
        <f>IFERROR(SUM(D$9:D931)*K_12-SUM(E$9:E931)*K_21,0)</f>
        <v>1.1693035180815325E-4</v>
      </c>
      <c r="F932" s="73">
        <f>IFERROR(SUM(D$9:D931)*K_13-SUM(F$9:F931)*K_31,0)</f>
        <v>4.6772140723261302E-4</v>
      </c>
    </row>
    <row r="933" spans="2:6" x14ac:dyDescent="0.2">
      <c r="B933" s="2">
        <f t="shared" si="14"/>
        <v>924</v>
      </c>
      <c r="C933" s="2">
        <v>0</v>
      </c>
      <c r="D933" s="70">
        <f>IFERROR(SUM(F$9:F932)*K_31+SUM(E$9:E932)*K_21+SUM(C$9:C932)-SUM(D$9:D932)*(K_12+K_13+K_10),0)</f>
        <v>4.8977184538223639E-5</v>
      </c>
      <c r="E933" s="73">
        <f>IFERROR(SUM(D$9:D932)*K_12-SUM(E$9:E932)*K_21,0)</f>
        <v>1.1601998336407959E-4</v>
      </c>
      <c r="F933" s="73">
        <f>IFERROR(SUM(D$9:D932)*K_13-SUM(F$9:F932)*K_31,0)</f>
        <v>4.6407993345631837E-4</v>
      </c>
    </row>
    <row r="934" spans="2:6" x14ac:dyDescent="0.2">
      <c r="B934" s="2">
        <f t="shared" si="14"/>
        <v>925</v>
      </c>
      <c r="C934" s="2">
        <v>0</v>
      </c>
      <c r="D934" s="70">
        <f>IFERROR(SUM(F$9:F933)*K_31+SUM(E$9:E933)*K_21+SUM(C$9:C933)-SUM(D$9:D933)*(K_12+K_13+K_10),0)</f>
        <v>4.8595869656331558E-5</v>
      </c>
      <c r="E934" s="73">
        <f>IFERROR(SUM(D$9:D933)*K_12-SUM(E$9:E933)*K_21,0)</f>
        <v>1.1511670264963136E-4</v>
      </c>
      <c r="F934" s="73">
        <f>IFERROR(SUM(D$9:D933)*K_13-SUM(F$9:F933)*K_31,0)</f>
        <v>4.6046681059852546E-4</v>
      </c>
    </row>
    <row r="935" spans="2:6" x14ac:dyDescent="0.2">
      <c r="B935" s="2">
        <f t="shared" si="14"/>
        <v>926</v>
      </c>
      <c r="C935" s="2">
        <v>0</v>
      </c>
      <c r="D935" s="70">
        <f>IFERROR(SUM(F$9:F934)*K_31+SUM(E$9:E934)*K_21+SUM(C$9:C934)-SUM(D$9:D934)*(K_12+K_13+K_10),0)</f>
        <v>4.821752352501818E-5</v>
      </c>
      <c r="E935" s="73">
        <f>IFERROR(SUM(D$9:D934)*K_12-SUM(E$9:E934)*K_21,0)</f>
        <v>1.1422045448283846E-4</v>
      </c>
      <c r="F935" s="73">
        <f>IFERROR(SUM(D$9:D934)*K_13-SUM(F$9:F934)*K_31,0)</f>
        <v>4.5688181793135385E-4</v>
      </c>
    </row>
    <row r="936" spans="2:6" x14ac:dyDescent="0.2">
      <c r="B936" s="2">
        <f t="shared" si="14"/>
        <v>927</v>
      </c>
      <c r="C936" s="2">
        <v>0</v>
      </c>
      <c r="D936" s="70">
        <f>IFERROR(SUM(F$9:F935)*K_31+SUM(E$9:E935)*K_21+SUM(C$9:C935)-SUM(D$9:D935)*(K_12+K_13+K_10),0)</f>
        <v>4.784212303032831E-5</v>
      </c>
      <c r="E936" s="73">
        <f>IFERROR(SUM(D$9:D935)*K_12-SUM(E$9:E935)*K_21,0)</f>
        <v>1.1333118411116505E-4</v>
      </c>
      <c r="F936" s="73">
        <f>IFERROR(SUM(D$9:D935)*K_13-SUM(F$9:F935)*K_31,0)</f>
        <v>4.533247364446602E-4</v>
      </c>
    </row>
    <row r="937" spans="2:6" x14ac:dyDescent="0.2">
      <c r="B937" s="2">
        <f t="shared" si="14"/>
        <v>928</v>
      </c>
      <c r="C937" s="2">
        <v>0</v>
      </c>
      <c r="D937" s="70">
        <f>IFERROR(SUM(F$9:F936)*K_31+SUM(E$9:E936)*K_21+SUM(C$9:C936)-SUM(D$9:D936)*(K_12+K_13+K_10),0)</f>
        <v>4.7469645238606972E-5</v>
      </c>
      <c r="E937" s="73">
        <f>IFERROR(SUM(D$9:D936)*K_12-SUM(E$9:E936)*K_21,0)</f>
        <v>1.1244883720884502E-4</v>
      </c>
      <c r="F937" s="73">
        <f>IFERROR(SUM(D$9:D936)*K_13-SUM(F$9:F936)*K_31,0)</f>
        <v>4.4979534883538008E-4</v>
      </c>
    </row>
    <row r="938" spans="2:6" x14ac:dyDescent="0.2">
      <c r="B938" s="2">
        <f t="shared" si="14"/>
        <v>929</v>
      </c>
      <c r="C938" s="2">
        <v>0</v>
      </c>
      <c r="D938" s="70">
        <f>IFERROR(SUM(F$9:F937)*K_31+SUM(E$9:E937)*K_21+SUM(C$9:C937)-SUM(D$9:D937)*(K_12+K_13+K_10),0)</f>
        <v>4.7100067397387591E-5</v>
      </c>
      <c r="E938" s="73">
        <f>IFERROR(SUM(D$9:D937)*K_12-SUM(E$9:E937)*K_21,0)</f>
        <v>1.1157335987233008E-4</v>
      </c>
      <c r="F938" s="73">
        <f>IFERROR(SUM(D$9:D937)*K_13-SUM(F$9:F937)*K_31,0)</f>
        <v>4.4629343948932032E-4</v>
      </c>
    </row>
    <row r="939" spans="2:6" x14ac:dyDescent="0.2">
      <c r="B939" s="2">
        <f t="shared" si="14"/>
        <v>930</v>
      </c>
      <c r="C939" s="2">
        <v>0</v>
      </c>
      <c r="D939" s="70">
        <f>IFERROR(SUM(F$9:F938)*K_31+SUM(E$9:E938)*K_21+SUM(C$9:C938)-SUM(D$9:D938)*(K_12+K_13+K_10),0)</f>
        <v>4.67333669265102E-5</v>
      </c>
      <c r="E939" s="73">
        <f>IFERROR(SUM(D$9:D938)*K_12-SUM(E$9:E938)*K_21,0)</f>
        <v>1.107046986185134E-4</v>
      </c>
      <c r="F939" s="73">
        <f>IFERROR(SUM(D$9:D938)*K_13-SUM(F$9:F938)*K_31,0)</f>
        <v>4.4281879447405359E-4</v>
      </c>
    </row>
    <row r="940" spans="2:6" x14ac:dyDescent="0.2">
      <c r="B940" s="2">
        <f t="shared" si="14"/>
        <v>931</v>
      </c>
      <c r="C940" s="2">
        <v>0</v>
      </c>
      <c r="D940" s="70">
        <f>IFERROR(SUM(F$9:F939)*K_31+SUM(E$9:E939)*K_21+SUM(C$9:C939)-SUM(D$9:D939)*(K_12+K_13+K_10),0)</f>
        <v>4.6369521426115057E-5</v>
      </c>
      <c r="E940" s="73">
        <f>IFERROR(SUM(D$9:D939)*K_12-SUM(E$9:E939)*K_21,0)</f>
        <v>1.0984280038017769E-4</v>
      </c>
      <c r="F940" s="73">
        <f>IFERROR(SUM(D$9:D939)*K_13-SUM(F$9:F939)*K_31,0)</f>
        <v>4.3937120152071074E-4</v>
      </c>
    </row>
    <row r="941" spans="2:6" x14ac:dyDescent="0.2">
      <c r="B941" s="2">
        <f t="shared" si="14"/>
        <v>932</v>
      </c>
      <c r="C941" s="2">
        <v>0</v>
      </c>
      <c r="D941" s="70">
        <f>IFERROR(SUM(F$9:F940)*K_31+SUM(E$9:E940)*K_21+SUM(C$9:C940)-SUM(D$9:D940)*(K_12+K_13+K_10),0)</f>
        <v>4.6008508665096315E-5</v>
      </c>
      <c r="E941" s="73">
        <f>IFERROR(SUM(D$9:D940)*K_12-SUM(E$9:E940)*K_21,0)</f>
        <v>1.0898761250377476E-4</v>
      </c>
      <c r="F941" s="73">
        <f>IFERROR(SUM(D$9:D940)*K_13-SUM(F$9:F940)*K_31,0)</f>
        <v>4.3595045001509902E-4</v>
      </c>
    </row>
    <row r="942" spans="2:6" x14ac:dyDescent="0.2">
      <c r="B942" s="2">
        <f t="shared" si="14"/>
        <v>933</v>
      </c>
      <c r="C942" s="2">
        <v>0</v>
      </c>
      <c r="D942" s="70">
        <f>IFERROR(SUM(F$9:F941)*K_31+SUM(E$9:E941)*K_21+SUM(C$9:C941)-SUM(D$9:D941)*(K_12+K_13+K_10),0)</f>
        <v>4.565030659176017E-5</v>
      </c>
      <c r="E942" s="73">
        <f>IFERROR(SUM(D$9:D941)*K_12-SUM(E$9:E941)*K_21,0)</f>
        <v>1.0813908274509565E-4</v>
      </c>
      <c r="F942" s="73">
        <f>IFERROR(SUM(D$9:D941)*K_13-SUM(F$9:F941)*K_31,0)</f>
        <v>4.325563309803826E-4</v>
      </c>
    </row>
    <row r="943" spans="2:6" x14ac:dyDescent="0.2">
      <c r="B943" s="2">
        <f t="shared" si="14"/>
        <v>934</v>
      </c>
      <c r="C943" s="2">
        <v>0</v>
      </c>
      <c r="D943" s="70">
        <f>IFERROR(SUM(F$9:F942)*K_31+SUM(E$9:E942)*K_21+SUM(C$9:C942)-SUM(D$9:D942)*(K_12+K_13+K_10),0)</f>
        <v>4.5294893323166718E-5</v>
      </c>
      <c r="E943" s="73">
        <f>IFERROR(SUM(D$9:D942)*K_12-SUM(E$9:E942)*K_21,0)</f>
        <v>1.0729715926705019E-4</v>
      </c>
      <c r="F943" s="73">
        <f>IFERROR(SUM(D$9:D942)*K_13-SUM(F$9:F942)*K_31,0)</f>
        <v>4.2918863706820076E-4</v>
      </c>
    </row>
    <row r="944" spans="2:6" x14ac:dyDescent="0.2">
      <c r="B944" s="2">
        <f t="shared" si="14"/>
        <v>935</v>
      </c>
      <c r="C944" s="2">
        <v>0</v>
      </c>
      <c r="D944" s="70">
        <f>IFERROR(SUM(F$9:F943)*K_31+SUM(E$9:E943)*K_21+SUM(C$9:C943)-SUM(D$9:D943)*(K_12+K_13+K_10),0)</f>
        <v>4.4942247146906311E-5</v>
      </c>
      <c r="E944" s="73">
        <f>IFERROR(SUM(D$9:D943)*K_12-SUM(E$9:E943)*K_21,0)</f>
        <v>1.0646179063578121E-4</v>
      </c>
      <c r="F944" s="73">
        <f>IFERROR(SUM(D$9:D943)*K_13-SUM(F$9:F943)*K_31,0)</f>
        <v>4.2584716254312482E-4</v>
      </c>
    </row>
    <row r="945" spans="2:6" x14ac:dyDescent="0.2">
      <c r="B945" s="2">
        <f t="shared" si="14"/>
        <v>936</v>
      </c>
      <c r="C945" s="2">
        <v>0</v>
      </c>
      <c r="D945" s="70">
        <f>IFERROR(SUM(F$9:F944)*K_31+SUM(E$9:E944)*K_21+SUM(C$9:C944)-SUM(D$9:D944)*(K_12+K_13+K_10),0)</f>
        <v>4.4592346518435022E-5</v>
      </c>
      <c r="E945" s="73">
        <f>IFERROR(SUM(D$9:D944)*K_12-SUM(E$9:E944)*K_21,0)</f>
        <v>1.0563292581866612E-4</v>
      </c>
      <c r="F945" s="73">
        <f>IFERROR(SUM(D$9:D944)*K_13-SUM(F$9:F944)*K_31,0)</f>
        <v>4.2253170327466449E-4</v>
      </c>
    </row>
    <row r="946" spans="2:6" x14ac:dyDescent="0.2">
      <c r="B946" s="2">
        <f t="shared" si="14"/>
        <v>937</v>
      </c>
      <c r="C946" s="2">
        <v>0</v>
      </c>
      <c r="D946" s="70">
        <f>IFERROR(SUM(F$9:F945)*K_31+SUM(E$9:E945)*K_21+SUM(C$9:C945)-SUM(D$9:D945)*(K_12+K_13+K_10),0)</f>
        <v>4.4245170061074646E-5</v>
      </c>
      <c r="E946" s="73">
        <f>IFERROR(SUM(D$9:D945)*K_12-SUM(E$9:E945)*K_21,0)</f>
        <v>1.0481051417965404E-4</v>
      </c>
      <c r="F946" s="73">
        <f>IFERROR(SUM(D$9:D945)*K_13-SUM(F$9:F945)*K_31,0)</f>
        <v>4.1924205671861614E-4</v>
      </c>
    </row>
    <row r="947" spans="2:6" x14ac:dyDescent="0.2">
      <c r="B947" s="2">
        <f t="shared" si="14"/>
        <v>938</v>
      </c>
      <c r="C947" s="2">
        <v>0</v>
      </c>
      <c r="D947" s="70">
        <f>IFERROR(SUM(F$9:F946)*K_31+SUM(E$9:E946)*K_21+SUM(C$9:C946)-SUM(D$9:D946)*(K_12+K_13+K_10),0)</f>
        <v>4.390069657045359E-5</v>
      </c>
      <c r="E947" s="73">
        <f>IFERROR(SUM(D$9:D946)*K_12-SUM(E$9:E946)*K_21,0)</f>
        <v>1.0399450547671218E-4</v>
      </c>
      <c r="F947" s="73">
        <f>IFERROR(SUM(D$9:D946)*K_13-SUM(F$9:F946)*K_31,0)</f>
        <v>4.1597802190684874E-4</v>
      </c>
    </row>
    <row r="948" spans="2:6" x14ac:dyDescent="0.2">
      <c r="B948" s="2">
        <f t="shared" si="14"/>
        <v>939</v>
      </c>
      <c r="C948" s="2">
        <v>0</v>
      </c>
      <c r="D948" s="70">
        <f>IFERROR(SUM(F$9:F947)*K_31+SUM(E$9:E947)*K_21+SUM(C$9:C947)-SUM(D$9:D947)*(K_12+K_13+K_10),0)</f>
        <v>4.3558904997631487E-5</v>
      </c>
      <c r="E948" s="73">
        <f>IFERROR(SUM(D$9:D947)*K_12-SUM(E$9:E947)*K_21,0)</f>
        <v>1.0318484985982757E-4</v>
      </c>
      <c r="F948" s="73">
        <f>IFERROR(SUM(D$9:D947)*K_13-SUM(F$9:F947)*K_31,0)</f>
        <v>4.1273939943931026E-4</v>
      </c>
    </row>
    <row r="949" spans="2:6" x14ac:dyDescent="0.2">
      <c r="B949" s="2">
        <f t="shared" si="14"/>
        <v>940</v>
      </c>
      <c r="C949" s="2">
        <v>0</v>
      </c>
      <c r="D949" s="70">
        <f>IFERROR(SUM(F$9:F948)*K_31+SUM(E$9:E948)*K_21+SUM(C$9:C948)-SUM(D$9:D948)*(K_12+K_13+K_10),0)</f>
        <v>4.3219774463310046E-5</v>
      </c>
      <c r="E949" s="73">
        <f>IFERROR(SUM(D$9:D948)*K_12-SUM(E$9:E948)*K_21,0)</f>
        <v>1.0238149786678807E-4</v>
      </c>
      <c r="F949" s="73">
        <f>IFERROR(SUM(D$9:D948)*K_13-SUM(F$9:F948)*K_31,0)</f>
        <v>4.0952599146715229E-4</v>
      </c>
    </row>
    <row r="950" spans="2:6" x14ac:dyDescent="0.2">
      <c r="B950" s="2">
        <f t="shared" si="14"/>
        <v>941</v>
      </c>
      <c r="C950" s="2">
        <v>0</v>
      </c>
      <c r="D950" s="70">
        <f>IFERROR(SUM(F$9:F949)*K_31+SUM(E$9:E949)*K_21+SUM(C$9:C949)-SUM(D$9:D949)*(K_12+K_13+K_10),0)</f>
        <v>4.2883284251615805E-5</v>
      </c>
      <c r="E950" s="73">
        <f>IFERROR(SUM(D$9:D949)*K_12-SUM(E$9:E949)*K_21,0)</f>
        <v>1.0158440041974082E-4</v>
      </c>
      <c r="F950" s="73">
        <f>IFERROR(SUM(D$9:D949)*K_13-SUM(F$9:F949)*K_31,0)</f>
        <v>4.0633760167896327E-4</v>
      </c>
    </row>
    <row r="951" spans="2:6" x14ac:dyDescent="0.2">
      <c r="B951" s="2">
        <f t="shared" si="14"/>
        <v>942</v>
      </c>
      <c r="C951" s="2">
        <v>0</v>
      </c>
      <c r="D951" s="70">
        <f>IFERROR(SUM(F$9:F950)*K_31+SUM(E$9:E950)*K_21+SUM(C$9:C950)-SUM(D$9:D950)*(K_12+K_13+K_10),0)</f>
        <v>4.2549413805659242E-5</v>
      </c>
      <c r="E951" s="73">
        <f>IFERROR(SUM(D$9:D950)*K_12-SUM(E$9:E950)*K_21,0)</f>
        <v>1.0079350882397087E-4</v>
      </c>
      <c r="F951" s="73">
        <f>IFERROR(SUM(D$9:D950)*K_13-SUM(F$9:F950)*K_31,0)</f>
        <v>4.0317403529588347E-4</v>
      </c>
    </row>
    <row r="952" spans="2:6" x14ac:dyDescent="0.2">
      <c r="B952" s="2">
        <f t="shared" si="14"/>
        <v>943</v>
      </c>
      <c r="C952" s="2">
        <v>0</v>
      </c>
      <c r="D952" s="70">
        <f>IFERROR(SUM(F$9:F951)*K_31+SUM(E$9:E951)*K_21+SUM(C$9:C951)-SUM(D$9:D951)*(K_12+K_13+K_10),0)</f>
        <v>4.2218142728422947E-5</v>
      </c>
      <c r="E952" s="73">
        <f>IFERROR(SUM(D$9:D951)*K_12-SUM(E$9:E951)*K_21,0)</f>
        <v>1.0000877476323833E-4</v>
      </c>
      <c r="F952" s="73">
        <f>IFERROR(SUM(D$9:D951)*K_13-SUM(F$9:F951)*K_31,0)</f>
        <v>4.0003509905295331E-4</v>
      </c>
    </row>
    <row r="953" spans="2:6" x14ac:dyDescent="0.2">
      <c r="B953" s="2">
        <f t="shared" si="14"/>
        <v>944</v>
      </c>
      <c r="C953" s="2">
        <v>0</v>
      </c>
      <c r="D953" s="70">
        <f>IFERROR(SUM(F$9:F952)*K_31+SUM(E$9:E952)*K_21+SUM(C$9:C952)-SUM(D$9:D952)*(K_12+K_13+K_10),0)</f>
        <v>4.1889450780985271E-5</v>
      </c>
      <c r="E953" s="73">
        <f>IFERROR(SUM(D$9:D952)*K_12-SUM(E$9:E952)*K_21,0)</f>
        <v>9.9230150298112996E-5</v>
      </c>
      <c r="F953" s="73">
        <f>IFERROR(SUM(D$9:D952)*K_13-SUM(F$9:F952)*K_31,0)</f>
        <v>3.9692060119245198E-4</v>
      </c>
    </row>
    <row r="954" spans="2:6" x14ac:dyDescent="0.2">
      <c r="B954" s="2">
        <f t="shared" si="14"/>
        <v>945</v>
      </c>
      <c r="C954" s="2">
        <v>0</v>
      </c>
      <c r="D954" s="70">
        <f>IFERROR(SUM(F$9:F953)*K_31+SUM(E$9:E953)*K_21+SUM(C$9:C953)-SUM(D$9:D953)*(K_12+K_13+K_10),0)</f>
        <v>4.1563317886961215E-5</v>
      </c>
      <c r="E954" s="73">
        <f>IFERROR(SUM(D$9:D953)*K_12-SUM(E$9:E953)*K_21,0)</f>
        <v>9.8457587861311424E-5</v>
      </c>
      <c r="F954" s="73">
        <f>IFERROR(SUM(D$9:D953)*K_13-SUM(F$9:F953)*K_31,0)</f>
        <v>3.938303514452457E-4</v>
      </c>
    </row>
    <row r="955" spans="2:6" x14ac:dyDescent="0.2">
      <c r="B955" s="2">
        <f t="shared" si="14"/>
        <v>946</v>
      </c>
      <c r="C955" s="2">
        <v>0</v>
      </c>
      <c r="D955" s="70">
        <f>IFERROR(SUM(F$9:F954)*K_31+SUM(E$9:E954)*K_21+SUM(C$9:C954)-SUM(D$9:D954)*(K_12+K_13+K_10),0)</f>
        <v>4.1239724120956112E-5</v>
      </c>
      <c r="E955" s="73">
        <f>IFERROR(SUM(D$9:D954)*K_12-SUM(E$9:E954)*K_21,0)</f>
        <v>9.769104025691977E-5</v>
      </c>
      <c r="F955" s="73">
        <f>IFERROR(SUM(D$9:D954)*K_13-SUM(F$9:F954)*K_31,0)</f>
        <v>3.9076416102767908E-4</v>
      </c>
    </row>
    <row r="956" spans="2:6" x14ac:dyDescent="0.2">
      <c r="B956" s="2">
        <f t="shared" si="14"/>
        <v>947</v>
      </c>
      <c r="C956" s="2">
        <v>0</v>
      </c>
      <c r="D956" s="70">
        <f>IFERROR(SUM(F$9:F955)*K_31+SUM(E$9:E955)*K_21+SUM(C$9:C955)-SUM(D$9:D955)*(K_12+K_13+K_10),0)</f>
        <v>4.0918649712118338E-5</v>
      </c>
      <c r="E956" s="73">
        <f>IFERROR(SUM(D$9:D955)*K_12-SUM(E$9:E955)*K_21,0)</f>
        <v>9.6930460656174944E-5</v>
      </c>
      <c r="F956" s="73">
        <f>IFERROR(SUM(D$9:D955)*K_13-SUM(F$9:F955)*K_31,0)</f>
        <v>3.8772184262469978E-4</v>
      </c>
    </row>
    <row r="957" spans="2:6" x14ac:dyDescent="0.2">
      <c r="B957" s="2">
        <f t="shared" si="14"/>
        <v>948</v>
      </c>
      <c r="C957" s="2">
        <v>0</v>
      </c>
      <c r="D957" s="70">
        <f>IFERROR(SUM(F$9:F956)*K_31+SUM(E$9:E956)*K_21+SUM(C$9:C956)-SUM(D$9:D956)*(K_12+K_13+K_10),0)</f>
        <v>4.0600075049468387E-5</v>
      </c>
      <c r="E957" s="73">
        <f>IFERROR(SUM(D$9:D956)*K_12-SUM(E$9:E956)*K_21,0)</f>
        <v>9.6175802594355986E-5</v>
      </c>
      <c r="F957" s="73">
        <f>IFERROR(SUM(D$9:D956)*K_13-SUM(F$9:F956)*K_31,0)</f>
        <v>3.8470321037742394E-4</v>
      </c>
    </row>
    <row r="958" spans="2:6" x14ac:dyDescent="0.2">
      <c r="B958" s="2">
        <f t="shared" si="14"/>
        <v>949</v>
      </c>
      <c r="C958" s="2">
        <v>0</v>
      </c>
      <c r="D958" s="70">
        <f>IFERROR(SUM(F$9:F957)*K_31+SUM(E$9:E957)*K_21+SUM(C$9:C957)-SUM(D$9:D957)*(K_12+K_13+K_10),0)</f>
        <v>4.028398066946437E-5</v>
      </c>
      <c r="E958" s="73">
        <f>IFERROR(SUM(D$9:D957)*K_12-SUM(E$9:E957)*K_21,0)</f>
        <v>9.5427019969673843E-5</v>
      </c>
      <c r="F958" s="73">
        <f>IFERROR(SUM(D$9:D957)*K_13-SUM(F$9:F957)*K_31,0)</f>
        <v>3.8170807987869537E-4</v>
      </c>
    </row>
    <row r="959" spans="2:6" x14ac:dyDescent="0.2">
      <c r="B959" s="2">
        <f t="shared" si="14"/>
        <v>950</v>
      </c>
      <c r="C959" s="2">
        <v>0</v>
      </c>
      <c r="D959" s="70">
        <f>IFERROR(SUM(F$9:F958)*K_31+SUM(E$9:E958)*K_21+SUM(C$9:C958)-SUM(D$9:D958)*(K_12+K_13+K_10),0)</f>
        <v>3.997034725866655E-5</v>
      </c>
      <c r="E959" s="73">
        <f>IFERROR(SUM(D$9:D958)*K_12-SUM(E$9:E958)*K_21,0)</f>
        <v>9.4684067038164343E-5</v>
      </c>
      <c r="F959" s="73">
        <f>IFERROR(SUM(D$9:D958)*K_13-SUM(F$9:F958)*K_31,0)</f>
        <v>3.7873626815265737E-4</v>
      </c>
    </row>
    <row r="960" spans="2:6" x14ac:dyDescent="0.2">
      <c r="B960" s="2">
        <f t="shared" si="14"/>
        <v>951</v>
      </c>
      <c r="C960" s="2">
        <v>0</v>
      </c>
      <c r="D960" s="70">
        <f>IFERROR(SUM(F$9:F959)*K_31+SUM(E$9:E959)*K_21+SUM(C$9:C959)-SUM(D$9:D959)*(K_12+K_13+K_10),0)</f>
        <v>3.9659155662619128E-5</v>
      </c>
      <c r="E960" s="73">
        <f>IFERROR(SUM(D$9:D959)*K_12-SUM(E$9:E959)*K_21,0)</f>
        <v>9.3946898412355928E-5</v>
      </c>
      <c r="F960" s="73">
        <f>IFERROR(SUM(D$9:D959)*K_13-SUM(F$9:F959)*K_31,0)</f>
        <v>3.7578759364942371E-4</v>
      </c>
    </row>
    <row r="961" spans="2:6" x14ac:dyDescent="0.2">
      <c r="B961" s="2">
        <f t="shared" si="14"/>
        <v>952</v>
      </c>
      <c r="C961" s="2">
        <v>0</v>
      </c>
      <c r="D961" s="70">
        <f>IFERROR(SUM(F$9:F960)*K_31+SUM(E$9:E960)*K_21+SUM(C$9:C960)-SUM(D$9:D960)*(K_12+K_13+K_10),0)</f>
        <v>3.9350386868086673E-5</v>
      </c>
      <c r="E961" s="73">
        <f>IFERROR(SUM(D$9:D960)*K_12-SUM(E$9:E960)*K_21,0)</f>
        <v>9.3215469057938982E-5</v>
      </c>
      <c r="F961" s="73">
        <f>IFERROR(SUM(D$9:D960)*K_13-SUM(F$9:F960)*K_31,0)</f>
        <v>3.7286187623175593E-4</v>
      </c>
    </row>
    <row r="962" spans="2:6" x14ac:dyDescent="0.2">
      <c r="B962" s="2">
        <f t="shared" si="14"/>
        <v>953</v>
      </c>
      <c r="C962" s="2">
        <v>0</v>
      </c>
      <c r="D962" s="70">
        <f>IFERROR(SUM(F$9:F961)*K_31+SUM(E$9:E961)*K_21+SUM(C$9:C961)-SUM(D$9:D961)*(K_12+K_13+K_10),0)</f>
        <v>3.904402201104773E-5</v>
      </c>
      <c r="E962" s="73">
        <f>IFERROR(SUM(D$9:D961)*K_12-SUM(E$9:E961)*K_21,0)</f>
        <v>9.2489734291989478E-5</v>
      </c>
      <c r="F962" s="73">
        <f>IFERROR(SUM(D$9:D961)*K_13-SUM(F$9:F961)*K_31,0)</f>
        <v>3.6995893716795791E-4</v>
      </c>
    </row>
    <row r="963" spans="2:6" x14ac:dyDescent="0.2">
      <c r="B963" s="2">
        <f t="shared" si="14"/>
        <v>954</v>
      </c>
      <c r="C963" s="2">
        <v>0</v>
      </c>
      <c r="D963" s="70">
        <f>IFERROR(SUM(F$9:F962)*K_31+SUM(E$9:E962)*K_21+SUM(C$9:C962)-SUM(D$9:D962)*(K_12+K_13+K_10),0)</f>
        <v>3.8740042378471173E-5</v>
      </c>
      <c r="E963" s="73">
        <f>IFERROR(SUM(D$9:D962)*K_12-SUM(E$9:E962)*K_21,0)</f>
        <v>9.1769649778306039E-5</v>
      </c>
      <c r="F963" s="73">
        <f>IFERROR(SUM(D$9:D962)*K_13-SUM(F$9:F962)*K_31,0)</f>
        <v>3.6707859911322416E-4</v>
      </c>
    </row>
    <row r="964" spans="2:6" x14ac:dyDescent="0.2">
      <c r="B964" s="2">
        <f t="shared" si="14"/>
        <v>955</v>
      </c>
      <c r="C964" s="2">
        <v>0</v>
      </c>
      <c r="D964" s="70">
        <f>IFERROR(SUM(F$9:F963)*K_31+SUM(E$9:E963)*K_21+SUM(C$9:C963)-SUM(D$9:D963)*(K_12+K_13+K_10),0)</f>
        <v>3.8438429395881712E-5</v>
      </c>
      <c r="E964" s="73">
        <f>IFERROR(SUM(D$9:D963)*K_12-SUM(E$9:E963)*K_21,0)</f>
        <v>9.1055171527187895E-5</v>
      </c>
      <c r="F964" s="73">
        <f>IFERROR(SUM(D$9:D963)*K_13-SUM(F$9:F963)*K_31,0)</f>
        <v>3.6422068610875158E-4</v>
      </c>
    </row>
    <row r="965" spans="2:6" x14ac:dyDescent="0.2">
      <c r="B965" s="2">
        <f t="shared" si="14"/>
        <v>956</v>
      </c>
      <c r="C965" s="2">
        <v>0</v>
      </c>
      <c r="D965" s="70">
        <f>IFERROR(SUM(F$9:F964)*K_31+SUM(E$9:E964)*K_21+SUM(C$9:C964)-SUM(D$9:D964)*(K_12+K_13+K_10),0)</f>
        <v>3.8139164640682566E-5</v>
      </c>
      <c r="E965" s="73">
        <f>IFERROR(SUM(D$9:D964)*K_12-SUM(E$9:E964)*K_21,0)</f>
        <v>9.0346255890438876E-5</v>
      </c>
      <c r="F965" s="73">
        <f>IFERROR(SUM(D$9:D964)*K_13-SUM(F$9:F964)*K_31,0)</f>
        <v>3.613850235617555E-4</v>
      </c>
    </row>
    <row r="966" spans="2:6" x14ac:dyDescent="0.2">
      <c r="B966" s="2">
        <f t="shared" si="14"/>
        <v>957</v>
      </c>
      <c r="C966" s="2">
        <v>0</v>
      </c>
      <c r="D966" s="70">
        <f>IFERROR(SUM(F$9:F965)*K_31+SUM(E$9:E965)*K_21+SUM(C$9:C965)-SUM(D$9:D965)*(K_12+K_13+K_10),0)</f>
        <v>3.7842229828832785E-5</v>
      </c>
      <c r="E966" s="73">
        <f>IFERROR(SUM(D$9:D965)*K_12-SUM(E$9:E965)*K_21,0)</f>
        <v>8.9642859559924126E-5</v>
      </c>
      <c r="F966" s="73">
        <f>IFERROR(SUM(D$9:D965)*K_13-SUM(F$9:F965)*K_31,0)</f>
        <v>3.585714382396965E-4</v>
      </c>
    </row>
    <row r="967" spans="2:6" x14ac:dyDescent="0.2">
      <c r="B967" s="2">
        <f t="shared" si="14"/>
        <v>958</v>
      </c>
      <c r="C967" s="2">
        <v>0</v>
      </c>
      <c r="D967" s="70">
        <f>IFERROR(SUM(F$9:F966)*K_31+SUM(E$9:E966)*K_21+SUM(C$9:C966)-SUM(D$9:D966)*(K_12+K_13+K_10),0)</f>
        <v>3.7547606821064505E-5</v>
      </c>
      <c r="E967" s="73">
        <f>IFERROR(SUM(D$9:D966)*K_12-SUM(E$9:E966)*K_21,0)</f>
        <v>8.8944939564905567E-5</v>
      </c>
      <c r="F967" s="73">
        <f>IFERROR(SUM(D$9:D966)*K_13-SUM(F$9:F966)*K_31,0)</f>
        <v>3.5577975825962227E-4</v>
      </c>
    </row>
    <row r="968" spans="2:6" x14ac:dyDescent="0.2">
      <c r="B968" s="2">
        <f t="shared" si="14"/>
        <v>959</v>
      </c>
      <c r="C968" s="2">
        <v>0</v>
      </c>
      <c r="D968" s="70">
        <f>IFERROR(SUM(F$9:F967)*K_31+SUM(E$9:E967)*K_21+SUM(C$9:C967)-SUM(D$9:D967)*(K_12+K_13+K_10),0)</f>
        <v>3.7255277620218408E-5</v>
      </c>
      <c r="E968" s="73">
        <f>IFERROR(SUM(D$9:D967)*K_12-SUM(E$9:E967)*K_21,0)</f>
        <v>8.8252453268711228E-5</v>
      </c>
      <c r="F968" s="73">
        <f>IFERROR(SUM(D$9:D967)*K_13-SUM(F$9:F967)*K_31,0)</f>
        <v>3.5300981307484491E-4</v>
      </c>
    </row>
    <row r="969" spans="2:6" x14ac:dyDescent="0.2">
      <c r="B969" s="2">
        <f t="shared" si="14"/>
        <v>960</v>
      </c>
      <c r="C969" s="2">
        <v>0</v>
      </c>
      <c r="D969" s="70">
        <f>IFERROR(SUM(F$9:F968)*K_31+SUM(E$9:E968)*K_21+SUM(C$9:C968)-SUM(D$9:D968)*(K_12+K_13+K_10),0)</f>
        <v>3.6965224365026472E-5</v>
      </c>
      <c r="E969" s="73">
        <f>IFERROR(SUM(D$9:D968)*K_12-SUM(E$9:E968)*K_21,0)</f>
        <v>8.7565358367291957E-5</v>
      </c>
      <c r="F969" s="73">
        <f>IFERROR(SUM(D$9:D968)*K_13-SUM(F$9:F968)*K_31,0)</f>
        <v>3.5026143346916783E-4</v>
      </c>
    </row>
    <row r="970" spans="2:6" x14ac:dyDescent="0.2">
      <c r="B970" s="2">
        <f t="shared" si="14"/>
        <v>961</v>
      </c>
      <c r="C970" s="2">
        <v>0</v>
      </c>
      <c r="D970" s="70">
        <f>IFERROR(SUM(F$9:F969)*K_31+SUM(E$9:E969)*K_21+SUM(C$9:C969)-SUM(D$9:D969)*(K_12+K_13+K_10),0)</f>
        <v>3.6677429338105583E-5</v>
      </c>
      <c r="E970" s="73">
        <f>IFERROR(SUM(D$9:D969)*K_12-SUM(E$9:E969)*K_21,0)</f>
        <v>8.6883612885446659E-5</v>
      </c>
      <c r="F970" s="73">
        <f>IFERROR(SUM(D$9:D969)*K_13-SUM(F$9:F969)*K_31,0)</f>
        <v>3.4753445154178664E-4</v>
      </c>
    </row>
    <row r="971" spans="2:6" x14ac:dyDescent="0.2">
      <c r="B971" s="2">
        <f t="shared" ref="B971:B1034" si="15">B970+1</f>
        <v>962</v>
      </c>
      <c r="C971" s="2">
        <v>0</v>
      </c>
      <c r="D971" s="70">
        <f>IFERROR(SUM(F$9:F970)*K_31+SUM(E$9:E970)*K_21+SUM(C$9:C970)-SUM(D$9:D970)*(K_12+K_13+K_10),0)</f>
        <v>3.6391874955299386E-5</v>
      </c>
      <c r="E971" s="73">
        <f>IFERROR(SUM(D$9:D970)*K_12-SUM(E$9:E970)*K_21,0)</f>
        <v>8.6207175175045947E-5</v>
      </c>
      <c r="F971" s="73">
        <f>IFERROR(SUM(D$9:D970)*K_13-SUM(F$9:F970)*K_31,0)</f>
        <v>3.4482870070018379E-4</v>
      </c>
    </row>
    <row r="972" spans="2:6" x14ac:dyDescent="0.2">
      <c r="B972" s="2">
        <f t="shared" si="15"/>
        <v>963</v>
      </c>
      <c r="C972" s="2">
        <v>0</v>
      </c>
      <c r="D972" s="70">
        <f>IFERROR(SUM(F$9:F971)*K_31+SUM(E$9:E971)*K_21+SUM(C$9:C971)-SUM(D$9:D971)*(K_12+K_13+K_10),0)</f>
        <v>3.6108543776336433E-5</v>
      </c>
      <c r="E972" s="73">
        <f>IFERROR(SUM(D$9:D971)*K_12-SUM(E$9:E971)*K_21,0)</f>
        <v>8.5536003911812486E-5</v>
      </c>
      <c r="F972" s="73">
        <f>IFERROR(SUM(D$9:D971)*K_13-SUM(F$9:F971)*K_31,0)</f>
        <v>3.4214401564724994E-4</v>
      </c>
    </row>
    <row r="973" spans="2:6" x14ac:dyDescent="0.2">
      <c r="B973" s="2">
        <f t="shared" si="15"/>
        <v>964</v>
      </c>
      <c r="C973" s="2">
        <v>0</v>
      </c>
      <c r="D973" s="70">
        <f>IFERROR(SUM(F$9:F972)*K_31+SUM(E$9:E972)*K_21+SUM(C$9:C972)-SUM(D$9:D972)*(K_12+K_13+K_10),0)</f>
        <v>3.5827418488842966E-5</v>
      </c>
      <c r="E973" s="73">
        <f>IFERROR(SUM(D$9:D972)*K_12-SUM(E$9:E972)*K_21,0)</f>
        <v>8.4870058093877709E-5</v>
      </c>
      <c r="F973" s="73">
        <f>IFERROR(SUM(D$9:D972)*K_13-SUM(F$9:F972)*K_31,0)</f>
        <v>3.3948023237551084E-4</v>
      </c>
    </row>
    <row r="974" spans="2:6" x14ac:dyDescent="0.2">
      <c r="B974" s="2">
        <f t="shared" si="15"/>
        <v>965</v>
      </c>
      <c r="C974" s="2">
        <v>0</v>
      </c>
      <c r="D974" s="70">
        <f>IFERROR(SUM(F$9:F973)*K_31+SUM(E$9:E973)*K_21+SUM(C$9:C973)-SUM(D$9:D973)*(K_12+K_13+K_10),0)</f>
        <v>3.5548481918112884E-5</v>
      </c>
      <c r="E974" s="73">
        <f>IFERROR(SUM(D$9:D973)*K_12-SUM(E$9:E973)*K_21,0)</f>
        <v>8.4209297038229103E-5</v>
      </c>
      <c r="F974" s="73">
        <f>IFERROR(SUM(D$9:D973)*K_13-SUM(F$9:F973)*K_31,0)</f>
        <v>3.3683718815291641E-4</v>
      </c>
    </row>
    <row r="975" spans="2:6" x14ac:dyDescent="0.2">
      <c r="B975" s="2">
        <f t="shared" si="15"/>
        <v>966</v>
      </c>
      <c r="C975" s="2">
        <v>0</v>
      </c>
      <c r="D975" s="70">
        <f>IFERROR(SUM(F$9:F974)*K_31+SUM(E$9:E974)*K_21+SUM(C$9:C974)-SUM(D$9:D974)*(K_12+K_13+K_10),0)</f>
        <v>3.5271717027107741E-5</v>
      </c>
      <c r="E975" s="73">
        <f>IFERROR(SUM(D$9:D974)*K_12-SUM(E$9:E974)*K_21,0)</f>
        <v>8.3553680378045669E-5</v>
      </c>
      <c r="F975" s="73">
        <f>IFERROR(SUM(D$9:D974)*K_13-SUM(F$9:F974)*K_31,0)</f>
        <v>3.3421472151218268E-4</v>
      </c>
    </row>
    <row r="976" spans="2:6" x14ac:dyDescent="0.2">
      <c r="B976" s="2">
        <f t="shared" si="15"/>
        <v>967</v>
      </c>
      <c r="C976" s="2">
        <v>0</v>
      </c>
      <c r="D976" s="70">
        <f>IFERROR(SUM(F$9:F975)*K_31+SUM(E$9:E975)*K_21+SUM(C$9:C975)-SUM(D$9:D975)*(K_12+K_13+K_10),0)</f>
        <v>3.4997106904022246E-5</v>
      </c>
      <c r="E976" s="73">
        <f>IFERROR(SUM(D$9:D975)*K_12-SUM(E$9:E975)*K_21,0)</f>
        <v>8.2903168062031796E-5</v>
      </c>
      <c r="F976" s="73">
        <f>IFERROR(SUM(D$9:D975)*K_13-SUM(F$9:F975)*K_31,0)</f>
        <v>3.3161267224812718E-4</v>
      </c>
    </row>
    <row r="977" spans="2:6" x14ac:dyDescent="0.2">
      <c r="B977" s="2">
        <f t="shared" si="15"/>
        <v>968</v>
      </c>
      <c r="C977" s="2">
        <v>0</v>
      </c>
      <c r="D977" s="70">
        <f>IFERROR(SUM(F$9:F976)*K_31+SUM(E$9:E976)*K_21+SUM(C$9:C976)-SUM(D$9:D976)*(K_12+K_13+K_10),0)</f>
        <v>3.4724634777383301E-5</v>
      </c>
      <c r="E977" s="73">
        <f>IFERROR(SUM(D$9:D976)*K_12-SUM(E$9:E976)*K_21,0)</f>
        <v>8.2257720349310226E-5</v>
      </c>
      <c r="F977" s="73">
        <f>IFERROR(SUM(D$9:D976)*K_13-SUM(F$9:F976)*K_31,0)</f>
        <v>3.290308813972409E-4</v>
      </c>
    </row>
    <row r="978" spans="2:6" x14ac:dyDescent="0.2">
      <c r="B978" s="2">
        <f t="shared" si="15"/>
        <v>969</v>
      </c>
      <c r="C978" s="2">
        <v>0</v>
      </c>
      <c r="D978" s="70">
        <f>IFERROR(SUM(F$9:F977)*K_31+SUM(E$9:E977)*K_21+SUM(C$9:C977)-SUM(D$9:D977)*(K_12+K_13+K_10),0)</f>
        <v>3.4454283999174606E-5</v>
      </c>
      <c r="E978" s="73">
        <f>IFERROR(SUM(D$9:D977)*K_12-SUM(E$9:E977)*K_21,0)</f>
        <v>8.1617297809422062E-5</v>
      </c>
      <c r="F978" s="73">
        <f>IFERROR(SUM(D$9:D977)*K_13-SUM(F$9:F977)*K_31,0)</f>
        <v>3.2646919123768825E-4</v>
      </c>
    </row>
    <row r="979" spans="2:6" x14ac:dyDescent="0.2">
      <c r="B979" s="2">
        <f t="shared" si="15"/>
        <v>970</v>
      </c>
      <c r="C979" s="2">
        <v>0</v>
      </c>
      <c r="D979" s="70">
        <f>IFERROR(SUM(F$9:F978)*K_31+SUM(E$9:E978)*K_21+SUM(C$9:C978)-SUM(D$9:D978)*(K_12+K_13+K_10),0)</f>
        <v>3.4186038051942091E-5</v>
      </c>
      <c r="E979" s="73">
        <f>IFERROR(SUM(D$9:D978)*K_12-SUM(E$9:E978)*K_21,0)</f>
        <v>8.0981861318774051E-5</v>
      </c>
      <c r="F979" s="73">
        <f>IFERROR(SUM(D$9:D978)*K_13-SUM(F$9:F978)*K_31,0)</f>
        <v>3.239274452750962E-4</v>
      </c>
    </row>
    <row r="980" spans="2:6" x14ac:dyDescent="0.2">
      <c r="B980" s="2">
        <f t="shared" si="15"/>
        <v>971</v>
      </c>
      <c r="C980" s="2">
        <v>0</v>
      </c>
      <c r="D980" s="70">
        <f>IFERROR(SUM(F$9:F979)*K_31+SUM(E$9:E979)*K_21+SUM(C$9:C979)-SUM(D$9:D979)*(K_12+K_13+K_10),0)</f>
        <v>3.3919880550570269E-5</v>
      </c>
      <c r="E980" s="73">
        <f>IFERROR(SUM(D$9:D979)*K_12-SUM(E$9:E979)*K_21,0)</f>
        <v>8.0351372058085069E-5</v>
      </c>
      <c r="F980" s="73">
        <f>IFERROR(SUM(D$9:D979)*K_13-SUM(F$9:F979)*K_31,0)</f>
        <v>3.2140548823234028E-4</v>
      </c>
    </row>
    <row r="981" spans="2:6" x14ac:dyDescent="0.2">
      <c r="B981" s="2">
        <f t="shared" si="15"/>
        <v>972</v>
      </c>
      <c r="C981" s="2">
        <v>0</v>
      </c>
      <c r="D981" s="70">
        <f>IFERROR(SUM(F$9:F980)*K_31+SUM(E$9:E980)*K_21+SUM(C$9:C980)-SUM(D$9:D980)*(K_12+K_13+K_10),0)</f>
        <v>3.3655795235176811E-5</v>
      </c>
      <c r="E981" s="73">
        <f>IFERROR(SUM(D$9:D980)*K_12-SUM(E$9:E980)*K_21,0)</f>
        <v>7.9725791510054655E-5</v>
      </c>
      <c r="F981" s="73">
        <f>IFERROR(SUM(D$9:D980)*K_13-SUM(F$9:F980)*K_31,0)</f>
        <v>3.1890316604021862E-4</v>
      </c>
    </row>
    <row r="982" spans="2:6" x14ac:dyDescent="0.2">
      <c r="B982" s="2">
        <f t="shared" si="15"/>
        <v>973</v>
      </c>
      <c r="C982" s="2">
        <v>0</v>
      </c>
      <c r="D982" s="70">
        <f>IFERROR(SUM(F$9:F981)*K_31+SUM(E$9:E981)*K_21+SUM(C$9:C981)-SUM(D$9:D981)*(K_12+K_13+K_10),0)</f>
        <v>3.3393765972000722E-5</v>
      </c>
      <c r="E982" s="73">
        <f>IFERROR(SUM(D$9:D981)*K_12-SUM(E$9:E981)*K_21,0)</f>
        <v>7.9105081458030746E-5</v>
      </c>
      <c r="F982" s="73">
        <f>IFERROR(SUM(D$9:D981)*K_13-SUM(F$9:F981)*K_31,0)</f>
        <v>3.1642032583212298E-4</v>
      </c>
    </row>
    <row r="983" spans="2:6" x14ac:dyDescent="0.2">
      <c r="B983" s="2">
        <f t="shared" si="15"/>
        <v>974</v>
      </c>
      <c r="C983" s="2">
        <v>0</v>
      </c>
      <c r="D983" s="70">
        <f>IFERROR(SUM(F$9:F982)*K_31+SUM(E$9:E982)*K_21+SUM(C$9:C982)-SUM(D$9:D982)*(K_12+K_13+K_10),0)</f>
        <v>3.3133776752514166E-5</v>
      </c>
      <c r="E983" s="73">
        <f>IFERROR(SUM(D$9:D982)*K_12-SUM(E$9:E982)*K_21,0)</f>
        <v>7.8489203982456957E-5</v>
      </c>
      <c r="F983" s="73">
        <f>IFERROR(SUM(D$9:D982)*K_13-SUM(F$9:F982)*K_31,0)</f>
        <v>3.1395681592982783E-4</v>
      </c>
    </row>
    <row r="984" spans="2:6" x14ac:dyDescent="0.2">
      <c r="B984" s="2">
        <f t="shared" si="15"/>
        <v>975</v>
      </c>
      <c r="C984" s="2">
        <v>0</v>
      </c>
      <c r="D984" s="70">
        <f>IFERROR(SUM(F$9:F983)*K_31+SUM(E$9:E983)*K_21+SUM(C$9:C983)-SUM(D$9:D983)*(K_12+K_13+K_10),0)</f>
        <v>3.2875811696975177E-5</v>
      </c>
      <c r="E984" s="73">
        <f>IFERROR(SUM(D$9:D983)*K_12-SUM(E$9:E983)*K_21,0)</f>
        <v>7.7878121458652139E-5</v>
      </c>
      <c r="F984" s="73">
        <f>IFERROR(SUM(D$9:D983)*K_13-SUM(F$9:F983)*K_31,0)</f>
        <v>3.1151248583460855E-4</v>
      </c>
    </row>
    <row r="985" spans="2:6" x14ac:dyDescent="0.2">
      <c r="B985" s="2">
        <f t="shared" si="15"/>
        <v>976</v>
      </c>
      <c r="C985" s="2">
        <v>0</v>
      </c>
      <c r="D985" s="70">
        <f>IFERROR(SUM(F$9:F984)*K_31+SUM(E$9:E984)*K_21+SUM(C$9:C984)-SUM(D$9:D984)*(K_12+K_13+K_10),0)</f>
        <v>3.2619855042881341E-5</v>
      </c>
      <c r="E985" s="73">
        <f>IFERROR(SUM(D$9:D984)*K_12-SUM(E$9:E984)*K_21,0)</f>
        <v>7.7271796555478112E-5</v>
      </c>
      <c r="F985" s="73">
        <f>IFERROR(SUM(D$9:D984)*K_13-SUM(F$9:F984)*K_31,0)</f>
        <v>3.0908718622191245E-4</v>
      </c>
    </row>
    <row r="986" spans="2:6" x14ac:dyDescent="0.2">
      <c r="B986" s="2">
        <f t="shared" si="15"/>
        <v>977</v>
      </c>
      <c r="C986" s="2">
        <v>0</v>
      </c>
      <c r="D986" s="70">
        <f>IFERROR(SUM(F$9:F985)*K_31+SUM(E$9:E985)*K_21+SUM(C$9:C985)-SUM(D$9:D985)*(K_12+K_13+K_10),0)</f>
        <v>3.2365891156516113E-5</v>
      </c>
      <c r="E986" s="73">
        <f>IFERROR(SUM(D$9:D985)*K_12-SUM(E$9:E985)*K_21,0)</f>
        <v>7.6670192231897971E-5</v>
      </c>
      <c r="F986" s="73">
        <f>IFERROR(SUM(D$9:D985)*K_13-SUM(F$9:F985)*K_31,0)</f>
        <v>3.0668076892759188E-4</v>
      </c>
    </row>
    <row r="987" spans="2:6" x14ac:dyDescent="0.2">
      <c r="B987" s="2">
        <f t="shared" si="15"/>
        <v>978</v>
      </c>
      <c r="C987" s="2">
        <v>0</v>
      </c>
      <c r="D987" s="70">
        <f>IFERROR(SUM(F$9:F986)*K_31+SUM(E$9:E986)*K_21+SUM(C$9:C986)-SUM(D$9:D986)*(K_12+K_13+K_10),0)</f>
        <v>3.2113904519626146E-5</v>
      </c>
      <c r="E987" s="73">
        <f>IFERROR(SUM(D$9:D986)*K_12-SUM(E$9:E986)*K_21,0)</f>
        <v>7.6073271736087911E-5</v>
      </c>
      <c r="F987" s="73">
        <f>IFERROR(SUM(D$9:D986)*K_13-SUM(F$9:F986)*K_31,0)</f>
        <v>3.0429308694435164E-4</v>
      </c>
    </row>
    <row r="988" spans="2:6" x14ac:dyDescent="0.2">
      <c r="B988" s="2">
        <f t="shared" si="15"/>
        <v>979</v>
      </c>
      <c r="C988" s="2">
        <v>0</v>
      </c>
      <c r="D988" s="70">
        <f>IFERROR(SUM(F$9:F987)*K_31+SUM(E$9:E987)*K_21+SUM(C$9:C987)-SUM(D$9:D987)*(K_12+K_13+K_10),0)</f>
        <v>3.1863879741855783E-5</v>
      </c>
      <c r="E988" s="73">
        <f>IFERROR(SUM(D$9:D987)*K_12-SUM(E$9:E987)*K_21,0)</f>
        <v>7.5480998601329397E-5</v>
      </c>
      <c r="F988" s="73">
        <f>IFERROR(SUM(D$9:D987)*K_13-SUM(F$9:F987)*K_31,0)</f>
        <v>3.0192399440531759E-4</v>
      </c>
    </row>
    <row r="989" spans="2:6" x14ac:dyDescent="0.2">
      <c r="B989" s="2">
        <f t="shared" si="15"/>
        <v>980</v>
      </c>
      <c r="C989" s="2">
        <v>0</v>
      </c>
      <c r="D989" s="70">
        <f>IFERROR(SUM(F$9:F988)*K_31+SUM(E$9:E988)*K_21+SUM(C$9:C988)-SUM(D$9:D988)*(K_12+K_13+K_10),0)</f>
        <v>3.1615801546536204E-5</v>
      </c>
      <c r="E989" s="73">
        <f>IFERROR(SUM(D$9:D988)*K_12-SUM(E$9:E988)*K_21,0)</f>
        <v>7.4893336645454056E-5</v>
      </c>
      <c r="F989" s="73">
        <f>IFERROR(SUM(D$9:D988)*K_13-SUM(F$9:F988)*K_31,0)</f>
        <v>2.9957334658181622E-4</v>
      </c>
    </row>
    <row r="990" spans="2:6" x14ac:dyDescent="0.2">
      <c r="B990" s="2">
        <f t="shared" si="15"/>
        <v>981</v>
      </c>
      <c r="C990" s="2">
        <v>0</v>
      </c>
      <c r="D990" s="70">
        <f>IFERROR(SUM(F$9:F989)*K_31+SUM(E$9:E989)*K_21+SUM(C$9:C989)-SUM(D$9:D989)*(K_12+K_13+K_10),0)</f>
        <v>3.1369654780455392E-5</v>
      </c>
      <c r="E990" s="73">
        <f>IFERROR(SUM(D$9:D989)*K_12-SUM(E$9:E989)*K_21,0)</f>
        <v>7.4310249967846076E-5</v>
      </c>
      <c r="F990" s="73">
        <f>IFERROR(SUM(D$9:D989)*K_13-SUM(F$9:F989)*K_31,0)</f>
        <v>2.972409998713843E-4</v>
      </c>
    </row>
    <row r="991" spans="2:6" x14ac:dyDescent="0.2">
      <c r="B991" s="2">
        <f t="shared" si="15"/>
        <v>982</v>
      </c>
      <c r="C991" s="2">
        <v>0</v>
      </c>
      <c r="D991" s="70">
        <f>IFERROR(SUM(F$9:F990)*K_31+SUM(E$9:E990)*K_21+SUM(C$9:C990)-SUM(D$9:D990)*(K_12+K_13+K_10),0)</f>
        <v>3.1125424403199986E-5</v>
      </c>
      <c r="E991" s="73">
        <f>IFERROR(SUM(D$9:D990)*K_12-SUM(E$9:E990)*K_21,0)</f>
        <v>7.3731702947554822E-5</v>
      </c>
      <c r="F991" s="73">
        <f>IFERROR(SUM(D$9:D990)*K_13-SUM(F$9:F990)*K_31,0)</f>
        <v>2.9492681179021929E-4</v>
      </c>
    </row>
    <row r="992" spans="2:6" x14ac:dyDescent="0.2">
      <c r="B992" s="2">
        <f t="shared" si="15"/>
        <v>983</v>
      </c>
      <c r="C992" s="2">
        <v>0</v>
      </c>
      <c r="D992" s="70">
        <f>IFERROR(SUM(F$9:F991)*K_31+SUM(E$9:E991)*K_21+SUM(C$9:C991)-SUM(D$9:D991)*(K_12+K_13+K_10),0)</f>
        <v>3.0883095498701607E-5</v>
      </c>
      <c r="E992" s="73">
        <f>IFERROR(SUM(D$9:D991)*K_12-SUM(E$9:E991)*K_21,0)</f>
        <v>7.3157660240519284E-5</v>
      </c>
      <c r="F992" s="73">
        <f>IFERROR(SUM(D$9:D991)*K_13-SUM(F$9:F991)*K_31,0)</f>
        <v>2.9263064096207714E-4</v>
      </c>
    </row>
    <row r="993" spans="2:6" x14ac:dyDescent="0.2">
      <c r="B993" s="2">
        <f t="shared" si="15"/>
        <v>984</v>
      </c>
      <c r="C993" s="2">
        <v>0</v>
      </c>
      <c r="D993" s="70">
        <f>IFERROR(SUM(F$9:F992)*K_31+SUM(E$9:E992)*K_21+SUM(C$9:C992)-SUM(D$9:D992)*(K_12+K_13+K_10),0)</f>
        <v>3.0642653259249641E-5</v>
      </c>
      <c r="E993" s="73">
        <f>IFERROR(SUM(D$9:D992)*K_12-SUM(E$9:E992)*K_21,0)</f>
        <v>7.2588086778235805E-5</v>
      </c>
      <c r="F993" s="73">
        <f>IFERROR(SUM(D$9:D992)*K_13-SUM(F$9:F992)*K_31,0)</f>
        <v>2.9035234711294322E-4</v>
      </c>
    </row>
    <row r="994" spans="2:6" x14ac:dyDescent="0.2">
      <c r="B994" s="2">
        <f t="shared" si="15"/>
        <v>985</v>
      </c>
      <c r="C994" s="2">
        <v>0</v>
      </c>
      <c r="D994" s="70">
        <f>IFERROR(SUM(F$9:F993)*K_31+SUM(E$9:E993)*K_21+SUM(C$9:C993)-SUM(D$9:D993)*(K_12+K_13+K_10),0)</f>
        <v>3.0404082998813919E-5</v>
      </c>
      <c r="E994" s="73">
        <f>IFERROR(SUM(D$9:D993)*K_12-SUM(E$9:E993)*K_21,0)</f>
        <v>7.2022947765315593E-5</v>
      </c>
      <c r="F994" s="73">
        <f>IFERROR(SUM(D$9:D993)*K_13-SUM(F$9:F993)*K_31,0)</f>
        <v>2.8809179106126237E-4</v>
      </c>
    </row>
    <row r="995" spans="2:6" x14ac:dyDescent="0.2">
      <c r="B995" s="2">
        <f t="shared" si="15"/>
        <v>986</v>
      </c>
      <c r="C995" s="2">
        <v>0</v>
      </c>
      <c r="D995" s="70">
        <f>IFERROR(SUM(F$9:F994)*K_31+SUM(E$9:E994)*K_21+SUM(C$9:C994)-SUM(D$9:D994)*(K_12+K_13+K_10),0)</f>
        <v>3.0167370140610217E-5</v>
      </c>
      <c r="E995" s="73">
        <f>IFERROR(SUM(D$9:D994)*K_12-SUM(E$9:E994)*K_21,0)</f>
        <v>7.1462208676931205E-5</v>
      </c>
      <c r="F995" s="73">
        <f>IFERROR(SUM(D$9:D994)*K_13-SUM(F$9:F994)*K_31,0)</f>
        <v>2.8584883470772482E-4</v>
      </c>
    </row>
    <row r="996" spans="2:6" x14ac:dyDescent="0.2">
      <c r="B996" s="2">
        <f t="shared" si="15"/>
        <v>987</v>
      </c>
      <c r="C996" s="2">
        <v>0</v>
      </c>
      <c r="D996" s="70">
        <f>IFERROR(SUM(F$9:F995)*K_31+SUM(E$9:E995)*K_21+SUM(C$9:C995)-SUM(D$9:D995)*(K_12+K_13+K_10),0)</f>
        <v>2.9932500225982039E-5</v>
      </c>
      <c r="E996" s="73">
        <f>IFERROR(SUM(D$9:D995)*K_12-SUM(E$9:E995)*K_21,0)</f>
        <v>7.0905835257151217E-5</v>
      </c>
      <c r="F996" s="73">
        <f>IFERROR(SUM(D$9:D995)*K_13-SUM(F$9:F995)*K_31,0)</f>
        <v>2.8362334102860487E-4</v>
      </c>
    </row>
    <row r="997" spans="2:6" x14ac:dyDescent="0.2">
      <c r="B997" s="2">
        <f t="shared" si="15"/>
        <v>988</v>
      </c>
      <c r="C997" s="2">
        <v>0</v>
      </c>
      <c r="D997" s="70">
        <f>IFERROR(SUM(F$9:F996)*K_31+SUM(E$9:E996)*K_21+SUM(C$9:C996)-SUM(D$9:D996)*(K_12+K_13+K_10),0)</f>
        <v>2.969945890463066E-5</v>
      </c>
      <c r="E997" s="73">
        <f>IFERROR(SUM(D$9:D996)*K_12-SUM(E$9:E996)*K_21,0)</f>
        <v>7.0353793516830798E-5</v>
      </c>
      <c r="F997" s="73">
        <f>IFERROR(SUM(D$9:D996)*K_13-SUM(F$9:F996)*K_31,0)</f>
        <v>2.8141517406732319E-4</v>
      </c>
    </row>
    <row r="998" spans="2:6" x14ac:dyDescent="0.2">
      <c r="B998" s="2">
        <f t="shared" si="15"/>
        <v>989</v>
      </c>
      <c r="C998" s="2">
        <v>0</v>
      </c>
      <c r="D998" s="70">
        <f>IFERROR(SUM(F$9:F997)*K_31+SUM(E$9:E997)*K_21+SUM(C$9:C997)-SUM(D$9:D997)*(K_12+K_13+K_10),0)</f>
        <v>2.9468231941720546E-5</v>
      </c>
      <c r="E998" s="73">
        <f>IFERROR(SUM(D$9:D997)*K_12-SUM(E$9:E997)*K_21,0)</f>
        <v>6.9806049731391262E-5</v>
      </c>
      <c r="F998" s="73">
        <f>IFERROR(SUM(D$9:D997)*K_13-SUM(F$9:F997)*K_31,0)</f>
        <v>2.7922419892556505E-4</v>
      </c>
    </row>
    <row r="999" spans="2:6" x14ac:dyDescent="0.2">
      <c r="B999" s="2">
        <f t="shared" si="15"/>
        <v>990</v>
      </c>
      <c r="C999" s="2">
        <v>0</v>
      </c>
      <c r="D999" s="70">
        <f>IFERROR(SUM(F$9:F998)*K_31+SUM(E$9:E998)*K_21+SUM(C$9:C998)-SUM(D$9:D998)*(K_12+K_13+K_10),0)</f>
        <v>2.9238805209885754E-5</v>
      </c>
      <c r="E999" s="73">
        <f>IFERROR(SUM(D$9:D998)*K_12-SUM(E$9:E998)*K_21,0)</f>
        <v>6.9262570439043714E-5</v>
      </c>
      <c r="F999" s="73">
        <f>IFERROR(SUM(D$9:D998)*K_13-SUM(F$9:F998)*K_31,0)</f>
        <v>2.7705028175617485E-4</v>
      </c>
    </row>
    <row r="1000" spans="2:6" x14ac:dyDescent="0.2">
      <c r="B1000" s="2">
        <f t="shared" si="15"/>
        <v>991</v>
      </c>
      <c r="C1000" s="2">
        <v>0</v>
      </c>
      <c r="D1000" s="70">
        <f>IFERROR(SUM(F$9:F999)*K_31+SUM(E$9:E999)*K_21+SUM(C$9:C999)-SUM(D$9:D999)*(K_12+K_13+K_10),0)</f>
        <v>2.9011164692782643E-5</v>
      </c>
      <c r="E1000" s="73">
        <f>IFERROR(SUM(D$9:D999)*K_12-SUM(E$9:E999)*K_21,0)</f>
        <v>6.8723322438124512E-5</v>
      </c>
      <c r="F1000" s="73">
        <f>IFERROR(SUM(D$9:D999)*K_13-SUM(F$9:F999)*K_31,0)</f>
        <v>2.7489328975249805E-4</v>
      </c>
    </row>
    <row r="1001" spans="2:6" x14ac:dyDescent="0.2">
      <c r="B1001" s="2">
        <f t="shared" si="15"/>
        <v>992</v>
      </c>
      <c r="C1001" s="2">
        <v>0</v>
      </c>
      <c r="D1001" s="70">
        <f>IFERROR(SUM(F$9:F1000)*K_31+SUM(E$9:E1000)*K_21+SUM(C$9:C1000)-SUM(D$9:D1000)*(K_12+K_13+K_10),0)</f>
        <v>2.8785296485978051E-5</v>
      </c>
      <c r="E1001" s="73">
        <f>IFERROR(SUM(D$9:D1000)*K_12-SUM(E$9:E1000)*K_21,0)</f>
        <v>6.818827278554096E-5</v>
      </c>
      <c r="F1001" s="73">
        <f>IFERROR(SUM(D$9:D1000)*K_13-SUM(F$9:F1000)*K_31,0)</f>
        <v>2.7275309114216384E-4</v>
      </c>
    </row>
    <row r="1002" spans="2:6" x14ac:dyDescent="0.2">
      <c r="B1002" s="2">
        <f t="shared" si="15"/>
        <v>993</v>
      </c>
      <c r="C1002" s="2">
        <v>0</v>
      </c>
      <c r="D1002" s="70">
        <f>IFERROR(SUM(F$9:F1001)*K_31+SUM(E$9:E1001)*K_21+SUM(C$9:C1001)-SUM(D$9:D1001)*(K_12+K_13+K_10),0)</f>
        <v>2.8561186790732052E-5</v>
      </c>
      <c r="E1002" s="73">
        <f>IFERROR(SUM(D$9:D1001)*K_12-SUM(E$9:E1001)*K_21,0)</f>
        <v>6.7657388794994944E-5</v>
      </c>
      <c r="F1002" s="73">
        <f>IFERROR(SUM(D$9:D1001)*K_13-SUM(F$9:F1001)*K_31,0)</f>
        <v>2.7062955517997977E-4</v>
      </c>
    </row>
    <row r="1003" spans="2:6" x14ac:dyDescent="0.2">
      <c r="B1003" s="2">
        <f t="shared" si="15"/>
        <v>994</v>
      </c>
      <c r="C1003" s="2">
        <v>0</v>
      </c>
      <c r="D1003" s="70">
        <f>IFERROR(SUM(F$9:F1002)*K_31+SUM(E$9:E1002)*K_21+SUM(C$9:C1002)-SUM(D$9:D1002)*(K_12+K_13+K_10),0)</f>
        <v>2.8338821913997947E-5</v>
      </c>
      <c r="E1003" s="73">
        <f>IFERROR(SUM(D$9:D1002)*K_12-SUM(E$9:E1002)*K_21,0)</f>
        <v>6.7130638034429424E-5</v>
      </c>
      <c r="F1003" s="73">
        <f>IFERROR(SUM(D$9:D1002)*K_13-SUM(F$9:F1002)*K_31,0)</f>
        <v>2.685225521377177E-4</v>
      </c>
    </row>
    <row r="1004" spans="2:6" x14ac:dyDescent="0.2">
      <c r="B1004" s="2">
        <f t="shared" si="15"/>
        <v>995</v>
      </c>
      <c r="C1004" s="2">
        <v>0</v>
      </c>
      <c r="D1004" s="70">
        <f>IFERROR(SUM(F$9:F1003)*K_31+SUM(E$9:E1003)*K_21+SUM(C$9:C1003)-SUM(D$9:D1003)*(K_12+K_13+K_10),0)</f>
        <v>2.81181882755277E-5</v>
      </c>
      <c r="E1004" s="73">
        <f>IFERROR(SUM(D$9:D1003)*K_12-SUM(E$9:E1003)*K_21,0)</f>
        <v>6.6607988324030032E-5</v>
      </c>
      <c r="F1004" s="73">
        <f>IFERROR(SUM(D$9:D1003)*K_13-SUM(F$9:F1003)*K_31,0)</f>
        <v>2.6643195329612013E-4</v>
      </c>
    </row>
    <row r="1005" spans="2:6" x14ac:dyDescent="0.2">
      <c r="B1005" s="2">
        <f t="shared" si="15"/>
        <v>996</v>
      </c>
      <c r="C1005" s="2">
        <v>0</v>
      </c>
      <c r="D1005" s="70">
        <f>IFERROR(SUM(F$9:F1004)*K_31+SUM(E$9:E1004)*K_21+SUM(C$9:C1004)-SUM(D$9:D1004)*(K_12+K_13+K_10),0)</f>
        <v>2.7899272390108365E-5</v>
      </c>
      <c r="E1005" s="73">
        <f>IFERROR(SUM(D$9:D1004)*K_12-SUM(E$9:E1004)*K_21,0)</f>
        <v>6.6089407735447914E-5</v>
      </c>
      <c r="F1005" s="73">
        <f>IFERROR(SUM(D$9:D1004)*K_13-SUM(F$9:F1004)*K_31,0)</f>
        <v>2.6435763094179165E-4</v>
      </c>
    </row>
    <row r="1006" spans="2:6" x14ac:dyDescent="0.2">
      <c r="B1006" s="2">
        <f t="shared" si="15"/>
        <v>997</v>
      </c>
      <c r="C1006" s="2">
        <v>0</v>
      </c>
      <c r="D1006" s="70">
        <f>IFERROR(SUM(F$9:F1005)*K_31+SUM(E$9:E1005)*K_21+SUM(C$9:C1005)-SUM(D$9:D1005)*(K_12+K_13+K_10),0)</f>
        <v>2.7682060889766547E-5</v>
      </c>
      <c r="E1006" s="73">
        <f>IFERROR(SUM(D$9:D1005)*K_12-SUM(E$9:E1005)*K_21,0)</f>
        <v>6.5574864587580883E-5</v>
      </c>
      <c r="F1006" s="73">
        <f>IFERROR(SUM(D$9:D1005)*K_13-SUM(F$9:F1005)*K_31,0)</f>
        <v>2.6229945835032353E-4</v>
      </c>
    </row>
    <row r="1007" spans="2:6" x14ac:dyDescent="0.2">
      <c r="B1007" s="2">
        <f t="shared" si="15"/>
        <v>998</v>
      </c>
      <c r="C1007" s="2">
        <v>0</v>
      </c>
      <c r="D1007" s="70">
        <f>IFERROR(SUM(F$9:F1006)*K_31+SUM(E$9:E1006)*K_21+SUM(C$9:C1006)-SUM(D$9:D1006)*(K_12+K_13+K_10),0)</f>
        <v>2.7466540504228476E-5</v>
      </c>
      <c r="E1007" s="73">
        <f>IFERROR(SUM(D$9:D1006)*K_12-SUM(E$9:E1006)*K_21,0)</f>
        <v>6.5064327447128534E-5</v>
      </c>
      <c r="F1007" s="73">
        <f>IFERROR(SUM(D$9:D1006)*K_13-SUM(F$9:F1006)*K_31,0)</f>
        <v>2.6025730978851414E-4</v>
      </c>
    </row>
    <row r="1008" spans="2:6" x14ac:dyDescent="0.2">
      <c r="B1008" s="2">
        <f t="shared" si="15"/>
        <v>999</v>
      </c>
      <c r="C1008" s="2">
        <v>0</v>
      </c>
      <c r="D1008" s="70">
        <f>IFERROR(SUM(F$9:F1007)*K_31+SUM(E$9:E1007)*K_21+SUM(C$9:C1007)-SUM(D$9:D1007)*(K_12+K_13+K_10),0)</f>
        <v>2.7252698062696368E-5</v>
      </c>
      <c r="E1008" s="73">
        <f>IFERROR(SUM(D$9:D1007)*K_12-SUM(E$9:E1007)*K_21,0)</f>
        <v>6.4557765125150546E-5</v>
      </c>
      <c r="F1008" s="73">
        <f>IFERROR(SUM(D$9:D1007)*K_13-SUM(F$9:F1007)*K_31,0)</f>
        <v>2.5823106050060218E-4</v>
      </c>
    </row>
    <row r="1009" spans="2:6" x14ac:dyDescent="0.2">
      <c r="B1009" s="2">
        <f t="shared" si="15"/>
        <v>1000</v>
      </c>
      <c r="C1009" s="2">
        <v>0</v>
      </c>
      <c r="D1009" s="70">
        <f>IFERROR(SUM(F$9:F1008)*K_31+SUM(E$9:E1008)*K_21+SUM(C$9:C1008)-SUM(D$9:D1008)*(K_12+K_13+K_10),0)</f>
        <v>2.7040520506282917E-5</v>
      </c>
      <c r="E1009" s="73">
        <f>IFERROR(SUM(D$9:D1008)*K_12-SUM(E$9:E1008)*K_21,0)</f>
        <v>6.4055146675179309E-5</v>
      </c>
      <c r="F1009" s="73">
        <f>IFERROR(SUM(D$9:D1008)*K_13-SUM(F$9:F1008)*K_31,0)</f>
        <v>2.5622058670071723E-4</v>
      </c>
    </row>
    <row r="1010" spans="2:6" x14ac:dyDescent="0.2">
      <c r="B1010" s="2">
        <f t="shared" si="15"/>
        <v>1001</v>
      </c>
      <c r="C1010" s="2">
        <v>0</v>
      </c>
      <c r="D1010" s="70">
        <f>IFERROR(SUM(F$9:F1009)*K_31+SUM(E$9:E1009)*K_21+SUM(C$9:C1009)-SUM(D$9:D1009)*(K_12+K_13+K_10),0)</f>
        <v>2.6829994872024088E-5</v>
      </c>
      <c r="E1010" s="73">
        <f>IFERROR(SUM(D$9:D1009)*K_12-SUM(E$9:E1009)*K_21,0)</f>
        <v>6.3556441391887653E-5</v>
      </c>
      <c r="F1010" s="73">
        <f>IFERROR(SUM(D$9:D1009)*K_13-SUM(F$9:F1009)*K_31,0)</f>
        <v>2.5422576556755061E-4</v>
      </c>
    </row>
    <row r="1011" spans="2:6" x14ac:dyDescent="0.2">
      <c r="B1011" s="2">
        <f t="shared" si="15"/>
        <v>1002</v>
      </c>
      <c r="C1011" s="2">
        <v>0</v>
      </c>
      <c r="D1011" s="70">
        <f>IFERROR(SUM(F$9:F1010)*K_31+SUM(E$9:E1010)*K_21+SUM(C$9:C1010)-SUM(D$9:D1010)*(K_12+K_13+K_10),0)</f>
        <v>2.6621108297320006E-5</v>
      </c>
      <c r="E1011" s="73">
        <f>IFERROR(SUM(D$9:D1010)*K_12-SUM(E$9:E1010)*K_21,0)</f>
        <v>6.3061618809534536E-5</v>
      </c>
      <c r="F1011" s="73">
        <f>IFERROR(SUM(D$9:D1010)*K_13-SUM(F$9:F1010)*K_31,0)</f>
        <v>2.5224647523813815E-4</v>
      </c>
    </row>
    <row r="1012" spans="2:6" x14ac:dyDescent="0.2">
      <c r="B1012" s="2">
        <f t="shared" si="15"/>
        <v>1003</v>
      </c>
      <c r="C1012" s="2">
        <v>0</v>
      </c>
      <c r="D1012" s="70">
        <f>IFERROR(SUM(F$9:F1011)*K_31+SUM(E$9:E1011)*K_21+SUM(C$9:C1011)-SUM(D$9:D1011)*(K_12+K_13+K_10),0)</f>
        <v>2.6413848020823139E-5</v>
      </c>
      <c r="E1012" s="73">
        <f>IFERROR(SUM(D$9:D1011)*K_12-SUM(E$9:E1011)*K_21,0)</f>
        <v>6.2570648698745401E-5</v>
      </c>
      <c r="F1012" s="73">
        <f>IFERROR(SUM(D$9:D1011)*K_13-SUM(F$9:F1011)*K_31,0)</f>
        <v>2.5028259479498161E-4</v>
      </c>
    </row>
    <row r="1013" spans="2:6" x14ac:dyDescent="0.2">
      <c r="B1013" s="2">
        <f t="shared" si="15"/>
        <v>1004</v>
      </c>
      <c r="C1013" s="2">
        <v>0</v>
      </c>
      <c r="D1013" s="70">
        <f>IFERROR(SUM(F$9:F1012)*K_31+SUM(E$9:E1012)*K_21+SUM(C$9:C1012)-SUM(D$9:D1012)*(K_12+K_13+K_10),0)</f>
        <v>2.6208201383326468E-5</v>
      </c>
      <c r="E1013" s="73">
        <f>IFERROR(SUM(D$9:D1012)*K_12-SUM(E$9:E1012)*K_21,0)</f>
        <v>6.2083501065957059E-5</v>
      </c>
      <c r="F1013" s="73">
        <f>IFERROR(SUM(D$9:D1012)*K_13-SUM(F$9:F1012)*K_31,0)</f>
        <v>2.4833400426382823E-4</v>
      </c>
    </row>
    <row r="1014" spans="2:6" x14ac:dyDescent="0.2">
      <c r="B1014" s="2">
        <f t="shared" si="15"/>
        <v>1005</v>
      </c>
      <c r="C1014" s="2">
        <v>0</v>
      </c>
      <c r="D1014" s="70">
        <f>IFERROR(SUM(F$9:F1013)*K_31+SUM(E$9:E1013)*K_21+SUM(C$9:C1013)-SUM(D$9:D1013)*(K_12+K_13+K_10),0)</f>
        <v>2.6004155819769892E-5</v>
      </c>
      <c r="E1014" s="73">
        <f>IFERROR(SUM(D$9:D1013)*K_12-SUM(E$9:E1013)*K_21,0)</f>
        <v>6.1600146150864177E-5</v>
      </c>
      <c r="F1014" s="73">
        <f>IFERROR(SUM(D$9:D1013)*K_13-SUM(F$9:F1013)*K_31,0)</f>
        <v>2.4640058460345671E-4</v>
      </c>
    </row>
    <row r="1015" spans="2:6" x14ac:dyDescent="0.2">
      <c r="B1015" s="2">
        <f t="shared" si="15"/>
        <v>1006</v>
      </c>
      <c r="C1015" s="2">
        <v>0</v>
      </c>
      <c r="D1015" s="70">
        <f>IFERROR(SUM(F$9:F1014)*K_31+SUM(E$9:E1014)*K_21+SUM(C$9:C1014)-SUM(D$9:D1014)*(K_12+K_13+K_10),0)</f>
        <v>2.5801698866345646E-5</v>
      </c>
      <c r="E1015" s="73">
        <f>IFERROR(SUM(D$9:D1014)*K_12-SUM(E$9:E1014)*K_21,0)</f>
        <v>6.1120554425309059E-5</v>
      </c>
      <c r="F1015" s="73">
        <f>IFERROR(SUM(D$9:D1014)*K_13-SUM(F$9:F1014)*K_31,0)</f>
        <v>2.4448221770123624E-4</v>
      </c>
    </row>
    <row r="1016" spans="2:6" x14ac:dyDescent="0.2">
      <c r="B1016" s="2">
        <f t="shared" si="15"/>
        <v>1007</v>
      </c>
      <c r="C1016" s="2">
        <v>0</v>
      </c>
      <c r="D1016" s="70">
        <f>IFERROR(SUM(F$9:F1015)*K_31+SUM(E$9:E1015)*K_21+SUM(C$9:C1015)-SUM(D$9:D1015)*(K_12+K_13+K_10),0)</f>
        <v>2.5600818153392879E-5</v>
      </c>
      <c r="E1016" s="73">
        <f>IFERROR(SUM(D$9:D1015)*K_12-SUM(E$9:E1015)*K_21,0)</f>
        <v>6.0644696590728131E-5</v>
      </c>
      <c r="F1016" s="73">
        <f>IFERROR(SUM(D$9:D1015)*K_13-SUM(F$9:F1015)*K_31,0)</f>
        <v>2.4257878636291252E-4</v>
      </c>
    </row>
    <row r="1017" spans="2:6" x14ac:dyDescent="0.2">
      <c r="B1017" s="2">
        <f t="shared" si="15"/>
        <v>1008</v>
      </c>
      <c r="C1017" s="2">
        <v>0</v>
      </c>
      <c r="D1017" s="70">
        <f>IFERROR(SUM(F$9:F1016)*K_31+SUM(E$9:E1016)*K_21+SUM(C$9:C1016)-SUM(D$9:D1016)*(K_12+K_13+K_10),0)</f>
        <v>2.5401501408062188E-5</v>
      </c>
      <c r="E1017" s="73">
        <f>IFERROR(SUM(D$9:D1016)*K_12-SUM(E$9:E1016)*K_21,0)</f>
        <v>6.0172543576486603E-5</v>
      </c>
      <c r="F1017" s="73">
        <f>IFERROR(SUM(D$9:D1016)*K_13-SUM(F$9:F1016)*K_31,0)</f>
        <v>2.4069017430594641E-4</v>
      </c>
    </row>
    <row r="1018" spans="2:6" x14ac:dyDescent="0.2">
      <c r="B1018" s="2">
        <f t="shared" si="15"/>
        <v>1009</v>
      </c>
      <c r="C1018" s="2">
        <v>0</v>
      </c>
      <c r="D1018" s="70">
        <f>IFERROR(SUM(F$9:F1017)*K_31+SUM(E$9:E1017)*K_21+SUM(C$9:C1017)-SUM(D$9:D1017)*(K_12+K_13+K_10),0)</f>
        <v>2.5203736458756509E-5</v>
      </c>
      <c r="E1018" s="73">
        <f>IFERROR(SUM(D$9:D1017)*K_12-SUM(E$9:E1017)*K_21,0)</f>
        <v>5.9704066538324163E-5</v>
      </c>
      <c r="F1018" s="73">
        <f>IFERROR(SUM(D$9:D1017)*K_13-SUM(F$9:F1017)*K_31,0)</f>
        <v>2.3881626615329665E-4</v>
      </c>
    </row>
    <row r="1019" spans="2:6" x14ac:dyDescent="0.2">
      <c r="B1019" s="2">
        <f t="shared" si="15"/>
        <v>1010</v>
      </c>
      <c r="C1019" s="2">
        <v>0</v>
      </c>
      <c r="D1019" s="70">
        <f>IFERROR(SUM(F$9:F1018)*K_31+SUM(E$9:E1018)*K_21+SUM(C$9:C1018)-SUM(D$9:D1018)*(K_12+K_13+K_10),0)</f>
        <v>2.5007511216479372E-5</v>
      </c>
      <c r="E1019" s="73">
        <f>IFERROR(SUM(D$9:D1018)*K_12-SUM(E$9:E1018)*K_21,0)</f>
        <v>5.9239236857466793E-5</v>
      </c>
      <c r="F1019" s="73">
        <f>IFERROR(SUM(D$9:D1018)*K_13-SUM(F$9:F1018)*K_31,0)</f>
        <v>2.3695694742986717E-4</v>
      </c>
    </row>
    <row r="1020" spans="2:6" x14ac:dyDescent="0.2">
      <c r="B1020" s="2">
        <f t="shared" si="15"/>
        <v>1011</v>
      </c>
      <c r="C1020" s="2">
        <v>0</v>
      </c>
      <c r="D1020" s="70">
        <f>IFERROR(SUM(F$9:F1019)*K_31+SUM(E$9:E1019)*K_21+SUM(C$9:C1019)-SUM(D$9:D1019)*(K_12+K_13+K_10),0)</f>
        <v>2.481281370236843E-5</v>
      </c>
      <c r="E1020" s="73">
        <f>IFERROR(SUM(D$9:D1019)*K_12-SUM(E$9:E1019)*K_21,0)</f>
        <v>5.8778026136074857E-5</v>
      </c>
      <c r="F1020" s="73">
        <f>IFERROR(SUM(D$9:D1019)*K_13-SUM(F$9:F1019)*K_31,0)</f>
        <v>2.3511210454429943E-4</v>
      </c>
    </row>
    <row r="1021" spans="2:6" x14ac:dyDescent="0.2">
      <c r="B1021" s="2">
        <f t="shared" si="15"/>
        <v>1012</v>
      </c>
      <c r="C1021" s="2">
        <v>0</v>
      </c>
      <c r="D1021" s="70">
        <f>IFERROR(SUM(F$9:F1020)*K_31+SUM(E$9:E1020)*K_21+SUM(C$9:C1020)-SUM(D$9:D1020)*(K_12+K_13+K_10),0)</f>
        <v>2.461963201483286E-5</v>
      </c>
      <c r="E1021" s="73">
        <f>IFERROR(SUM(D$9:D1020)*K_12-SUM(E$9:E1020)*K_21,0)</f>
        <v>5.8320406199463548E-5</v>
      </c>
      <c r="F1021" s="73">
        <f>IFERROR(SUM(D$9:D1020)*K_13-SUM(F$9:F1020)*K_31,0)</f>
        <v>2.3328162479785419E-4</v>
      </c>
    </row>
    <row r="1022" spans="2:6" x14ac:dyDescent="0.2">
      <c r="B1022" s="2">
        <f t="shared" si="15"/>
        <v>1013</v>
      </c>
      <c r="C1022" s="2">
        <v>0</v>
      </c>
      <c r="D1022" s="70">
        <f>IFERROR(SUM(F$9:F1021)*K_31+SUM(E$9:E1021)*K_21+SUM(C$9:C1021)-SUM(D$9:D1021)*(K_12+K_13+K_10),0)</f>
        <v>2.4427954356198711E-5</v>
      </c>
      <c r="E1022" s="73">
        <f>IFERROR(SUM(D$9:D1021)*K_12-SUM(E$9:E1021)*K_21,0)</f>
        <v>5.7866349090995861E-5</v>
      </c>
      <c r="F1022" s="73">
        <f>IFERROR(SUM(D$9:D1021)*K_13-SUM(F$9:F1021)*K_31,0)</f>
        <v>2.3146539636398344E-4</v>
      </c>
    </row>
    <row r="1023" spans="2:6" x14ac:dyDescent="0.2">
      <c r="B1023" s="2">
        <f t="shared" si="15"/>
        <v>1014</v>
      </c>
      <c r="C1023" s="2">
        <v>0</v>
      </c>
      <c r="D1023" s="70">
        <f>IFERROR(SUM(F$9:F1022)*K_31+SUM(E$9:E1022)*K_21+SUM(C$9:C1022)-SUM(D$9:D1022)*(K_12+K_13+K_10),0)</f>
        <v>2.4237769014945343E-5</v>
      </c>
      <c r="E1023" s="73">
        <f>IFERROR(SUM(D$9:D1022)*K_12-SUM(E$9:E1022)*K_21,0)</f>
        <v>5.741582707197157E-5</v>
      </c>
      <c r="F1023" s="73">
        <f>IFERROR(SUM(D$9:D1022)*K_13-SUM(F$9:F1022)*K_31,0)</f>
        <v>2.2966330828788628E-4</v>
      </c>
    </row>
    <row r="1024" spans="2:6" x14ac:dyDescent="0.2">
      <c r="B1024" s="2">
        <f t="shared" si="15"/>
        <v>1015</v>
      </c>
      <c r="C1024" s="2">
        <v>0</v>
      </c>
      <c r="D1024" s="70">
        <f>IFERROR(SUM(F$9:F1023)*K_31+SUM(E$9:E1023)*K_21+SUM(C$9:C1023)-SUM(D$9:D1023)*(K_12+K_13+K_10),0)</f>
        <v>2.4049064374587203E-5</v>
      </c>
      <c r="E1024" s="73">
        <f>IFERROR(SUM(D$9:D1023)*K_12-SUM(E$9:E1023)*K_21,0)</f>
        <v>5.6968812619850873E-5</v>
      </c>
      <c r="F1024" s="73">
        <f>IFERROR(SUM(D$9:D1023)*K_13-SUM(F$9:F1023)*K_31,0)</f>
        <v>2.2787525047940349E-4</v>
      </c>
    </row>
    <row r="1025" spans="2:6" x14ac:dyDescent="0.2">
      <c r="B1025" s="2">
        <f t="shared" si="15"/>
        <v>1016</v>
      </c>
      <c r="C1025" s="2">
        <v>0</v>
      </c>
      <c r="D1025" s="70">
        <f>IFERROR(SUM(F$9:F1024)*K_31+SUM(E$9:E1024)*K_21+SUM(C$9:C1024)-SUM(D$9:D1024)*(K_12+K_13+K_10),0)</f>
        <v>2.3861828904792048E-5</v>
      </c>
      <c r="E1025" s="73">
        <f>IFERROR(SUM(D$9:D1024)*K_12-SUM(E$9:E1024)*K_21,0)</f>
        <v>5.6525278426255987E-5</v>
      </c>
      <c r="F1025" s="73">
        <f>IFERROR(SUM(D$9:D1024)*K_13-SUM(F$9:F1024)*K_31,0)</f>
        <v>2.2610111370502395E-4</v>
      </c>
    </row>
    <row r="1026" spans="2:6" x14ac:dyDescent="0.2">
      <c r="B1026" s="2">
        <f t="shared" si="15"/>
        <v>1017</v>
      </c>
      <c r="C1026" s="2">
        <v>0</v>
      </c>
      <c r="D1026" s="70">
        <f>IFERROR(SUM(F$9:F1025)*K_31+SUM(E$9:E1025)*K_21+SUM(C$9:C1025)-SUM(D$9:D1025)*(K_12+K_13+K_10),0)</f>
        <v>2.3676051169374546E-5</v>
      </c>
      <c r="E1026" s="73">
        <f>IFERROR(SUM(D$9:D1025)*K_12-SUM(E$9:E1025)*K_21,0)</f>
        <v>5.6085197395305819E-5</v>
      </c>
      <c r="F1026" s="73">
        <f>IFERROR(SUM(D$9:D1025)*K_13-SUM(F$9:F1025)*K_31,0)</f>
        <v>2.2434078958122328E-4</v>
      </c>
    </row>
    <row r="1027" spans="2:6" x14ac:dyDescent="0.2">
      <c r="B1027" s="2">
        <f t="shared" si="15"/>
        <v>1018</v>
      </c>
      <c r="C1027" s="2">
        <v>0</v>
      </c>
      <c r="D1027" s="70">
        <f>IFERROR(SUM(F$9:F1026)*K_31+SUM(E$9:E1026)*K_21+SUM(C$9:C1026)-SUM(D$9:D1026)*(K_12+K_13+K_10),0)</f>
        <v>2.3491719816526313E-5</v>
      </c>
      <c r="E1027" s="73">
        <f>IFERROR(SUM(D$9:D1026)*K_12-SUM(E$9:E1026)*K_21,0)</f>
        <v>5.5648542642394716E-5</v>
      </c>
      <c r="F1027" s="73">
        <f>IFERROR(SUM(D$9:D1026)*K_13-SUM(F$9:F1026)*K_31,0)</f>
        <v>2.2259417056957886E-4</v>
      </c>
    </row>
    <row r="1028" spans="2:6" x14ac:dyDescent="0.2">
      <c r="B1028" s="2">
        <f t="shared" si="15"/>
        <v>1019</v>
      </c>
      <c r="C1028" s="2">
        <v>0</v>
      </c>
      <c r="D1028" s="70">
        <f>IFERROR(SUM(F$9:F1027)*K_31+SUM(E$9:E1027)*K_21+SUM(C$9:C1027)-SUM(D$9:D1027)*(K_12+K_13+K_10),0)</f>
        <v>2.3308823586809524E-5</v>
      </c>
      <c r="E1028" s="73">
        <f>IFERROR(SUM(D$9:D1027)*K_12-SUM(E$9:E1027)*K_21,0)</f>
        <v>5.5215287492083043E-5</v>
      </c>
      <c r="F1028" s="73">
        <f>IFERROR(SUM(D$9:D1027)*K_13-SUM(F$9:F1027)*K_31,0)</f>
        <v>2.2086114996833217E-4</v>
      </c>
    </row>
    <row r="1029" spans="2:6" x14ac:dyDescent="0.2">
      <c r="B1029" s="2">
        <f t="shared" si="15"/>
        <v>1020</v>
      </c>
      <c r="C1029" s="2">
        <v>0</v>
      </c>
      <c r="D1029" s="70">
        <f>IFERROR(SUM(F$9:F1028)*K_31+SUM(E$9:E1028)*K_21+SUM(C$9:C1028)-SUM(D$9:D1028)*(K_12+K_13+K_10),0)</f>
        <v>2.3127351308716015E-5</v>
      </c>
      <c r="E1029" s="73">
        <f>IFERROR(SUM(D$9:D1028)*K_12-SUM(E$9:E1028)*K_21,0)</f>
        <v>5.4785405475987758E-5</v>
      </c>
      <c r="F1029" s="73">
        <f>IFERROR(SUM(D$9:D1028)*K_13-SUM(F$9:F1028)*K_31,0)</f>
        <v>2.1914162190395103E-4</v>
      </c>
    </row>
    <row r="1030" spans="2:6" x14ac:dyDescent="0.2">
      <c r="B1030" s="2">
        <f t="shared" si="15"/>
        <v>1021</v>
      </c>
      <c r="C1030" s="2">
        <v>0</v>
      </c>
      <c r="D1030" s="70">
        <f>IFERROR(SUM(F$9:F1029)*K_31+SUM(E$9:E1029)*K_21+SUM(C$9:C1029)-SUM(D$9:D1029)*(K_12+K_13+K_10),0)</f>
        <v>2.2947291891561861E-5</v>
      </c>
      <c r="E1030" s="73">
        <f>IFERROR(SUM(D$9:D1029)*K_12-SUM(E$9:E1029)*K_21,0)</f>
        <v>5.4358870333115483E-5</v>
      </c>
      <c r="F1030" s="73">
        <f>IFERROR(SUM(D$9:D1029)*K_13-SUM(F$9:F1029)*K_31,0)</f>
        <v>2.1743548133246193E-4</v>
      </c>
    </row>
    <row r="1031" spans="2:6" x14ac:dyDescent="0.2">
      <c r="B1031" s="2">
        <f t="shared" si="15"/>
        <v>1022</v>
      </c>
      <c r="C1031" s="2">
        <v>0</v>
      </c>
      <c r="D1031" s="70">
        <f>IFERROR(SUM(F$9:F1030)*K_31+SUM(E$9:E1030)*K_21+SUM(C$9:C1030)-SUM(D$9:D1030)*(K_12+K_13+K_10),0)</f>
        <v>2.2768634339698224E-5</v>
      </c>
      <c r="E1031" s="73">
        <f>IFERROR(SUM(D$9:D1030)*K_12-SUM(E$9:E1030)*K_21,0)</f>
        <v>5.3935656005865695E-5</v>
      </c>
      <c r="F1031" s="73">
        <f>IFERROR(SUM(D$9:D1030)*K_13-SUM(F$9:F1030)*K_31,0)</f>
        <v>2.1574262402346278E-4</v>
      </c>
    </row>
    <row r="1032" spans="2:6" x14ac:dyDescent="0.2">
      <c r="B1032" s="2">
        <f t="shared" si="15"/>
        <v>1023</v>
      </c>
      <c r="C1032" s="2">
        <v>0</v>
      </c>
      <c r="D1032" s="70">
        <f>IFERROR(SUM(F$9:F1031)*K_31+SUM(E$9:E1031)*K_21+SUM(C$9:C1031)-SUM(D$9:D1031)*(K_12+K_13+K_10),0)</f>
        <v>2.2591367737412327E-5</v>
      </c>
      <c r="E1032" s="73">
        <f>IFERROR(SUM(D$9:D1031)*K_12-SUM(E$9:E1031)*K_21,0)</f>
        <v>5.351573663947562E-5</v>
      </c>
      <c r="F1032" s="73">
        <f>IFERROR(SUM(D$9:D1031)*K_13-SUM(F$9:F1031)*K_31,0)</f>
        <v>2.1406294655790248E-4</v>
      </c>
    </row>
    <row r="1033" spans="2:6" x14ac:dyDescent="0.2">
      <c r="B1033" s="2">
        <f t="shared" si="15"/>
        <v>1024</v>
      </c>
      <c r="C1033" s="2">
        <v>0</v>
      </c>
      <c r="D1033" s="70">
        <f>IFERROR(SUM(F$9:F1032)*K_31+SUM(E$9:E1032)*K_21+SUM(C$9:C1032)-SUM(D$9:D1032)*(K_12+K_13+K_10),0)</f>
        <v>2.2415481255144698E-5</v>
      </c>
      <c r="E1033" s="73">
        <f>IFERROR(SUM(D$9:D1032)*K_12-SUM(E$9:E1032)*K_21,0)</f>
        <v>5.3099086581132049E-5</v>
      </c>
      <c r="F1033" s="73">
        <f>IFERROR(SUM(D$9:D1032)*K_13-SUM(F$9:F1032)*K_31,0)</f>
        <v>2.123963463245282E-4</v>
      </c>
    </row>
    <row r="1034" spans="2:6" x14ac:dyDescent="0.2">
      <c r="B1034" s="2">
        <f t="shared" si="15"/>
        <v>1025</v>
      </c>
      <c r="C1034" s="2">
        <v>0</v>
      </c>
      <c r="D1034" s="70">
        <f>IFERROR(SUM(F$9:F1033)*K_31+SUM(E$9:E1033)*K_21+SUM(C$9:C1033)-SUM(D$9:D1033)*(K_12+K_13+K_10),0)</f>
        <v>2.2240964147712816E-5</v>
      </c>
      <c r="E1034" s="73">
        <f>IFERROR(SUM(D$9:D1033)*K_12-SUM(E$9:E1033)*K_21,0)</f>
        <v>5.2685680377528854E-5</v>
      </c>
      <c r="F1034" s="73">
        <f>IFERROR(SUM(D$9:D1033)*K_13-SUM(F$9:F1033)*K_31,0)</f>
        <v>2.1074272151011542E-4</v>
      </c>
    </row>
    <row r="1035" spans="2:6" x14ac:dyDescent="0.2">
      <c r="B1035" s="2">
        <f t="shared" ref="B1035:B1098" si="16">B1034+1</f>
        <v>1026</v>
      </c>
      <c r="C1035" s="2">
        <v>0</v>
      </c>
      <c r="D1035" s="70">
        <f>IFERROR(SUM(F$9:F1034)*K_31+SUM(E$9:E1034)*K_21+SUM(C$9:C1034)-SUM(D$9:D1034)*(K_12+K_13+K_10),0)</f>
        <v>2.2067805753422931E-5</v>
      </c>
      <c r="E1035" s="73">
        <f>IFERROR(SUM(D$9:D1034)*K_12-SUM(E$9:E1034)*K_21,0)</f>
        <v>5.2275492773534715E-5</v>
      </c>
      <c r="F1035" s="73">
        <f>IFERROR(SUM(D$9:D1034)*K_13-SUM(F$9:F1034)*K_31,0)</f>
        <v>2.0910197109413886E-4</v>
      </c>
    </row>
    <row r="1036" spans="2:6" x14ac:dyDescent="0.2">
      <c r="B1036" s="2">
        <f t="shared" si="16"/>
        <v>1027</v>
      </c>
      <c r="C1036" s="2">
        <v>0</v>
      </c>
      <c r="D1036" s="70">
        <f>IFERROR(SUM(F$9:F1035)*K_31+SUM(E$9:E1035)*K_21+SUM(C$9:C1035)-SUM(D$9:D1035)*(K_12+K_13+K_10),0)</f>
        <v>2.1895995494958242E-5</v>
      </c>
      <c r="E1036" s="73">
        <f>IFERROR(SUM(D$9:D1035)*K_12-SUM(E$9:E1035)*K_21,0)</f>
        <v>5.1868498710083699E-5</v>
      </c>
      <c r="F1036" s="73">
        <f>IFERROR(SUM(D$9:D1035)*K_13-SUM(F$9:F1035)*K_31,0)</f>
        <v>2.074739948403348E-4</v>
      </c>
    </row>
    <row r="1037" spans="2:6" x14ac:dyDescent="0.2">
      <c r="B1037" s="2">
        <f t="shared" si="16"/>
        <v>1028</v>
      </c>
      <c r="C1037" s="2">
        <v>0</v>
      </c>
      <c r="D1037" s="70">
        <f>IFERROR(SUM(F$9:F1036)*K_31+SUM(E$9:E1036)*K_21+SUM(C$9:C1036)-SUM(D$9:D1036)*(K_12+K_13+K_10),0)</f>
        <v>2.1725522874938008E-5</v>
      </c>
      <c r="E1037" s="73">
        <f>IFERROR(SUM(D$9:D1036)*K_12-SUM(E$9:E1036)*K_21,0)</f>
        <v>5.1464673324286281E-5</v>
      </c>
      <c r="F1037" s="73">
        <f>IFERROR(SUM(D$9:D1036)*K_13-SUM(F$9:F1036)*K_31,0)</f>
        <v>2.0585869329714512E-4</v>
      </c>
    </row>
    <row r="1038" spans="2:6" x14ac:dyDescent="0.2">
      <c r="B1038" s="2">
        <f t="shared" si="16"/>
        <v>1029</v>
      </c>
      <c r="C1038" s="2">
        <v>0</v>
      </c>
      <c r="D1038" s="70">
        <f>IFERROR(SUM(F$9:F1037)*K_31+SUM(E$9:E1037)*K_21+SUM(C$9:C1037)-SUM(D$9:D1037)*(K_12+K_13+K_10),0)</f>
        <v>2.1556377481246614E-5</v>
      </c>
      <c r="E1038" s="73">
        <f>IFERROR(SUM(D$9:D1037)*K_12-SUM(E$9:E1037)*K_21,0)</f>
        <v>5.1063991945543563E-5</v>
      </c>
      <c r="F1038" s="73">
        <f>IFERROR(SUM(D$9:D1037)*K_13-SUM(F$9:F1037)*K_31,0)</f>
        <v>2.0425596778217425E-4</v>
      </c>
    </row>
    <row r="1039" spans="2:6" x14ac:dyDescent="0.2">
      <c r="B1039" s="2">
        <f t="shared" si="16"/>
        <v>1030</v>
      </c>
      <c r="C1039" s="2">
        <v>0</v>
      </c>
      <c r="D1039" s="70">
        <f>IFERROR(SUM(F$9:F1038)*K_31+SUM(E$9:E1038)*K_21+SUM(C$9:C1038)-SUM(D$9:D1038)*(K_12+K_13+K_10),0)</f>
        <v>2.1388548979039967E-5</v>
      </c>
      <c r="E1039" s="73">
        <f>IFERROR(SUM(D$9:D1038)*K_12-SUM(E$9:E1038)*K_21,0)</f>
        <v>5.0666430096213411E-5</v>
      </c>
      <c r="F1039" s="73">
        <f>IFERROR(SUM(D$9:D1038)*K_13-SUM(F$9:F1038)*K_31,0)</f>
        <v>2.0266572038485364E-4</v>
      </c>
    </row>
    <row r="1040" spans="2:6" x14ac:dyDescent="0.2">
      <c r="B1040" s="2">
        <f t="shared" si="16"/>
        <v>1031</v>
      </c>
      <c r="C1040" s="2">
        <v>0</v>
      </c>
      <c r="D1040" s="70">
        <f>IFERROR(SUM(F$9:F1039)*K_31+SUM(E$9:E1039)*K_21+SUM(C$9:C1039)-SUM(D$9:D1039)*(K_12+K_13+K_10),0)</f>
        <v>2.1222027116074571E-5</v>
      </c>
      <c r="E1040" s="73">
        <f>IFERROR(SUM(D$9:D1039)*K_12-SUM(E$9:E1039)*K_21,0)</f>
        <v>5.0271963489390004E-5</v>
      </c>
      <c r="F1040" s="73">
        <f>IFERROR(SUM(D$9:D1039)*K_13-SUM(F$9:F1039)*K_31,0)</f>
        <v>2.0108785395756001E-4</v>
      </c>
    </row>
    <row r="1041" spans="2:6" x14ac:dyDescent="0.2">
      <c r="B1041" s="2">
        <f t="shared" si="16"/>
        <v>1032</v>
      </c>
      <c r="C1041" s="2">
        <v>0</v>
      </c>
      <c r="D1041" s="70">
        <f>IFERROR(SUM(F$9:F1040)*K_31+SUM(E$9:E1040)*K_21+SUM(C$9:C1040)-SUM(D$9:D1040)*(K_12+K_13+K_10),0)</f>
        <v>2.1056801720042984E-5</v>
      </c>
      <c r="E1041" s="73">
        <f>IFERROR(SUM(D$9:D1040)*K_12-SUM(E$9:E1040)*K_21,0)</f>
        <v>4.9880568026350325E-5</v>
      </c>
      <c r="F1041" s="73">
        <f>IFERROR(SUM(D$9:D1040)*K_13-SUM(F$9:F1040)*K_31,0)</f>
        <v>1.995222721054013E-4</v>
      </c>
    </row>
    <row r="1042" spans="2:6" x14ac:dyDescent="0.2">
      <c r="B1042" s="2">
        <f t="shared" si="16"/>
        <v>1033</v>
      </c>
      <c r="C1042" s="2">
        <v>0</v>
      </c>
      <c r="D1042" s="70">
        <f>IFERROR(SUM(F$9:F1041)*K_31+SUM(E$9:E1041)*K_21+SUM(C$9:C1041)-SUM(D$9:D1041)*(K_12+K_13+K_10),0)</f>
        <v>2.0892862693244751E-5</v>
      </c>
      <c r="E1042" s="73">
        <f>IFERROR(SUM(D$9:D1041)*K_12-SUM(E$9:E1041)*K_21,0)</f>
        <v>4.9492219797109271E-5</v>
      </c>
      <c r="F1042" s="73">
        <f>IFERROR(SUM(D$9:D1041)*K_13-SUM(F$9:F1041)*K_31,0)</f>
        <v>1.9796887918843709E-4</v>
      </c>
    </row>
    <row r="1043" spans="2:6" x14ac:dyDescent="0.2">
      <c r="B1043" s="2">
        <f t="shared" si="16"/>
        <v>1034</v>
      </c>
      <c r="C1043" s="2">
        <v>0</v>
      </c>
      <c r="D1043" s="70">
        <f>IFERROR(SUM(F$9:F1042)*K_31+SUM(E$9:E1042)*K_21+SUM(C$9:C1042)-SUM(D$9:D1042)*(K_12+K_13+K_10),0)</f>
        <v>2.0730200026797263E-5</v>
      </c>
      <c r="E1043" s="73">
        <f>IFERROR(SUM(D$9:D1042)*K_12-SUM(E$9:E1042)*K_21,0)</f>
        <v>4.9106895076533874E-5</v>
      </c>
      <c r="F1043" s="73">
        <f>IFERROR(SUM(D$9:D1042)*K_13-SUM(F$9:F1042)*K_31,0)</f>
        <v>1.964275803061355E-4</v>
      </c>
    </row>
    <row r="1044" spans="2:6" x14ac:dyDescent="0.2">
      <c r="B1044" s="2">
        <f t="shared" si="16"/>
        <v>1035</v>
      </c>
      <c r="C1044" s="2">
        <v>0</v>
      </c>
      <c r="D1044" s="70">
        <f>IFERROR(SUM(F$9:F1043)*K_31+SUM(E$9:E1043)*K_21+SUM(C$9:C1043)-SUM(D$9:D1043)*(K_12+K_13+K_10),0)</f>
        <v>2.0568803779319467E-5</v>
      </c>
      <c r="E1044" s="73">
        <f>IFERROR(SUM(D$9:D1043)*K_12-SUM(E$9:E1043)*K_21,0)</f>
        <v>4.872457032545352E-5</v>
      </c>
      <c r="F1044" s="73">
        <f>IFERROR(SUM(D$9:D1043)*K_13-SUM(F$9:F1043)*K_31,0)</f>
        <v>1.9489828130181408E-4</v>
      </c>
    </row>
    <row r="1045" spans="2:6" x14ac:dyDescent="0.2">
      <c r="B1045" s="2">
        <f t="shared" si="16"/>
        <v>1036</v>
      </c>
      <c r="C1045" s="2">
        <v>0</v>
      </c>
      <c r="D1045" s="70">
        <f>IFERROR(SUM(F$9:F1044)*K_31+SUM(E$9:E1044)*K_21+SUM(C$9:C1044)-SUM(D$9:D1044)*(K_12+K_13+K_10),0)</f>
        <v>2.0408664092919082E-5</v>
      </c>
      <c r="E1045" s="73">
        <f>IFERROR(SUM(D$9:D1044)*K_12-SUM(E$9:E1044)*K_21,0)</f>
        <v>4.834522218710724E-5</v>
      </c>
      <c r="F1045" s="73">
        <f>IFERROR(SUM(D$9:D1044)*K_13-SUM(F$9:F1044)*K_31,0)</f>
        <v>1.9338088874842896E-4</v>
      </c>
    </row>
    <row r="1046" spans="2:6" x14ac:dyDescent="0.2">
      <c r="B1046" s="2">
        <f t="shared" si="16"/>
        <v>1037</v>
      </c>
      <c r="C1046" s="2">
        <v>0</v>
      </c>
      <c r="D1046" s="70">
        <f>IFERROR(SUM(F$9:F1045)*K_31+SUM(E$9:E1045)*K_21+SUM(C$9:C1045)-SUM(D$9:D1045)*(K_12+K_13+K_10),0)</f>
        <v>2.0249771184310816E-5</v>
      </c>
      <c r="E1046" s="73">
        <f>IFERROR(SUM(D$9:D1045)*K_12-SUM(E$9:E1045)*K_21,0)</f>
        <v>4.7968827487032684E-5</v>
      </c>
      <c r="F1046" s="73">
        <f>IFERROR(SUM(D$9:D1045)*K_13-SUM(F$9:F1045)*K_31,0)</f>
        <v>1.9187530994813073E-4</v>
      </c>
    </row>
    <row r="1047" spans="2:6" x14ac:dyDescent="0.2">
      <c r="B1047" s="2">
        <f t="shared" si="16"/>
        <v>1038</v>
      </c>
      <c r="C1047" s="2">
        <v>0</v>
      </c>
      <c r="D1047" s="70">
        <f>IFERROR(SUM(F$9:F1046)*K_31+SUM(E$9:E1046)*K_21+SUM(C$9:C1046)-SUM(D$9:D1046)*(K_12+K_13+K_10),0)</f>
        <v>2.0092115345704542E-5</v>
      </c>
      <c r="E1047" s="73">
        <f>IFERROR(SUM(D$9:D1046)*K_12-SUM(E$9:E1046)*K_21,0)</f>
        <v>4.7595363231067722E-5</v>
      </c>
      <c r="F1047" s="73">
        <f>IFERROR(SUM(D$9:D1046)*K_13-SUM(F$9:F1046)*K_31,0)</f>
        <v>1.9038145292427089E-4</v>
      </c>
    </row>
    <row r="1048" spans="2:6" x14ac:dyDescent="0.2">
      <c r="B1048" s="2">
        <f t="shared" si="16"/>
        <v>1039</v>
      </c>
      <c r="C1048" s="2">
        <v>0</v>
      </c>
      <c r="D1048" s="70">
        <f>IFERROR(SUM(F$9:F1047)*K_31+SUM(E$9:E1047)*K_21+SUM(C$9:C1047)-SUM(D$9:D1047)*(K_12+K_13+K_10),0)</f>
        <v>1.9935686945693476E-5</v>
      </c>
      <c r="E1048" s="73">
        <f>IFERROR(SUM(D$9:D1047)*K_12-SUM(E$9:E1047)*K_21,0)</f>
        <v>4.7224806604129199E-5</v>
      </c>
      <c r="F1048" s="73">
        <f>IFERROR(SUM(D$9:D1047)*K_13-SUM(F$9:F1047)*K_31,0)</f>
        <v>1.888992264165168E-4</v>
      </c>
    </row>
    <row r="1049" spans="2:6" x14ac:dyDescent="0.2">
      <c r="B1049" s="2">
        <f t="shared" si="16"/>
        <v>1040</v>
      </c>
      <c r="C1049" s="2">
        <v>0</v>
      </c>
      <c r="D1049" s="70">
        <f>IFERROR(SUM(F$9:F1048)*K_31+SUM(E$9:E1048)*K_21+SUM(C$9:C1048)-SUM(D$9:D1048)*(K_12+K_13+K_10),0)</f>
        <v>1.9780476431030536E-5</v>
      </c>
      <c r="E1049" s="73">
        <f>IFERROR(SUM(D$9:D1048)*K_12-SUM(E$9:E1048)*K_21,0)</f>
        <v>4.6857134968325553E-5</v>
      </c>
      <c r="F1049" s="73">
        <f>IFERROR(SUM(D$9:D1048)*K_13-SUM(F$9:F1048)*K_31,0)</f>
        <v>1.8742853987330221E-4</v>
      </c>
    </row>
    <row r="1050" spans="2:6" x14ac:dyDescent="0.2">
      <c r="B1050" s="2">
        <f t="shared" si="16"/>
        <v>1041</v>
      </c>
      <c r="C1050" s="2">
        <v>0</v>
      </c>
      <c r="D1050" s="70">
        <f>IFERROR(SUM(F$9:F1049)*K_31+SUM(E$9:E1049)*K_21+SUM(C$9:C1049)-SUM(D$9:D1049)*(K_12+K_13+K_10),0)</f>
        <v>1.9626474313305664E-5</v>
      </c>
      <c r="E1050" s="73">
        <f>IFERROR(SUM(D$9:D1049)*K_12-SUM(E$9:E1049)*K_21,0)</f>
        <v>4.6492325863178863E-5</v>
      </c>
      <c r="F1050" s="73">
        <f>IFERROR(SUM(D$9:D1049)*K_13-SUM(F$9:F1049)*K_31,0)</f>
        <v>1.8596930345271545E-4</v>
      </c>
    </row>
    <row r="1051" spans="2:6" x14ac:dyDescent="0.2">
      <c r="B1051" s="2">
        <f t="shared" si="16"/>
        <v>1042</v>
      </c>
      <c r="C1051" s="2">
        <v>0</v>
      </c>
      <c r="D1051" s="70">
        <f>IFERROR(SUM(F$9:F1050)*K_31+SUM(E$9:E1050)*K_21+SUM(C$9:C1050)-SUM(D$9:D1050)*(K_12+K_13+K_10),0)</f>
        <v>1.9473671192038466E-5</v>
      </c>
      <c r="E1051" s="73">
        <f>IFERROR(SUM(D$9:D1050)*K_12-SUM(E$9:E1050)*K_21,0)</f>
        <v>4.6130357001183953E-5</v>
      </c>
      <c r="F1051" s="73">
        <f>IFERROR(SUM(D$9:D1050)*K_13-SUM(F$9:F1050)*K_31,0)</f>
        <v>1.8452142800473581E-4</v>
      </c>
    </row>
    <row r="1052" spans="2:6" x14ac:dyDescent="0.2">
      <c r="B1052" s="2">
        <f t="shared" si="16"/>
        <v>1043</v>
      </c>
      <c r="C1052" s="2">
        <v>0</v>
      </c>
      <c r="D1052" s="70">
        <f>IFERROR(SUM(F$9:F1051)*K_31+SUM(E$9:E1051)*K_21+SUM(C$9:C1051)-SUM(D$9:D1051)*(K_12+K_13+K_10),0)</f>
        <v>1.932205772803286E-5</v>
      </c>
      <c r="E1052" s="73">
        <f>IFERROR(SUM(D$9:D1051)*K_12-SUM(E$9:E1051)*K_21,0)</f>
        <v>4.5771206270139864E-5</v>
      </c>
      <c r="F1052" s="73">
        <f>IFERROR(SUM(D$9:D1051)*K_13-SUM(F$9:F1051)*K_31,0)</f>
        <v>1.8308482508055945E-4</v>
      </c>
    </row>
    <row r="1053" spans="2:6" x14ac:dyDescent="0.2">
      <c r="B1053" s="2">
        <f t="shared" si="16"/>
        <v>1044</v>
      </c>
      <c r="C1053" s="2">
        <v>0</v>
      </c>
      <c r="D1053" s="70">
        <f>IFERROR(SUM(F$9:F1052)*K_31+SUM(E$9:E1052)*K_21+SUM(C$9:C1052)-SUM(D$9:D1052)*(K_12+K_13+K_10),0)</f>
        <v>1.9171624658476105E-5</v>
      </c>
      <c r="E1053" s="73">
        <f>IFERROR(SUM(D$9:D1052)*K_12-SUM(E$9:E1052)*K_21,0)</f>
        <v>4.5414851729375094E-5</v>
      </c>
      <c r="F1053" s="73">
        <f>IFERROR(SUM(D$9:D1052)*K_13-SUM(F$9:F1052)*K_31,0)</f>
        <v>1.8165940691750038E-4</v>
      </c>
    </row>
    <row r="1054" spans="2:6" x14ac:dyDescent="0.2">
      <c r="B1054" s="2">
        <f t="shared" si="16"/>
        <v>1045</v>
      </c>
      <c r="C1054" s="2">
        <v>0</v>
      </c>
      <c r="D1054" s="70">
        <f>IFERROR(SUM(F$9:F1053)*K_31+SUM(E$9:E1053)*K_21+SUM(C$9:C1053)-SUM(D$9:D1053)*(K_12+K_13+K_10),0)</f>
        <v>1.9022362796938808E-5</v>
      </c>
      <c r="E1054" s="73">
        <f>IFERROR(SUM(D$9:D1053)*K_12-SUM(E$9:E1053)*K_21,0)</f>
        <v>4.5061271608637377E-5</v>
      </c>
      <c r="F1054" s="73">
        <f>IFERROR(SUM(D$9:D1053)*K_13-SUM(F$9:F1053)*K_31,0)</f>
        <v>1.8024508643454951E-4</v>
      </c>
    </row>
    <row r="1055" spans="2:6" x14ac:dyDescent="0.2">
      <c r="B1055" s="2">
        <f t="shared" si="16"/>
        <v>1046</v>
      </c>
      <c r="C1055" s="2">
        <v>0</v>
      </c>
      <c r="D1055" s="70">
        <f>IFERROR(SUM(F$9:F1054)*K_31+SUM(E$9:E1054)*K_21+SUM(C$9:C1054)-SUM(D$9:D1054)*(K_12+K_13+K_10),0)</f>
        <v>1.8874263021828597E-5</v>
      </c>
      <c r="E1055" s="73">
        <f>IFERROR(SUM(D$9:D1054)*K_12-SUM(E$9:E1054)*K_21,0)</f>
        <v>4.4710444307760611E-5</v>
      </c>
      <c r="F1055" s="73">
        <f>IFERROR(SUM(D$9:D1054)*K_13-SUM(F$9:F1054)*K_31,0)</f>
        <v>1.7884177723104244E-4</v>
      </c>
    </row>
    <row r="1056" spans="2:6" x14ac:dyDescent="0.2">
      <c r="B1056" s="2">
        <f t="shared" si="16"/>
        <v>1047</v>
      </c>
      <c r="C1056" s="2">
        <v>0</v>
      </c>
      <c r="D1056" s="70">
        <f>IFERROR(SUM(F$9:F1055)*K_31+SUM(E$9:E1055)*K_21+SUM(C$9:C1055)-SUM(D$9:D1055)*(K_12+K_13+K_10),0)</f>
        <v>1.8727316285271911E-5</v>
      </c>
      <c r="E1056" s="73">
        <f>IFERROR(SUM(D$9:D1055)*K_12-SUM(E$9:E1055)*K_21,0)</f>
        <v>4.4362348394666462E-5</v>
      </c>
      <c r="F1056" s="73">
        <f>IFERROR(SUM(D$9:D1055)*K_13-SUM(F$9:F1055)*K_31,0)</f>
        <v>1.7744939357866585E-4</v>
      </c>
    </row>
    <row r="1057" spans="2:6" x14ac:dyDescent="0.2">
      <c r="B1057" s="2">
        <f t="shared" si="16"/>
        <v>1048</v>
      </c>
      <c r="C1057" s="2">
        <v>0</v>
      </c>
      <c r="D1057" s="70">
        <f>IFERROR(SUM(F$9:F1056)*K_31+SUM(E$9:E1056)*K_21+SUM(C$9:C1056)-SUM(D$9:D1056)*(K_12+K_13+K_10),0)</f>
        <v>1.858151361222582E-5</v>
      </c>
      <c r="E1057" s="73">
        <f>IFERROR(SUM(D$9:D1056)*K_12-SUM(E$9:E1056)*K_21,0)</f>
        <v>4.4016962603476983E-5</v>
      </c>
      <c r="F1057" s="73">
        <f>IFERROR(SUM(D$9:D1056)*K_13-SUM(F$9:F1056)*K_31,0)</f>
        <v>1.7606785041390793E-4</v>
      </c>
    </row>
    <row r="1058" spans="2:6" x14ac:dyDescent="0.2">
      <c r="B1058" s="2">
        <f t="shared" si="16"/>
        <v>1049</v>
      </c>
      <c r="C1058" s="2">
        <v>0</v>
      </c>
      <c r="D1058" s="70">
        <f>IFERROR(SUM(F$9:F1057)*K_31+SUM(E$9:E1057)*K_21+SUM(C$9:C1057)-SUM(D$9:D1057)*(K_12+K_13+K_10),0)</f>
        <v>1.8436846096037129E-5</v>
      </c>
      <c r="E1058" s="73">
        <f>IFERROR(SUM(D$9:D1057)*K_12-SUM(E$9:E1057)*K_21,0)</f>
        <v>4.3674265834403592E-5</v>
      </c>
      <c r="F1058" s="73">
        <f>IFERROR(SUM(D$9:D1057)*K_13-SUM(F$9:F1057)*K_31,0)</f>
        <v>1.7469706333761437E-4</v>
      </c>
    </row>
    <row r="1059" spans="2:6" x14ac:dyDescent="0.2">
      <c r="B1059" s="2">
        <f t="shared" si="16"/>
        <v>1050</v>
      </c>
      <c r="C1059" s="2">
        <v>0</v>
      </c>
      <c r="D1059" s="70">
        <f>IFERROR(SUM(F$9:F1058)*K_31+SUM(E$9:E1058)*K_21+SUM(C$9:C1058)-SUM(D$9:D1058)*(K_12+K_13+K_10),0)</f>
        <v>1.8293304898442386E-5</v>
      </c>
      <c r="E1059" s="73">
        <f>IFERROR(SUM(D$9:D1058)*K_12-SUM(E$9:E1058)*K_21,0)</f>
        <v>4.3334237152192756E-5</v>
      </c>
      <c r="F1059" s="73">
        <f>IFERROR(SUM(D$9:D1058)*K_13-SUM(F$9:F1058)*K_31,0)</f>
        <v>1.7333694860877102E-4</v>
      </c>
    </row>
    <row r="1060" spans="2:6" x14ac:dyDescent="0.2">
      <c r="B1060" s="2">
        <f t="shared" si="16"/>
        <v>1051</v>
      </c>
      <c r="C1060" s="2">
        <v>0</v>
      </c>
      <c r="D1060" s="70">
        <f>IFERROR(SUM(F$9:F1059)*K_31+SUM(E$9:E1059)*K_21+SUM(C$9:C1059)-SUM(D$9:D1059)*(K_12+K_13+K_10),0)</f>
        <v>1.815088124601516E-5</v>
      </c>
      <c r="E1060" s="73">
        <f>IFERROR(SUM(D$9:D1059)*K_12-SUM(E$9:E1059)*K_21,0)</f>
        <v>4.2996855784682708E-5</v>
      </c>
      <c r="F1060" s="73">
        <f>IFERROR(SUM(D$9:D1059)*K_13-SUM(F$9:F1059)*K_31,0)</f>
        <v>1.7198742313873083E-4</v>
      </c>
    </row>
    <row r="1061" spans="2:6" x14ac:dyDescent="0.2">
      <c r="B1061" s="2">
        <f t="shared" si="16"/>
        <v>1052</v>
      </c>
      <c r="C1061" s="2">
        <v>0</v>
      </c>
      <c r="D1061" s="70">
        <f>IFERROR(SUM(F$9:F1060)*K_31+SUM(E$9:E1060)*K_21+SUM(C$9:C1060)-SUM(D$9:D1060)*(K_12+K_13+K_10),0)</f>
        <v>1.8009566444376901E-5</v>
      </c>
      <c r="E1061" s="73">
        <f>IFERROR(SUM(D$9:D1060)*K_12-SUM(E$9:E1060)*K_21,0)</f>
        <v>4.2662101119916862E-5</v>
      </c>
      <c r="F1061" s="73">
        <f>IFERROR(SUM(D$9:D1060)*K_13-SUM(F$9:F1060)*K_31,0)</f>
        <v>1.7064840447966745E-4</v>
      </c>
    </row>
    <row r="1062" spans="2:6" x14ac:dyDescent="0.2">
      <c r="B1062" s="2">
        <f t="shared" si="16"/>
        <v>1053</v>
      </c>
      <c r="C1062" s="2">
        <v>0</v>
      </c>
      <c r="D1062" s="70">
        <f>IFERROR(SUM(F$9:F1061)*K_31+SUM(E$9:E1061)*K_21+SUM(C$9:C1061)-SUM(D$9:D1061)*(K_12+K_13+K_10),0)</f>
        <v>1.7869351857768834E-5</v>
      </c>
      <c r="E1062" s="73">
        <f>IFERROR(SUM(D$9:D1061)*K_12-SUM(E$9:E1061)*K_21,0)</f>
        <v>4.232995270836426E-5</v>
      </c>
      <c r="F1062" s="73">
        <f>IFERROR(SUM(D$9:D1061)*K_13-SUM(F$9:F1061)*K_31,0)</f>
        <v>1.6931981083345704E-4</v>
      </c>
    </row>
    <row r="1063" spans="2:6" x14ac:dyDescent="0.2">
      <c r="B1063" s="2">
        <f t="shared" si="16"/>
        <v>1054</v>
      </c>
      <c r="C1063" s="2">
        <v>0</v>
      </c>
      <c r="D1063" s="70">
        <f>IFERROR(SUM(F$9:F1062)*K_31+SUM(E$9:E1062)*K_21+SUM(C$9:C1062)-SUM(D$9:D1062)*(K_12+K_13+K_10),0)</f>
        <v>1.7730228920598279E-5</v>
      </c>
      <c r="E1063" s="73">
        <f>IFERROR(SUM(D$9:D1062)*K_12-SUM(E$9:E1062)*K_21,0)</f>
        <v>4.2000390258700726E-5</v>
      </c>
      <c r="F1063" s="73">
        <f>IFERROR(SUM(D$9:D1062)*K_13-SUM(F$9:F1062)*K_31,0)</f>
        <v>1.680015610348029E-4</v>
      </c>
    </row>
    <row r="1064" spans="2:6" x14ac:dyDescent="0.2">
      <c r="B1064" s="2">
        <f t="shared" si="16"/>
        <v>1055</v>
      </c>
      <c r="C1064" s="2">
        <v>0</v>
      </c>
      <c r="D1064" s="70">
        <f>IFERROR(SUM(F$9:F1063)*K_31+SUM(E$9:E1063)*K_21+SUM(C$9:C1063)-SUM(D$9:D1063)*(K_12+K_13+K_10),0)</f>
        <v>1.759218913299776E-5</v>
      </c>
      <c r="E1064" s="73">
        <f>IFERROR(SUM(D$9:D1063)*K_12-SUM(E$9:E1063)*K_21,0)</f>
        <v>4.1673393637808864E-5</v>
      </c>
      <c r="F1064" s="73">
        <f>IFERROR(SUM(D$9:D1063)*K_13-SUM(F$9:F1063)*K_31,0)</f>
        <v>1.6669357455123546E-4</v>
      </c>
    </row>
    <row r="1065" spans="2:6" x14ac:dyDescent="0.2">
      <c r="B1065" s="2">
        <f t="shared" si="16"/>
        <v>1056</v>
      </c>
      <c r="C1065" s="2">
        <v>0</v>
      </c>
      <c r="D1065" s="70">
        <f>IFERROR(SUM(F$9:F1064)*K_31+SUM(E$9:E1064)*K_21+SUM(C$9:C1064)-SUM(D$9:D1064)*(K_12+K_13+K_10),0)</f>
        <v>1.7455224063489538E-5</v>
      </c>
      <c r="E1065" s="73">
        <f>IFERROR(SUM(D$9:D1064)*K_12-SUM(E$9:E1064)*K_21,0)</f>
        <v>4.1348942869112726E-5</v>
      </c>
      <c r="F1065" s="73">
        <f>IFERROR(SUM(D$9:D1064)*K_13-SUM(F$9:F1064)*K_31,0)</f>
        <v>1.653957714764509E-4</v>
      </c>
    </row>
    <row r="1066" spans="2:6" x14ac:dyDescent="0.2">
      <c r="B1066" s="2">
        <f t="shared" si="16"/>
        <v>1057</v>
      </c>
      <c r="C1066" s="2">
        <v>0</v>
      </c>
      <c r="D1066" s="70">
        <f>IFERROR(SUM(F$9:F1065)*K_31+SUM(E$9:E1065)*K_21+SUM(C$9:C1065)-SUM(D$9:D1065)*(K_12+K_13+K_10),0)</f>
        <v>1.7319325342768366E-5</v>
      </c>
      <c r="E1066" s="73">
        <f>IFERROR(SUM(D$9:D1065)*K_12-SUM(E$9:E1065)*K_21,0)</f>
        <v>4.1027018132022697E-5</v>
      </c>
      <c r="F1066" s="73">
        <f>IFERROR(SUM(D$9:D1065)*K_13-SUM(F$9:F1065)*K_31,0)</f>
        <v>1.6410807252809079E-4</v>
      </c>
    </row>
    <row r="1067" spans="2:6" x14ac:dyDescent="0.2">
      <c r="B1067" s="2">
        <f t="shared" si="16"/>
        <v>1058</v>
      </c>
      <c r="C1067" s="2">
        <v>0</v>
      </c>
      <c r="D1067" s="70">
        <f>IFERROR(SUM(F$9:F1066)*K_31+SUM(E$9:E1066)*K_21+SUM(C$9:C1066)-SUM(D$9:D1066)*(K_12+K_13+K_10),0)</f>
        <v>1.7184484669918731E-5</v>
      </c>
      <c r="E1067" s="73">
        <f>IFERROR(SUM(D$9:D1066)*K_12-SUM(E$9:E1066)*K_21,0)</f>
        <v>4.0707599759715052E-5</v>
      </c>
      <c r="F1067" s="73">
        <f>IFERROR(SUM(D$9:D1066)*K_13-SUM(F$9:F1066)*K_31,0)</f>
        <v>1.6283039903886021E-4</v>
      </c>
    </row>
    <row r="1068" spans="2:6" x14ac:dyDescent="0.2">
      <c r="B1068" s="2">
        <f t="shared" si="16"/>
        <v>1059</v>
      </c>
      <c r="C1068" s="2">
        <v>0</v>
      </c>
      <c r="D1068" s="70">
        <f>IFERROR(SUM(F$9:F1067)*K_31+SUM(E$9:E1067)*K_21+SUM(C$9:C1067)-SUM(D$9:D1067)*(K_12+K_13+K_10),0)</f>
        <v>1.7050693807085793E-5</v>
      </c>
      <c r="E1068" s="73">
        <f>IFERROR(SUM(D$9:D1067)*K_12-SUM(E$9:E1067)*K_21,0)</f>
        <v>4.039066823890991E-5</v>
      </c>
      <c r="F1068" s="73">
        <f>IFERROR(SUM(D$9:D1067)*K_13-SUM(F$9:F1067)*K_31,0)</f>
        <v>1.6156267295563964E-4</v>
      </c>
    </row>
    <row r="1069" spans="2:6" x14ac:dyDescent="0.2">
      <c r="B1069" s="2">
        <f t="shared" si="16"/>
        <v>1060</v>
      </c>
      <c r="C1069" s="2">
        <v>0</v>
      </c>
      <c r="D1069" s="70">
        <f>IFERROR(SUM(F$9:F1068)*K_31+SUM(E$9:E1068)*K_21+SUM(C$9:C1068)-SUM(D$9:D1068)*(K_12+K_13+K_10),0)</f>
        <v>1.6917944583916267E-5</v>
      </c>
      <c r="E1069" s="73">
        <f>IFERROR(SUM(D$9:D1068)*K_12-SUM(E$9:E1068)*K_21,0)</f>
        <v>4.0076204207428745E-5</v>
      </c>
      <c r="F1069" s="73">
        <f>IFERROR(SUM(D$9:D1068)*K_13-SUM(F$9:F1068)*K_31,0)</f>
        <v>1.6030481682971498E-4</v>
      </c>
    </row>
    <row r="1070" spans="2:6" x14ac:dyDescent="0.2">
      <c r="B1070" s="2">
        <f t="shared" si="16"/>
        <v>1061</v>
      </c>
      <c r="C1070" s="2">
        <v>0</v>
      </c>
      <c r="D1070" s="70">
        <f>IFERROR(SUM(F$9:F1069)*K_31+SUM(E$9:E1069)*K_21+SUM(C$9:C1069)-SUM(D$9:D1069)*(K_12+K_13+K_10),0)</f>
        <v>1.6786228884235754E-5</v>
      </c>
      <c r="E1070" s="73">
        <f>IFERROR(SUM(D$9:D1069)*K_12-SUM(E$9:E1069)*K_21,0)</f>
        <v>3.9764188455637672E-5</v>
      </c>
      <c r="F1070" s="73">
        <f>IFERROR(SUM(D$9:D1069)*K_13-SUM(F$9:F1069)*K_31,0)</f>
        <v>1.5905675382255069E-4</v>
      </c>
    </row>
    <row r="1071" spans="2:6" x14ac:dyDescent="0.2">
      <c r="B1071" s="2">
        <f t="shared" si="16"/>
        <v>1062</v>
      </c>
      <c r="C1071" s="2">
        <v>0</v>
      </c>
      <c r="D1071" s="70">
        <f>IFERROR(SUM(F$9:F1070)*K_31+SUM(E$9:E1070)*K_21+SUM(C$9:C1070)-SUM(D$9:D1070)*(K_12+K_13+K_10),0)</f>
        <v>1.6655538667365022E-5</v>
      </c>
      <c r="E1071" s="73">
        <f>IFERROR(SUM(D$9:D1070)*K_12-SUM(E$9:E1070)*K_21,0)</f>
        <v>3.9454601921118382E-5</v>
      </c>
      <c r="F1071" s="73">
        <f>IFERROR(SUM(D$9:D1070)*K_13-SUM(F$9:F1070)*K_31,0)</f>
        <v>1.5781840768447353E-4</v>
      </c>
    </row>
    <row r="1072" spans="2:6" x14ac:dyDescent="0.2">
      <c r="B1072" s="2">
        <f t="shared" si="16"/>
        <v>1063</v>
      </c>
      <c r="C1072" s="2">
        <v>0</v>
      </c>
      <c r="D1072" s="70">
        <f>IFERROR(SUM(F$9:F1071)*K_31+SUM(E$9:E1071)*K_21+SUM(C$9:C1071)-SUM(D$9:D1071)*(K_12+K_13+K_10),0)</f>
        <v>1.6525865947691898E-5</v>
      </c>
      <c r="E1072" s="73">
        <f>IFERROR(SUM(D$9:D1071)*K_12-SUM(E$9:E1071)*K_21,0)</f>
        <v>3.9147425691887783E-5</v>
      </c>
      <c r="F1072" s="73">
        <f>IFERROR(SUM(D$9:D1071)*K_13-SUM(F$9:F1071)*K_31,0)</f>
        <v>1.5658970276755113E-4</v>
      </c>
    </row>
    <row r="1073" spans="2:6" x14ac:dyDescent="0.2">
      <c r="B1073" s="2">
        <f t="shared" si="16"/>
        <v>1064</v>
      </c>
      <c r="C1073" s="2">
        <v>0</v>
      </c>
      <c r="D1073" s="70">
        <f>IFERROR(SUM(F$9:F1072)*K_31+SUM(E$9:E1072)*K_21+SUM(C$9:C1072)-SUM(D$9:D1072)*(K_12+K_13+K_10),0)</f>
        <v>1.6397202802664879E-5</v>
      </c>
      <c r="E1073" s="73">
        <f>IFERROR(SUM(D$9:D1072)*K_12-SUM(E$9:E1072)*K_21,0)</f>
        <v>3.8842641001957112E-5</v>
      </c>
      <c r="F1073" s="73">
        <f>IFERROR(SUM(D$9:D1072)*K_13-SUM(F$9:F1072)*K_31,0)</f>
        <v>1.5537056400782845E-4</v>
      </c>
    </row>
    <row r="1074" spans="2:6" x14ac:dyDescent="0.2">
      <c r="B1074" s="2">
        <f t="shared" si="16"/>
        <v>1065</v>
      </c>
      <c r="C1074" s="2">
        <v>0</v>
      </c>
      <c r="D1074" s="70">
        <f>IFERROR(SUM(F$9:F1073)*K_31+SUM(E$9:E1073)*K_21+SUM(C$9:C1073)-SUM(D$9:D1073)*(K_12+K_13+K_10),0)</f>
        <v>1.6269541371016771E-5</v>
      </c>
      <c r="E1074" s="73">
        <f>IFERROR(SUM(D$9:D1073)*K_12-SUM(E$9:E1073)*K_21,0)</f>
        <v>3.8540229232220113E-5</v>
      </c>
      <c r="F1074" s="73">
        <f>IFERROR(SUM(D$9:D1073)*K_13-SUM(F$9:F1073)*K_31,0)</f>
        <v>1.5416091692888045E-4</v>
      </c>
    </row>
    <row r="1075" spans="2:6" x14ac:dyDescent="0.2">
      <c r="B1075" s="2">
        <f t="shared" si="16"/>
        <v>1066</v>
      </c>
      <c r="C1075" s="2">
        <v>0</v>
      </c>
      <c r="D1075" s="70">
        <f>IFERROR(SUM(F$9:F1074)*K_31+SUM(E$9:E1074)*K_21+SUM(C$9:C1074)-SUM(D$9:D1074)*(K_12+K_13+K_10),0)</f>
        <v>1.6142873857205586E-5</v>
      </c>
      <c r="E1075" s="73">
        <f>IFERROR(SUM(D$9:D1074)*K_12-SUM(E$9:E1074)*K_21,0)</f>
        <v>3.8240171907566456E-5</v>
      </c>
      <c r="F1075" s="73">
        <f>IFERROR(SUM(D$9:D1074)*K_13-SUM(F$9:F1074)*K_31,0)</f>
        <v>1.5296068763026582E-4</v>
      </c>
    </row>
    <row r="1076" spans="2:6" x14ac:dyDescent="0.2">
      <c r="B1076" s="2">
        <f t="shared" si="16"/>
        <v>1067</v>
      </c>
      <c r="C1076" s="2">
        <v>0</v>
      </c>
      <c r="D1076" s="70">
        <f>IFERROR(SUM(F$9:F1075)*K_31+SUM(E$9:E1075)*K_21+SUM(C$9:C1075)-SUM(D$9:D1075)*(K_12+K_13+K_10),0)</f>
        <v>1.6017192518980039E-5</v>
      </c>
      <c r="E1076" s="73">
        <f>IFERROR(SUM(D$9:D1075)*K_12-SUM(E$9:E1075)*K_21,0)</f>
        <v>3.7942450697991958E-5</v>
      </c>
      <c r="F1076" s="73">
        <f>IFERROR(SUM(D$9:D1075)*K_13-SUM(F$9:F1075)*K_31,0)</f>
        <v>1.5176980279196783E-4</v>
      </c>
    </row>
    <row r="1077" spans="2:6" x14ac:dyDescent="0.2">
      <c r="B1077" s="2">
        <f t="shared" si="16"/>
        <v>1068</v>
      </c>
      <c r="C1077" s="2">
        <v>0</v>
      </c>
      <c r="D1077" s="70">
        <f>IFERROR(SUM(F$9:F1076)*K_31+SUM(E$9:E1076)*K_21+SUM(C$9:C1076)-SUM(D$9:D1076)*(K_12+K_13+K_10),0)</f>
        <v>1.5892489682478583E-5</v>
      </c>
      <c r="E1077" s="73">
        <f>IFERROR(SUM(D$9:D1076)*K_12-SUM(E$9:E1076)*K_21,0)</f>
        <v>3.7647047415045876E-5</v>
      </c>
      <c r="F1077" s="73">
        <f>IFERROR(SUM(D$9:D1076)*K_13-SUM(F$9:F1076)*K_31,0)</f>
        <v>1.505881896601835E-4</v>
      </c>
    </row>
    <row r="1078" spans="2:6" x14ac:dyDescent="0.2">
      <c r="B1078" s="2">
        <f t="shared" si="16"/>
        <v>1069</v>
      </c>
      <c r="C1078" s="2">
        <v>0</v>
      </c>
      <c r="D1078" s="70">
        <f>IFERROR(SUM(F$9:F1077)*K_31+SUM(E$9:E1077)*K_21+SUM(C$9:C1077)-SUM(D$9:D1077)*(K_12+K_13+K_10),0)</f>
        <v>1.5768757727130378E-5</v>
      </c>
      <c r="E1078" s="73">
        <f>IFERROR(SUM(D$9:D1077)*K_12-SUM(E$9:E1077)*K_21,0)</f>
        <v>3.7353944012386009E-5</v>
      </c>
      <c r="F1078" s="73">
        <f>IFERROR(SUM(D$9:D1077)*K_13-SUM(F$9:F1077)*K_31,0)</f>
        <v>1.4941577604954404E-4</v>
      </c>
    </row>
    <row r="1079" spans="2:6" x14ac:dyDescent="0.2">
      <c r="B1079" s="2">
        <f t="shared" si="16"/>
        <v>1070</v>
      </c>
      <c r="C1079" s="2">
        <v>0</v>
      </c>
      <c r="D1079" s="70">
        <f>IFERROR(SUM(F$9:F1078)*K_31+SUM(E$9:E1078)*K_21+SUM(C$9:C1078)-SUM(D$9:D1078)*(K_12+K_13+K_10),0)</f>
        <v>1.5645989093648893E-5</v>
      </c>
      <c r="E1079" s="73">
        <f>IFERROR(SUM(D$9:D1078)*K_12-SUM(E$9:E1078)*K_21,0)</f>
        <v>3.7063122584557462E-5</v>
      </c>
      <c r="F1079" s="73">
        <f>IFERROR(SUM(D$9:D1078)*K_13-SUM(F$9:F1078)*K_31,0)</f>
        <v>1.4825249033822985E-4</v>
      </c>
    </row>
    <row r="1080" spans="2:6" x14ac:dyDescent="0.2">
      <c r="B1080" s="2">
        <f t="shared" si="16"/>
        <v>1071</v>
      </c>
      <c r="C1080" s="2">
        <v>0</v>
      </c>
      <c r="D1080" s="70">
        <f>IFERROR(SUM(F$9:F1079)*K_31+SUM(E$9:E1079)*K_21+SUM(C$9:C1079)-SUM(D$9:D1079)*(K_12+K_13+K_10),0)</f>
        <v>1.5524176283143731E-5</v>
      </c>
      <c r="E1080" s="73">
        <f>IFERROR(SUM(D$9:D1079)*K_12-SUM(E$9:E1079)*K_21,0)</f>
        <v>3.6774565364772194E-5</v>
      </c>
      <c r="F1080" s="73">
        <f>IFERROR(SUM(D$9:D1079)*K_13-SUM(F$9:F1079)*K_31,0)</f>
        <v>1.4709826145908877E-4</v>
      </c>
    </row>
    <row r="1081" spans="2:6" x14ac:dyDescent="0.2">
      <c r="B1081" s="2">
        <f t="shared" si="16"/>
        <v>1072</v>
      </c>
      <c r="C1081" s="2">
        <v>0</v>
      </c>
      <c r="D1081" s="70">
        <f>IFERROR(SUM(F$9:F1080)*K_31+SUM(E$9:E1080)*K_21+SUM(C$9:C1080)-SUM(D$9:D1080)*(K_12+K_13+K_10),0)</f>
        <v>1.5403311853567914E-5</v>
      </c>
      <c r="E1081" s="73">
        <f>IFERROR(SUM(D$9:D1080)*K_12-SUM(E$9:E1080)*K_21,0)</f>
        <v>3.6488254724909019E-5</v>
      </c>
      <c r="F1081" s="73">
        <f>IFERROR(SUM(D$9:D1080)*K_13-SUM(F$9:F1080)*K_31,0)</f>
        <v>1.4595301889963608E-4</v>
      </c>
    </row>
    <row r="1082" spans="2:6" x14ac:dyDescent="0.2">
      <c r="B1082" s="2">
        <f t="shared" si="16"/>
        <v>1073</v>
      </c>
      <c r="C1082" s="2">
        <v>0</v>
      </c>
      <c r="D1082" s="70">
        <f>IFERROR(SUM(F$9:F1081)*K_31+SUM(E$9:E1081)*K_21+SUM(C$9:C1081)-SUM(D$9:D1081)*(K_12+K_13+K_10),0)</f>
        <v>1.5283388423270594E-5</v>
      </c>
      <c r="E1082" s="73">
        <f>IFERROR(SUM(D$9:D1081)*K_12-SUM(E$9:E1081)*K_21,0)</f>
        <v>3.6204173173959298E-5</v>
      </c>
      <c r="F1082" s="73">
        <f>IFERROR(SUM(D$9:D1081)*K_13-SUM(F$9:F1081)*K_31,0)</f>
        <v>1.4481669269583719E-4</v>
      </c>
    </row>
    <row r="1083" spans="2:6" x14ac:dyDescent="0.2">
      <c r="B1083" s="2">
        <f t="shared" si="16"/>
        <v>1074</v>
      </c>
      <c r="C1083" s="2">
        <v>0</v>
      </c>
      <c r="D1083" s="70">
        <f>IFERROR(SUM(F$9:F1082)*K_31+SUM(E$9:E1082)*K_21+SUM(C$9:C1082)-SUM(D$9:D1082)*(K_12+K_13+K_10),0)</f>
        <v>1.5164398663003453E-5</v>
      </c>
      <c r="E1083" s="73">
        <f>IFERROR(SUM(D$9:D1082)*K_12-SUM(E$9:E1082)*K_21,0)</f>
        <v>3.5922303357471819E-5</v>
      </c>
      <c r="F1083" s="73">
        <f>IFERROR(SUM(D$9:D1082)*K_13-SUM(F$9:F1082)*K_31,0)</f>
        <v>1.4368921342988727E-4</v>
      </c>
    </row>
    <row r="1084" spans="2:6" x14ac:dyDescent="0.2">
      <c r="B1084" s="2">
        <f t="shared" si="16"/>
        <v>1075</v>
      </c>
      <c r="C1084" s="2">
        <v>0</v>
      </c>
      <c r="D1084" s="70">
        <f>IFERROR(SUM(F$9:F1083)*K_31+SUM(E$9:E1083)*K_21+SUM(C$9:C1083)-SUM(D$9:D1083)*(K_12+K_13+K_10),0)</f>
        <v>1.5046335305690661E-5</v>
      </c>
      <c r="E1084" s="73">
        <f>IFERROR(SUM(D$9:D1083)*K_12-SUM(E$9:E1083)*K_21,0)</f>
        <v>3.5642628055887471E-5</v>
      </c>
      <c r="F1084" s="73">
        <f>IFERROR(SUM(D$9:D1083)*K_13-SUM(F$9:F1083)*K_31,0)</f>
        <v>1.4257051222354988E-4</v>
      </c>
    </row>
    <row r="1085" spans="2:6" x14ac:dyDescent="0.2">
      <c r="B1085" s="2">
        <f t="shared" si="16"/>
        <v>1076</v>
      </c>
      <c r="C1085" s="2">
        <v>0</v>
      </c>
      <c r="D1085" s="70">
        <f>IFERROR(SUM(F$9:F1084)*K_31+SUM(E$9:E1084)*K_21+SUM(C$9:C1084)-SUM(D$9:D1084)*(K_12+K_13+K_10),0)</f>
        <v>1.4929191134882558E-5</v>
      </c>
      <c r="E1085" s="73">
        <f>IFERROR(SUM(D$9:D1084)*K_12-SUM(E$9:E1084)*K_21,0)</f>
        <v>3.5365130183762084E-5</v>
      </c>
      <c r="F1085" s="73">
        <f>IFERROR(SUM(D$9:D1084)*K_13-SUM(F$9:F1084)*K_31,0)</f>
        <v>1.4146052073504833E-4</v>
      </c>
    </row>
    <row r="1086" spans="2:6" x14ac:dyDescent="0.2">
      <c r="B1086" s="2">
        <f t="shared" si="16"/>
        <v>1077</v>
      </c>
      <c r="C1086" s="2">
        <v>0</v>
      </c>
      <c r="D1086" s="70">
        <f>IFERROR(SUM(F$9:F1085)*K_31+SUM(E$9:E1085)*K_21+SUM(C$9:C1085)-SUM(D$9:D1085)*(K_12+K_13+K_10),0)</f>
        <v>1.4812958999854686E-5</v>
      </c>
      <c r="E1086" s="73">
        <f>IFERROR(SUM(D$9:D1085)*K_12-SUM(E$9:E1085)*K_21,0)</f>
        <v>3.5089792787990071E-5</v>
      </c>
      <c r="F1086" s="73">
        <f>IFERROR(SUM(D$9:D1085)*K_13-SUM(F$9:F1085)*K_31,0)</f>
        <v>1.4035917115196028E-4</v>
      </c>
    </row>
    <row r="1087" spans="2:6" x14ac:dyDescent="0.2">
      <c r="B1087" s="2">
        <f t="shared" si="16"/>
        <v>1078</v>
      </c>
      <c r="C1087" s="2">
        <v>0</v>
      </c>
      <c r="D1087" s="70">
        <f>IFERROR(SUM(F$9:F1086)*K_31+SUM(E$9:E1086)*K_21+SUM(C$9:C1086)-SUM(D$9:D1086)*(K_12+K_13+K_10),0)</f>
        <v>1.4697631796956045E-5</v>
      </c>
      <c r="E1087" s="73">
        <f>IFERROR(SUM(D$9:D1086)*K_12-SUM(E$9:E1086)*K_21,0)</f>
        <v>3.4816599048581587E-5</v>
      </c>
      <c r="F1087" s="73">
        <f>IFERROR(SUM(D$9:D1086)*K_13-SUM(F$9:F1086)*K_31,0)</f>
        <v>1.3926639619432635E-4</v>
      </c>
    </row>
    <row r="1088" spans="2:6" x14ac:dyDescent="0.2">
      <c r="B1088" s="2">
        <f t="shared" si="16"/>
        <v>1079</v>
      </c>
      <c r="C1088" s="2">
        <v>0</v>
      </c>
      <c r="D1088" s="70">
        <f>IFERROR(SUM(F$9:F1087)*K_31+SUM(E$9:E1087)*K_21+SUM(C$9:C1087)-SUM(D$9:D1087)*(K_12+K_13+K_10),0)</f>
        <v>1.4583202481155411E-5</v>
      </c>
      <c r="E1088" s="73">
        <f>IFERROR(SUM(D$9:D1087)*K_12-SUM(E$9:E1087)*K_21,0)</f>
        <v>3.454553227588697E-5</v>
      </c>
      <c r="F1088" s="73">
        <f>IFERROR(SUM(D$9:D1087)*K_13-SUM(F$9:F1087)*K_31,0)</f>
        <v>1.3818212910354788E-4</v>
      </c>
    </row>
    <row r="1089" spans="2:6" x14ac:dyDescent="0.2">
      <c r="B1089" s="2">
        <f t="shared" si="16"/>
        <v>1080</v>
      </c>
      <c r="C1089" s="2">
        <v>0</v>
      </c>
      <c r="D1089" s="70">
        <f>IFERROR(SUM(F$9:F1088)*K_31+SUM(E$9:E1088)*K_21+SUM(C$9:C1088)-SUM(D$9:D1088)*(K_12+K_13+K_10),0)</f>
        <v>1.446966406160044E-5</v>
      </c>
      <c r="E1089" s="73">
        <f>IFERROR(SUM(D$9:D1088)*K_12-SUM(E$9:E1088)*K_21,0)</f>
        <v>3.4276575910263674E-5</v>
      </c>
      <c r="F1089" s="73">
        <f>IFERROR(SUM(D$9:D1088)*K_13-SUM(F$9:F1088)*K_31,0)</f>
        <v>1.3710630364105469E-4</v>
      </c>
    </row>
    <row r="1090" spans="2:6" x14ac:dyDescent="0.2">
      <c r="B1090" s="2">
        <f t="shared" si="16"/>
        <v>1081</v>
      </c>
      <c r="C1090" s="2">
        <v>0</v>
      </c>
      <c r="D1090" s="70">
        <f>IFERROR(SUM(F$9:F1089)*K_31+SUM(E$9:E1089)*K_21+SUM(C$9:C1089)-SUM(D$9:D1089)*(K_12+K_13+K_10),0)</f>
        <v>1.4357009602505855E-5</v>
      </c>
      <c r="E1090" s="73">
        <f>IFERROR(SUM(D$9:D1089)*K_12-SUM(E$9:E1089)*K_21,0)</f>
        <v>3.4009713520966045E-5</v>
      </c>
      <c r="F1090" s="73">
        <f>IFERROR(SUM(D$9:D1089)*K_13-SUM(F$9:F1089)*K_31,0)</f>
        <v>1.3603885408386418E-4</v>
      </c>
    </row>
    <row r="1091" spans="2:6" x14ac:dyDescent="0.2">
      <c r="B1091" s="2">
        <f t="shared" si="16"/>
        <v>1082</v>
      </c>
      <c r="C1091" s="2">
        <v>0</v>
      </c>
      <c r="D1091" s="70">
        <f>IFERROR(SUM(F$9:F1090)*K_31+SUM(E$9:E1090)*K_21+SUM(C$9:C1090)-SUM(D$9:D1090)*(K_12+K_13+K_10),0)</f>
        <v>1.4245232219600723E-5</v>
      </c>
      <c r="E1091" s="73">
        <f>IFERROR(SUM(D$9:D1090)*K_12-SUM(E$9:E1090)*K_21,0)</f>
        <v>3.3744928805257146E-5</v>
      </c>
      <c r="F1091" s="73">
        <f>IFERROR(SUM(D$9:D1090)*K_13-SUM(F$9:F1090)*K_31,0)</f>
        <v>1.3497971522102858E-4</v>
      </c>
    </row>
    <row r="1092" spans="2:6" x14ac:dyDescent="0.2">
      <c r="B1092" s="2">
        <f t="shared" si="16"/>
        <v>1083</v>
      </c>
      <c r="C1092" s="2">
        <v>0</v>
      </c>
      <c r="D1092" s="70">
        <f>IFERROR(SUM(F$9:F1091)*K_31+SUM(E$9:E1091)*K_21+SUM(C$9:C1091)-SUM(D$9:D1091)*(K_12+K_13+K_10),0)</f>
        <v>1.4134325089010247E-5</v>
      </c>
      <c r="E1092" s="73">
        <f>IFERROR(SUM(D$9:D1091)*K_12-SUM(E$9:E1091)*K_21,0)</f>
        <v>3.3482205586965463E-5</v>
      </c>
      <c r="F1092" s="73">
        <f>IFERROR(SUM(D$9:D1091)*K_13-SUM(F$9:F1091)*K_31,0)</f>
        <v>1.3392882234786185E-4</v>
      </c>
    </row>
    <row r="1093" spans="2:6" x14ac:dyDescent="0.2">
      <c r="B1093" s="2">
        <f t="shared" si="16"/>
        <v>1084</v>
      </c>
      <c r="C1093" s="2">
        <v>0</v>
      </c>
      <c r="D1093" s="70">
        <f>IFERROR(SUM(F$9:F1092)*K_31+SUM(E$9:E1092)*K_21+SUM(C$9:C1092)-SUM(D$9:D1092)*(K_12+K_13+K_10),0)</f>
        <v>1.4024281433044905E-5</v>
      </c>
      <c r="E1093" s="73">
        <f>IFERROR(SUM(D$9:D1092)*K_12-SUM(E$9:E1092)*K_21,0)</f>
        <v>3.3221527816373886E-5</v>
      </c>
      <c r="F1093" s="73">
        <f>IFERROR(SUM(D$9:D1092)*K_13-SUM(F$9:F1092)*K_31,0)</f>
        <v>1.3288611126549554E-4</v>
      </c>
    </row>
    <row r="1094" spans="2:6" x14ac:dyDescent="0.2">
      <c r="B1094" s="2">
        <f t="shared" si="16"/>
        <v>1085</v>
      </c>
      <c r="C1094" s="2">
        <v>0</v>
      </c>
      <c r="D1094" s="70">
        <f>IFERROR(SUM(F$9:F1093)*K_31+SUM(E$9:E1093)*K_21+SUM(C$9:C1093)-SUM(D$9:D1093)*(K_12+K_13+K_10),0)</f>
        <v>1.3915094526417704E-5</v>
      </c>
      <c r="E1094" s="73">
        <f>IFERROR(SUM(D$9:D1093)*K_12-SUM(E$9:E1093)*K_21,0)</f>
        <v>3.296287956899846E-5</v>
      </c>
      <c r="F1094" s="73">
        <f>IFERROR(SUM(D$9:D1093)*K_13-SUM(F$9:F1093)*K_31,0)</f>
        <v>1.3185151827599384E-4</v>
      </c>
    </row>
    <row r="1095" spans="2:6" x14ac:dyDescent="0.2">
      <c r="B1095" s="2">
        <f t="shared" si="16"/>
        <v>1086</v>
      </c>
      <c r="C1095" s="2">
        <v>0</v>
      </c>
      <c r="D1095" s="70">
        <f>IFERROR(SUM(F$9:F1094)*K_31+SUM(E$9:E1094)*K_21+SUM(C$9:C1094)-SUM(D$9:D1094)*(K_12+K_13+K_10),0)</f>
        <v>1.3806757702461425E-5</v>
      </c>
      <c r="E1095" s="73">
        <f>IFERROR(SUM(D$9:D1094)*K_12-SUM(E$9:E1094)*K_21,0)</f>
        <v>3.2706245043256921E-5</v>
      </c>
      <c r="F1095" s="73">
        <f>IFERROR(SUM(D$9:D1094)*K_13-SUM(F$9:F1094)*K_31,0)</f>
        <v>1.3082498017302768E-4</v>
      </c>
    </row>
    <row r="1096" spans="2:6" x14ac:dyDescent="0.2">
      <c r="B1096" s="2">
        <f t="shared" si="16"/>
        <v>1087</v>
      </c>
      <c r="C1096" s="2">
        <v>0</v>
      </c>
      <c r="D1096" s="70">
        <f>IFERROR(SUM(F$9:F1095)*K_31+SUM(E$9:E1095)*K_21+SUM(C$9:C1095)-SUM(D$9:D1095)*(K_12+K_13+K_10),0)</f>
        <v>1.3699264341582307E-5</v>
      </c>
      <c r="E1096" s="73">
        <f>IFERROR(SUM(D$9:D1095)*K_12-SUM(E$9:E1095)*K_21,0)</f>
        <v>3.2451608561467893E-5</v>
      </c>
      <c r="F1096" s="73">
        <f>IFERROR(SUM(D$9:D1095)*K_13-SUM(F$9:F1095)*K_31,0)</f>
        <v>1.2980643424587157E-4</v>
      </c>
    </row>
    <row r="1097" spans="2:6" x14ac:dyDescent="0.2">
      <c r="B1097" s="2">
        <f t="shared" si="16"/>
        <v>1088</v>
      </c>
      <c r="C1097" s="2">
        <v>0</v>
      </c>
      <c r="D1097" s="70">
        <f>IFERROR(SUM(F$9:F1096)*K_31+SUM(E$9:E1096)*K_21+SUM(C$9:C1096)-SUM(D$9:D1096)*(K_12+K_13+K_10),0)</f>
        <v>1.3592607876589113E-5</v>
      </c>
      <c r="E1097" s="73">
        <f>IFERROR(SUM(D$9:D1096)*K_12-SUM(E$9:E1096)*K_21,0)</f>
        <v>3.2198954567519422E-5</v>
      </c>
      <c r="F1097" s="73">
        <f>IFERROR(SUM(D$9:D1096)*K_13-SUM(F$9:F1096)*K_31,0)</f>
        <v>1.2879581827007769E-4</v>
      </c>
    </row>
    <row r="1098" spans="2:6" x14ac:dyDescent="0.2">
      <c r="B1098" s="2">
        <f t="shared" si="16"/>
        <v>1089</v>
      </c>
      <c r="C1098" s="2">
        <v>0</v>
      </c>
      <c r="D1098" s="70">
        <f>IFERROR(SUM(F$9:F1097)*K_31+SUM(E$9:E1097)*K_21+SUM(C$9:C1097)-SUM(D$9:D1097)*(K_12+K_13+K_10),0)</f>
        <v>1.3486781792693137E-5</v>
      </c>
      <c r="E1098" s="73">
        <f>IFERROR(SUM(D$9:D1097)*K_12-SUM(E$9:E1097)*K_21,0)</f>
        <v>3.1948267626757954E-5</v>
      </c>
      <c r="F1098" s="73">
        <f>IFERROR(SUM(D$9:D1097)*K_13-SUM(F$9:F1097)*K_31,0)</f>
        <v>1.2779307050703181E-4</v>
      </c>
    </row>
    <row r="1099" spans="2:6" x14ac:dyDescent="0.2">
      <c r="B1099" s="2">
        <f t="shared" ref="B1099:B1162" si="17">B1098+1</f>
        <v>1090</v>
      </c>
      <c r="C1099" s="2">
        <v>0</v>
      </c>
      <c r="D1099" s="70">
        <f>IFERROR(SUM(F$9:F1098)*K_31+SUM(E$9:E1098)*K_21+SUM(C$9:C1098)-SUM(D$9:D1098)*(K_12+K_13+K_10),0)</f>
        <v>1.3381779623955481E-5</v>
      </c>
      <c r="E1099" s="73">
        <f>IFERROR(SUM(D$9:D1098)*K_12-SUM(E$9:E1098)*K_21,0)</f>
        <v>3.1699532424767085E-5</v>
      </c>
      <c r="F1099" s="73">
        <f>IFERROR(SUM(D$9:D1098)*K_13-SUM(F$9:F1098)*K_31,0)</f>
        <v>1.2679812969906834E-4</v>
      </c>
    </row>
    <row r="1100" spans="2:6" x14ac:dyDescent="0.2">
      <c r="B1100" s="2">
        <f t="shared" si="17"/>
        <v>1091</v>
      </c>
      <c r="C1100" s="2">
        <v>0</v>
      </c>
      <c r="D1100" s="70">
        <f>IFERROR(SUM(F$9:F1099)*K_31+SUM(E$9:E1099)*K_21+SUM(C$9:C1099)-SUM(D$9:D1099)*(K_12+K_13+K_10),0)</f>
        <v>1.3277594955951599E-5</v>
      </c>
      <c r="E1100" s="73">
        <f>IFERROR(SUM(D$9:D1099)*K_12-SUM(E$9:E1099)*K_21,0)</f>
        <v>3.1452733765924279E-5</v>
      </c>
      <c r="F1100" s="73">
        <f>IFERROR(SUM(D$9:D1099)*K_13-SUM(F$9:F1099)*K_31,0)</f>
        <v>1.2581093506369712E-4</v>
      </c>
    </row>
    <row r="1101" spans="2:6" x14ac:dyDescent="0.2">
      <c r="B1101" s="2">
        <f t="shared" si="17"/>
        <v>1092</v>
      </c>
      <c r="C1101" s="2">
        <v>0</v>
      </c>
      <c r="D1101" s="70">
        <f>IFERROR(SUM(F$9:F1100)*K_31+SUM(E$9:E1100)*K_21+SUM(C$9:C1100)-SUM(D$9:D1100)*(K_12+K_13+K_10),0)</f>
        <v>1.3174221423994936E-5</v>
      </c>
      <c r="E1101" s="73">
        <f>IFERROR(SUM(D$9:D1100)*K_12-SUM(E$9:E1100)*K_21,0)</f>
        <v>3.1207856573178816E-5</v>
      </c>
      <c r="F1101" s="73">
        <f>IFERROR(SUM(D$9:D1100)*K_13-SUM(F$9:F1100)*K_31,0)</f>
        <v>1.2483142629271526E-4</v>
      </c>
    </row>
    <row r="1102" spans="2:6" x14ac:dyDescent="0.2">
      <c r="B1102" s="2">
        <f t="shared" si="17"/>
        <v>1093</v>
      </c>
      <c r="C1102" s="2">
        <v>0</v>
      </c>
      <c r="D1102" s="70">
        <f>IFERROR(SUM(F$9:F1101)*K_31+SUM(E$9:E1101)*K_21+SUM(C$9:C1101)-SUM(D$9:D1101)*(K_12+K_13+K_10),0)</f>
        <v>1.3071652712248749E-5</v>
      </c>
      <c r="E1102" s="73">
        <f>IFERROR(SUM(D$9:D1101)*K_12-SUM(E$9:E1101)*K_21,0)</f>
        <v>3.0964885887052596E-5</v>
      </c>
      <c r="F1102" s="73">
        <f>IFERROR(SUM(D$9:D1101)*K_13-SUM(F$9:F1101)*K_31,0)</f>
        <v>1.2385954354821038E-4</v>
      </c>
    </row>
    <row r="1103" spans="2:6" x14ac:dyDescent="0.2">
      <c r="B1103" s="2">
        <f t="shared" si="17"/>
        <v>1094</v>
      </c>
      <c r="C1103" s="2">
        <v>0</v>
      </c>
      <c r="D1103" s="70">
        <f>IFERROR(SUM(F$9:F1102)*K_31+SUM(E$9:E1102)*K_21+SUM(C$9:C1102)-SUM(D$9:D1102)*(K_12+K_13+K_10),0)</f>
        <v>1.2969882557278822E-5</v>
      </c>
      <c r="E1103" s="73">
        <f>IFERROR(SUM(D$9:D1102)*K_12-SUM(E$9:E1102)*K_21,0)</f>
        <v>3.0723806863863778E-5</v>
      </c>
      <c r="F1103" s="73">
        <f>IFERROR(SUM(D$9:D1102)*K_13-SUM(F$9:F1102)*K_31,0)</f>
        <v>1.2289522745545511E-4</v>
      </c>
    </row>
    <row r="1104" spans="2:6" x14ac:dyDescent="0.2">
      <c r="B1104" s="2">
        <f t="shared" si="17"/>
        <v>1095</v>
      </c>
      <c r="C1104" s="2">
        <v>0</v>
      </c>
      <c r="D1104" s="70">
        <f>IFERROR(SUM(F$9:F1103)*K_31+SUM(E$9:E1103)*K_21+SUM(C$9:C1103)-SUM(D$9:D1103)*(K_12+K_13+K_10),0)</f>
        <v>1.2868904737395326E-5</v>
      </c>
      <c r="E1104" s="73">
        <f>IFERROR(SUM(D$9:D1103)*K_12-SUM(E$9:E1103)*K_21,0)</f>
        <v>3.0484604776503943E-5</v>
      </c>
      <c r="F1104" s="73">
        <f>IFERROR(SUM(D$9:D1103)*K_13-SUM(F$9:F1103)*K_31,0)</f>
        <v>1.2193841910601577E-4</v>
      </c>
    </row>
    <row r="1105" spans="2:6" x14ac:dyDescent="0.2">
      <c r="B1105" s="2">
        <f t="shared" si="17"/>
        <v>1096</v>
      </c>
      <c r="C1105" s="2">
        <v>0</v>
      </c>
      <c r="D1105" s="70">
        <f>IFERROR(SUM(F$9:F1104)*K_31+SUM(E$9:E1104)*K_21+SUM(C$9:C1104)-SUM(D$9:D1104)*(K_12+K_13+K_10),0)</f>
        <v>1.2768713090416384E-5</v>
      </c>
      <c r="E1105" s="73">
        <f>IFERROR(SUM(D$9:D1104)*K_12-SUM(E$9:E1104)*K_21,0)</f>
        <v>3.0247265011218438E-5</v>
      </c>
      <c r="F1105" s="73">
        <f>IFERROR(SUM(D$9:D1104)*K_13-SUM(F$9:F1104)*K_31,0)</f>
        <v>1.2098906004487375E-4</v>
      </c>
    </row>
    <row r="1106" spans="2:6" x14ac:dyDescent="0.2">
      <c r="B1106" s="2">
        <f t="shared" si="17"/>
        <v>1097</v>
      </c>
      <c r="C1106" s="2">
        <v>0</v>
      </c>
      <c r="D1106" s="70">
        <f>IFERROR(SUM(F$9:F1105)*K_31+SUM(E$9:E1105)*K_21+SUM(C$9:C1105)-SUM(D$9:D1105)*(K_12+K_13+K_10),0)</f>
        <v>1.2669301488799078E-5</v>
      </c>
      <c r="E1106" s="73">
        <f>IFERROR(SUM(D$9:D1105)*K_12-SUM(E$9:E1105)*K_21,0)</f>
        <v>3.0011773069715808E-5</v>
      </c>
      <c r="F1106" s="73">
        <f>IFERROR(SUM(D$9:D1105)*K_13-SUM(F$9:F1105)*K_31,0)</f>
        <v>1.2004709227886323E-4</v>
      </c>
    </row>
    <row r="1107" spans="2:6" x14ac:dyDescent="0.2">
      <c r="B1107" s="2">
        <f t="shared" si="17"/>
        <v>1098</v>
      </c>
      <c r="C1107" s="2">
        <v>0</v>
      </c>
      <c r="D1107" s="70">
        <f>IFERROR(SUM(F$9:F1106)*K_31+SUM(E$9:E1106)*K_21+SUM(C$9:C1106)-SUM(D$9:D1106)*(K_12+K_13+K_10),0)</f>
        <v>1.257066386273209E-5</v>
      </c>
      <c r="E1107" s="73">
        <f>IFERROR(SUM(D$9:D1106)*K_12-SUM(E$9:E1106)*K_21,0)</f>
        <v>2.9778114565170988E-5</v>
      </c>
      <c r="F1107" s="73">
        <f>IFERROR(SUM(D$9:D1106)*K_13-SUM(F$9:F1106)*K_31,0)</f>
        <v>1.1911245826068395E-4</v>
      </c>
    </row>
    <row r="1108" spans="2:6" x14ac:dyDescent="0.2">
      <c r="B1108" s="2">
        <f t="shared" si="17"/>
        <v>1099</v>
      </c>
      <c r="C1108" s="2">
        <v>0</v>
      </c>
      <c r="D1108" s="70">
        <f>IFERROR(SUM(F$9:F1107)*K_31+SUM(E$9:E1107)*K_21+SUM(C$9:C1107)-SUM(D$9:D1107)*(K_12+K_13+K_10),0)</f>
        <v>1.2472794186813019E-5</v>
      </c>
      <c r="E1108" s="73">
        <f>IFERROR(SUM(D$9:D1107)*K_12-SUM(E$9:E1107)*K_21,0)</f>
        <v>2.9546275223002461E-5</v>
      </c>
      <c r="F1108" s="73">
        <f>IFERROR(SUM(D$9:D1107)*K_13-SUM(F$9:F1107)*K_31,0)</f>
        <v>1.1818510089200984E-4</v>
      </c>
    </row>
    <row r="1109" spans="2:6" x14ac:dyDescent="0.2">
      <c r="B1109" s="2">
        <f t="shared" si="17"/>
        <v>1100</v>
      </c>
      <c r="C1109" s="2">
        <v>0</v>
      </c>
      <c r="D1109" s="70">
        <f>IFERROR(SUM(F$9:F1108)*K_31+SUM(E$9:E1108)*K_21+SUM(C$9:C1108)-SUM(D$9:D1108)*(K_12+K_13+K_10),0)</f>
        <v>1.2375686480048387E-5</v>
      </c>
      <c r="E1109" s="73">
        <f>IFERROR(SUM(D$9:D1108)*K_12-SUM(E$9:E1108)*K_21,0)</f>
        <v>2.9316240880761235E-5</v>
      </c>
      <c r="F1109" s="73">
        <f>IFERROR(SUM(D$9:D1108)*K_13-SUM(F$9:F1108)*K_31,0)</f>
        <v>1.1726496352304494E-4</v>
      </c>
    </row>
    <row r="1110" spans="2:6" x14ac:dyDescent="0.2">
      <c r="B1110" s="2">
        <f t="shared" si="17"/>
        <v>1101</v>
      </c>
      <c r="C1110" s="2">
        <v>0</v>
      </c>
      <c r="D1110" s="70">
        <f>IFERROR(SUM(F$9:F1109)*K_31+SUM(E$9:E1109)*K_21+SUM(C$9:C1109)-SUM(D$9:D1109)*(K_12+K_13+K_10),0)</f>
        <v>1.2279334811182707E-5</v>
      </c>
      <c r="E1110" s="73">
        <f>IFERROR(SUM(D$9:D1109)*K_12-SUM(E$9:E1109)*K_21,0)</f>
        <v>2.9087997484800177E-5</v>
      </c>
      <c r="F1110" s="73">
        <f>IFERROR(SUM(D$9:D1109)*K_13-SUM(F$9:F1109)*K_31,0)</f>
        <v>1.1635198993920071E-4</v>
      </c>
    </row>
    <row r="1111" spans="2:6" x14ac:dyDescent="0.2">
      <c r="B1111" s="2">
        <f t="shared" si="17"/>
        <v>1102</v>
      </c>
      <c r="C1111" s="2">
        <v>0</v>
      </c>
      <c r="D1111" s="70">
        <f>IFERROR(SUM(F$9:F1110)*K_31+SUM(E$9:E1110)*K_21+SUM(C$9:C1110)-SUM(D$9:D1110)*(K_12+K_13+K_10),0)</f>
        <v>1.218373329603395E-5</v>
      </c>
      <c r="E1111" s="73">
        <f>IFERROR(SUM(D$9:D1110)*K_12-SUM(E$9:E1110)*K_21,0)</f>
        <v>2.8861531091606274E-5</v>
      </c>
      <c r="F1111" s="73">
        <f>IFERROR(SUM(D$9:D1110)*K_13-SUM(F$9:F1110)*K_31,0)</f>
        <v>1.154461243664251E-4</v>
      </c>
    </row>
    <row r="1112" spans="2:6" x14ac:dyDescent="0.2">
      <c r="B1112" s="2">
        <f t="shared" si="17"/>
        <v>1103</v>
      </c>
      <c r="C1112" s="2">
        <v>0</v>
      </c>
      <c r="D1112" s="70">
        <f>IFERROR(SUM(F$9:F1111)*K_31+SUM(E$9:E1111)*K_21+SUM(C$9:C1111)-SUM(D$9:D1111)*(K_12+K_13+K_10),0)</f>
        <v>1.208887609127629E-5</v>
      </c>
      <c r="E1112" s="73">
        <f>IFERROR(SUM(D$9:D1111)*K_12-SUM(E$9:E1111)*K_21,0)</f>
        <v>2.863682786680144E-5</v>
      </c>
      <c r="F1112" s="73">
        <f>IFERROR(SUM(D$9:D1111)*K_13-SUM(F$9:F1111)*K_31,0)</f>
        <v>1.1454731146720576E-4</v>
      </c>
    </row>
    <row r="1113" spans="2:6" x14ac:dyDescent="0.2">
      <c r="B1113" s="2">
        <f t="shared" si="17"/>
        <v>1104</v>
      </c>
      <c r="C1113" s="2">
        <v>0</v>
      </c>
      <c r="D1113" s="70">
        <f>IFERROR(SUM(F$9:F1112)*K_31+SUM(E$9:E1112)*K_21+SUM(C$9:C1112)-SUM(D$9:D1112)*(K_12+K_13+K_10),0)</f>
        <v>1.1994757403321898E-5</v>
      </c>
      <c r="E1113" s="73">
        <f>IFERROR(SUM(D$9:D1112)*K_12-SUM(E$9:E1112)*K_21,0)</f>
        <v>2.8413874082366952E-5</v>
      </c>
      <c r="F1113" s="73">
        <f>IFERROR(SUM(D$9:D1112)*K_13-SUM(F$9:F1112)*K_31,0)</f>
        <v>1.1365549632946781E-4</v>
      </c>
    </row>
    <row r="1114" spans="2:6" x14ac:dyDescent="0.2">
      <c r="B1114" s="2">
        <f t="shared" si="17"/>
        <v>1105</v>
      </c>
      <c r="C1114" s="2">
        <v>0</v>
      </c>
      <c r="D1114" s="70">
        <f>IFERROR(SUM(F$9:F1113)*K_31+SUM(E$9:E1113)*K_21+SUM(C$9:C1113)-SUM(D$9:D1113)*(K_12+K_13+K_10),0)</f>
        <v>1.1901371482103684E-5</v>
      </c>
      <c r="E1114" s="73">
        <f>IFERROR(SUM(D$9:D1113)*K_12-SUM(E$9:E1113)*K_21,0)</f>
        <v>2.8192656118641857E-5</v>
      </c>
      <c r="F1114" s="73">
        <f>IFERROR(SUM(D$9:D1113)*K_13-SUM(F$9:F1113)*K_31,0)</f>
        <v>1.1277062447456743E-4</v>
      </c>
    </row>
    <row r="1115" spans="2:6" x14ac:dyDescent="0.2">
      <c r="B1115" s="2">
        <f t="shared" si="17"/>
        <v>1106</v>
      </c>
      <c r="C1115" s="2">
        <v>0</v>
      </c>
      <c r="D1115" s="70">
        <f>IFERROR(SUM(F$9:F1114)*K_31+SUM(E$9:E1114)*K_21+SUM(C$9:C1114)-SUM(D$9:D1114)*(K_12+K_13+K_10),0)</f>
        <v>1.180871262196348E-5</v>
      </c>
      <c r="E1115" s="73">
        <f>IFERROR(SUM(D$9:D1114)*K_12-SUM(E$9:E1114)*K_21,0)</f>
        <v>2.7973160460992297E-5</v>
      </c>
      <c r="F1115" s="73">
        <f>IFERROR(SUM(D$9:D1114)*K_13-SUM(F$9:F1114)*K_31,0)</f>
        <v>1.1189264184396919E-4</v>
      </c>
    </row>
    <row r="1116" spans="2:6" x14ac:dyDescent="0.2">
      <c r="B1116" s="2">
        <f t="shared" si="17"/>
        <v>1107</v>
      </c>
      <c r="C1116" s="2">
        <v>0</v>
      </c>
      <c r="D1116" s="70">
        <f>IFERROR(SUM(F$9:F1115)*K_31+SUM(E$9:E1115)*K_21+SUM(C$9:C1115)-SUM(D$9:D1115)*(K_12+K_13+K_10),0)</f>
        <v>1.1716775164316573E-5</v>
      </c>
      <c r="E1116" s="73">
        <f>IFERROR(SUM(D$9:D1115)*K_12-SUM(E$9:E1115)*K_21,0)</f>
        <v>2.7755373700144581E-5</v>
      </c>
      <c r="F1116" s="73">
        <f>IFERROR(SUM(D$9:D1115)*K_13-SUM(F$9:F1115)*K_31,0)</f>
        <v>1.1102149480057832E-4</v>
      </c>
    </row>
    <row r="1117" spans="2:6" x14ac:dyDescent="0.2">
      <c r="B1117" s="2">
        <f t="shared" si="17"/>
        <v>1108</v>
      </c>
      <c r="C1117" s="2">
        <v>0</v>
      </c>
      <c r="D1117" s="70">
        <f>IFERROR(SUM(F$9:F1116)*K_31+SUM(E$9:E1116)*K_21+SUM(C$9:C1116)-SUM(D$9:D1116)*(K_12+K_13+K_10),0)</f>
        <v>1.1625553491434459E-5</v>
      </c>
      <c r="E1117" s="73">
        <f>IFERROR(SUM(D$9:D1116)*K_12-SUM(E$9:E1116)*K_21,0)</f>
        <v>2.7539282531519049E-5</v>
      </c>
      <c r="F1117" s="73">
        <f>IFERROR(SUM(D$9:D1116)*K_13-SUM(F$9:F1116)*K_31,0)</f>
        <v>1.101571301260762E-4</v>
      </c>
    </row>
    <row r="1118" spans="2:6" x14ac:dyDescent="0.2">
      <c r="B1118" s="2">
        <f t="shared" si="17"/>
        <v>1109</v>
      </c>
      <c r="C1118" s="2">
        <v>0</v>
      </c>
      <c r="D1118" s="70">
        <f>IFERROR(SUM(F$9:F1117)*K_31+SUM(E$9:E1117)*K_21+SUM(C$9:C1117)-SUM(D$9:D1117)*(K_12+K_13+K_10),0)</f>
        <v>1.1535042028221199E-5</v>
      </c>
      <c r="E1118" s="73">
        <f>IFERROR(SUM(D$9:D1117)*K_12-SUM(E$9:E1117)*K_21,0)</f>
        <v>2.7324873754230872E-5</v>
      </c>
      <c r="F1118" s="73">
        <f>IFERROR(SUM(D$9:D1117)*K_13-SUM(F$9:F1117)*K_31,0)</f>
        <v>1.0929949501692349E-4</v>
      </c>
    </row>
    <row r="1119" spans="2:6" x14ac:dyDescent="0.2">
      <c r="B1119" s="2">
        <f t="shared" si="17"/>
        <v>1110</v>
      </c>
      <c r="C1119" s="2">
        <v>0</v>
      </c>
      <c r="D1119" s="70">
        <f>IFERROR(SUM(F$9:F1118)*K_31+SUM(E$9:E1118)*K_21+SUM(C$9:C1118)-SUM(D$9:D1118)*(K_12+K_13+K_10),0)</f>
        <v>1.144523525020702E-5</v>
      </c>
      <c r="E1119" s="73">
        <f>IFERROR(SUM(D$9:D1118)*K_12-SUM(E$9:E1118)*K_21,0)</f>
        <v>2.711213426920267E-5</v>
      </c>
      <c r="F1119" s="73">
        <f>IFERROR(SUM(D$9:D1118)*K_13-SUM(F$9:F1118)*K_31,0)</f>
        <v>1.0844853707681068E-4</v>
      </c>
    </row>
    <row r="1120" spans="2:6" x14ac:dyDescent="0.2">
      <c r="B1120" s="2">
        <f t="shared" si="17"/>
        <v>1111</v>
      </c>
      <c r="C1120" s="2">
        <v>0</v>
      </c>
      <c r="D1120" s="70">
        <f>IFERROR(SUM(F$9:F1119)*K_31+SUM(E$9:E1119)*K_21+SUM(C$9:C1119)-SUM(D$9:D1119)*(K_12+K_13+K_10),0)</f>
        <v>1.1356127667561111E-5</v>
      </c>
      <c r="E1120" s="73">
        <f>IFERROR(SUM(D$9:D1119)*K_12-SUM(E$9:E1119)*K_21,0)</f>
        <v>2.690105108071883E-5</v>
      </c>
      <c r="F1120" s="73">
        <f>IFERROR(SUM(D$9:D1119)*K_13-SUM(F$9:F1119)*K_31,0)</f>
        <v>1.0760420432287532E-4</v>
      </c>
    </row>
    <row r="1121" spans="2:6" x14ac:dyDescent="0.2">
      <c r="B1121" s="2">
        <f t="shared" si="17"/>
        <v>1112</v>
      </c>
      <c r="C1121" s="2">
        <v>0</v>
      </c>
      <c r="D1121" s="70">
        <f>IFERROR(SUM(F$9:F1120)*K_31+SUM(E$9:E1120)*K_21+SUM(C$9:C1120)-SUM(D$9:D1120)*(K_12+K_13+K_10),0)</f>
        <v>1.1267713837526117E-5</v>
      </c>
      <c r="E1121" s="73">
        <f>IFERROR(SUM(D$9:D1120)*K_12-SUM(E$9:E1120)*K_21,0)</f>
        <v>2.6691611293538919E-5</v>
      </c>
      <c r="F1121" s="73">
        <f>IFERROR(SUM(D$9:D1120)*K_13-SUM(F$9:F1120)*K_31,0)</f>
        <v>1.0676644517415568E-4</v>
      </c>
    </row>
    <row r="1122" spans="2:6" x14ac:dyDescent="0.2">
      <c r="B1122" s="2">
        <f t="shared" si="17"/>
        <v>1113</v>
      </c>
      <c r="C1122" s="2">
        <v>0</v>
      </c>
      <c r="D1122" s="70">
        <f>IFERROR(SUM(F$9:F1121)*K_31+SUM(E$9:E1121)*K_21+SUM(C$9:C1121)-SUM(D$9:D1121)*(K_12+K_13+K_10),0)</f>
        <v>1.1179988358200887E-5</v>
      </c>
      <c r="E1122" s="73">
        <f>IFERROR(SUM(D$9:D1121)*K_12-SUM(E$9:E1121)*K_21,0)</f>
        <v>2.6483802112675647E-5</v>
      </c>
      <c r="F1122" s="73">
        <f>IFERROR(SUM(D$9:D1121)*K_13-SUM(F$9:F1121)*K_31,0)</f>
        <v>1.0593520845070259E-4</v>
      </c>
    </row>
    <row r="1123" spans="2:6" x14ac:dyDescent="0.2">
      <c r="B1123" s="2">
        <f t="shared" si="17"/>
        <v>1114</v>
      </c>
      <c r="C1123" s="2">
        <v>0</v>
      </c>
      <c r="D1123" s="70">
        <f>IFERROR(SUM(F$9:F1122)*K_31+SUM(E$9:E1122)*K_21+SUM(C$9:C1122)-SUM(D$9:D1122)*(K_12+K_13+K_10),0)</f>
        <v>1.1092945871205018E-5</v>
      </c>
      <c r="E1123" s="73">
        <f>IFERROR(SUM(D$9:D1122)*K_12-SUM(E$9:E1122)*K_21,0)</f>
        <v>2.6277610842839749E-5</v>
      </c>
      <c r="F1123" s="73">
        <f>IFERROR(SUM(D$9:D1122)*K_13-SUM(F$9:F1122)*K_31,0)</f>
        <v>1.05110443371359E-4</v>
      </c>
    </row>
    <row r="1124" spans="2:6" x14ac:dyDescent="0.2">
      <c r="B1124" s="2">
        <f t="shared" si="17"/>
        <v>1115</v>
      </c>
      <c r="C1124" s="2">
        <v>0</v>
      </c>
      <c r="D1124" s="70">
        <f>IFERROR(SUM(F$9:F1123)*K_31+SUM(E$9:E1123)*K_21+SUM(C$9:C1123)-SUM(D$9:D1123)*(K_12+K_13+K_10),0)</f>
        <v>1.100658105812613E-5</v>
      </c>
      <c r="E1124" s="73">
        <f>IFERROR(SUM(D$9:D1123)*K_12-SUM(E$9:E1123)*K_21,0)</f>
        <v>2.6073024887884877E-5</v>
      </c>
      <c r="F1124" s="73">
        <f>IFERROR(SUM(D$9:D1123)*K_13-SUM(F$9:F1123)*K_31,0)</f>
        <v>1.0429209955153951E-4</v>
      </c>
    </row>
    <row r="1125" spans="2:6" x14ac:dyDescent="0.2">
      <c r="B1125" s="2">
        <f t="shared" si="17"/>
        <v>1116</v>
      </c>
      <c r="C1125" s="2">
        <v>0</v>
      </c>
      <c r="D1125" s="70">
        <f>IFERROR(SUM(F$9:F1124)*K_31+SUM(E$9:E1124)*K_21+SUM(C$9:C1124)-SUM(D$9:D1124)*(K_12+K_13+K_10),0)</f>
        <v>1.0920888644960769E-5</v>
      </c>
      <c r="E1125" s="73">
        <f>IFERROR(SUM(D$9:D1124)*K_12-SUM(E$9:E1124)*K_21,0)</f>
        <v>2.5870031749364308E-5</v>
      </c>
      <c r="F1125" s="73">
        <f>IFERROR(SUM(D$9:D1124)*K_13-SUM(F$9:F1124)*K_31,0)</f>
        <v>1.0348012699745723E-4</v>
      </c>
    </row>
    <row r="1126" spans="2:6" x14ac:dyDescent="0.2">
      <c r="B1126" s="2">
        <f t="shared" si="17"/>
        <v>1117</v>
      </c>
      <c r="C1126" s="2">
        <v>0</v>
      </c>
      <c r="D1126" s="70">
        <f>IFERROR(SUM(F$9:F1125)*K_31+SUM(E$9:E1125)*K_21+SUM(C$9:C1125)-SUM(D$9:D1125)*(K_12+K_13+K_10),0)</f>
        <v>1.083586339589715E-5</v>
      </c>
      <c r="E1126" s="73">
        <f>IFERROR(SUM(D$9:D1125)*K_12-SUM(E$9:E1125)*K_21,0)</f>
        <v>2.5668619026419925E-5</v>
      </c>
      <c r="F1126" s="73">
        <f>IFERROR(SUM(D$9:D1125)*K_13-SUM(F$9:F1125)*K_31,0)</f>
        <v>1.026744761056797E-4</v>
      </c>
    </row>
    <row r="1127" spans="2:6" x14ac:dyDescent="0.2">
      <c r="B1127" s="2">
        <f t="shared" si="17"/>
        <v>1118</v>
      </c>
      <c r="C1127" s="2">
        <v>0</v>
      </c>
      <c r="D1127" s="70">
        <f>IFERROR(SUM(F$9:F1126)*K_31+SUM(E$9:E1126)*K_21+SUM(C$9:C1126)-SUM(D$9:D1126)*(K_12+K_13+K_10),0)</f>
        <v>1.0751500115091517E-5</v>
      </c>
      <c r="E1127" s="73">
        <f>IFERROR(SUM(D$9:D1126)*K_12-SUM(E$9:E1126)*K_21,0)</f>
        <v>2.5468774414671991E-5</v>
      </c>
      <c r="F1127" s="73">
        <f>IFERROR(SUM(D$9:D1126)*K_13-SUM(F$9:F1126)*K_31,0)</f>
        <v>1.0187509765868796E-4</v>
      </c>
    </row>
    <row r="1128" spans="2:6" x14ac:dyDescent="0.2">
      <c r="B1128" s="2">
        <f t="shared" si="17"/>
        <v>1119</v>
      </c>
      <c r="C1128" s="2">
        <v>0</v>
      </c>
      <c r="D1128" s="70">
        <f>IFERROR(SUM(F$9:F1127)*K_31+SUM(E$9:E1127)*K_21+SUM(C$9:C1127)-SUM(D$9:D1127)*(K_12+K_13+K_10),0)</f>
        <v>1.066779364933268E-5</v>
      </c>
      <c r="E1128" s="73">
        <f>IFERROR(SUM(D$9:D1127)*K_12-SUM(E$9:E1127)*K_21,0)</f>
        <v>2.5270485705441992E-5</v>
      </c>
      <c r="F1128" s="73">
        <f>IFERROR(SUM(D$9:D1127)*K_13-SUM(F$9:F1127)*K_31,0)</f>
        <v>1.0108194282176797E-4</v>
      </c>
    </row>
    <row r="1129" spans="2:6" x14ac:dyDescent="0.2">
      <c r="B1129" s="2">
        <f t="shared" si="17"/>
        <v>1120</v>
      </c>
      <c r="C1129" s="2">
        <v>0</v>
      </c>
      <c r="D1129" s="70">
        <f>IFERROR(SUM(F$9:F1128)*K_31+SUM(E$9:E1128)*K_21+SUM(C$9:C1128)-SUM(D$9:D1128)*(K_12+K_13+K_10),0)</f>
        <v>1.0584738885377476E-5</v>
      </c>
      <c r="E1129" s="73">
        <f>IFERROR(SUM(D$9:D1128)*K_12-SUM(E$9:E1128)*K_21,0)</f>
        <v>2.5073740785197529E-5</v>
      </c>
      <c r="F1129" s="73">
        <f>IFERROR(SUM(D$9:D1128)*K_13-SUM(F$9:F1128)*K_31,0)</f>
        <v>1.0029496314079012E-4</v>
      </c>
    </row>
    <row r="1130" spans="2:6" x14ac:dyDescent="0.2">
      <c r="B1130" s="2">
        <f t="shared" si="17"/>
        <v>1121</v>
      </c>
      <c r="C1130" s="2">
        <v>0</v>
      </c>
      <c r="D1130" s="70">
        <f>IFERROR(SUM(F$9:F1129)*K_31+SUM(E$9:E1129)*K_21+SUM(C$9:C1129)-SUM(D$9:D1129)*(K_12+K_13+K_10),0)</f>
        <v>1.0502330750838951E-5</v>
      </c>
      <c r="E1130" s="73">
        <f>IFERROR(SUM(D$9:D1129)*K_12-SUM(E$9:E1129)*K_21,0)</f>
        <v>2.4878527634442094E-5</v>
      </c>
      <c r="F1130" s="73">
        <f>IFERROR(SUM(D$9:D1129)*K_13-SUM(F$9:F1129)*K_31,0)</f>
        <v>9.9514110537768374E-5</v>
      </c>
    </row>
    <row r="1131" spans="2:6" x14ac:dyDescent="0.2">
      <c r="B1131" s="2">
        <f t="shared" si="17"/>
        <v>1122</v>
      </c>
      <c r="C1131" s="2">
        <v>0</v>
      </c>
      <c r="D1131" s="70">
        <f>IFERROR(SUM(F$9:F1130)*K_31+SUM(E$9:E1130)*K_21+SUM(C$9:C1130)-SUM(D$9:D1130)*(K_12+K_13+K_10),0)</f>
        <v>1.0420564207969107E-5</v>
      </c>
      <c r="E1131" s="73">
        <f>IFERROR(SUM(D$9:D1130)*K_12-SUM(E$9:E1130)*K_21,0)</f>
        <v>2.4684834327937111E-5</v>
      </c>
      <c r="F1131" s="73">
        <f>IFERROR(SUM(D$9:D1130)*K_13-SUM(F$9:F1130)*K_31,0)</f>
        <v>9.8739337311748443E-5</v>
      </c>
    </row>
    <row r="1132" spans="2:6" x14ac:dyDescent="0.2">
      <c r="B1132" s="2">
        <f t="shared" si="17"/>
        <v>1123</v>
      </c>
      <c r="C1132" s="2">
        <v>0</v>
      </c>
      <c r="D1132" s="70">
        <f>IFERROR(SUM(F$9:F1131)*K_31+SUM(E$9:E1131)*K_21+SUM(C$9:C1131)-SUM(D$9:D1131)*(K_12+K_13+K_10),0)</f>
        <v>1.0339434266093406E-5</v>
      </c>
      <c r="E1132" s="73">
        <f>IFERROR(SUM(D$9:D1131)*K_12-SUM(E$9:E1131)*K_21,0)</f>
        <v>2.4492649032148428E-5</v>
      </c>
      <c r="F1132" s="73">
        <f>IFERROR(SUM(D$9:D1131)*K_13-SUM(F$9:F1131)*K_31,0)</f>
        <v>9.7970596128593712E-5</v>
      </c>
    </row>
    <row r="1133" spans="2:6" x14ac:dyDescent="0.2">
      <c r="B1133" s="2">
        <f t="shared" si="17"/>
        <v>1124</v>
      </c>
      <c r="C1133" s="2">
        <v>0</v>
      </c>
      <c r="D1133" s="70">
        <f>IFERROR(SUM(F$9:F1132)*K_31+SUM(E$9:E1132)*K_21+SUM(C$9:C1132)-SUM(D$9:D1132)*(K_12+K_13+K_10),0)</f>
        <v>1.025893596562355E-5</v>
      </c>
      <c r="E1133" s="73">
        <f>IFERROR(SUM(D$9:D1132)*K_12-SUM(E$9:E1132)*K_21,0)</f>
        <v>2.4301960007022672E-5</v>
      </c>
      <c r="F1133" s="73">
        <f>IFERROR(SUM(D$9:D1132)*K_13-SUM(F$9:F1132)*K_31,0)</f>
        <v>9.7207840028090686E-5</v>
      </c>
    </row>
    <row r="1134" spans="2:6" x14ac:dyDescent="0.2">
      <c r="B1134" s="2">
        <f t="shared" si="17"/>
        <v>1125</v>
      </c>
      <c r="C1134" s="2">
        <v>0</v>
      </c>
      <c r="D1134" s="70">
        <f>IFERROR(SUM(F$9:F1133)*K_31+SUM(E$9:E1133)*K_21+SUM(C$9:C1133)-SUM(D$9:D1133)*(K_12+K_13+K_10),0)</f>
        <v>1.0179064387827452E-5</v>
      </c>
      <c r="E1134" s="73">
        <f>IFERROR(SUM(D$9:D1133)*K_12-SUM(E$9:E1133)*K_21,0)</f>
        <v>2.4112755603211689E-5</v>
      </c>
      <c r="F1134" s="73">
        <f>IFERROR(SUM(D$9:D1133)*K_13-SUM(F$9:F1133)*K_31,0)</f>
        <v>9.6451022412846754E-5</v>
      </c>
    </row>
    <row r="1135" spans="2:6" x14ac:dyDescent="0.2">
      <c r="B1135" s="2">
        <f t="shared" si="17"/>
        <v>1126</v>
      </c>
      <c r="C1135" s="2">
        <v>0</v>
      </c>
      <c r="D1135" s="70">
        <f>IFERROR(SUM(F$9:F1134)*K_31+SUM(E$9:E1134)*K_21+SUM(C$9:C1134)-SUM(D$9:D1134)*(K_12+K_13+K_10),0)</f>
        <v>1.009981465571741E-5</v>
      </c>
      <c r="E1135" s="73">
        <f>IFERROR(SUM(D$9:D1134)*K_12-SUM(E$9:E1134)*K_21,0)</f>
        <v>2.3925024261850503E-5</v>
      </c>
      <c r="F1135" s="73">
        <f>IFERROR(SUM(D$9:D1134)*K_13-SUM(F$9:F1134)*K_31,0)</f>
        <v>9.5700097047402011E-5</v>
      </c>
    </row>
    <row r="1136" spans="2:6" x14ac:dyDescent="0.2">
      <c r="B1136" s="2">
        <f t="shared" si="17"/>
        <v>1127</v>
      </c>
      <c r="C1136" s="2">
        <v>0</v>
      </c>
      <c r="D1136" s="70">
        <f>IFERROR(SUM(F$9:F1135)*K_31+SUM(E$9:E1135)*K_21+SUM(C$9:C1135)-SUM(D$9:D1135)*(K_12+K_13+K_10),0)</f>
        <v>1.0021181927832856E-5</v>
      </c>
      <c r="E1136" s="73">
        <f>IFERROR(SUM(D$9:D1135)*K_12-SUM(E$9:E1135)*K_21,0)</f>
        <v>2.373875451433527E-5</v>
      </c>
      <c r="F1136" s="73">
        <f>IFERROR(SUM(D$9:D1135)*K_13-SUM(F$9:F1135)*K_31,0)</f>
        <v>9.4955018057341078E-5</v>
      </c>
    </row>
    <row r="1137" spans="2:6" x14ac:dyDescent="0.2">
      <c r="B1137" s="2">
        <f t="shared" si="17"/>
        <v>1128</v>
      </c>
      <c r="C1137" s="2">
        <v>0</v>
      </c>
      <c r="D1137" s="70">
        <f>IFERROR(SUM(F$9:F1136)*K_31+SUM(E$9:E1136)*K_21+SUM(C$9:C1136)-SUM(D$9:D1136)*(K_12+K_13+K_10),0)</f>
        <v>9.9431614009048985E-6</v>
      </c>
      <c r="E1137" s="73">
        <f>IFERROR(SUM(D$9:D1136)*K_12-SUM(E$9:E1136)*K_21,0)</f>
        <v>2.3553934981213054E-5</v>
      </c>
      <c r="F1137" s="73">
        <f>IFERROR(SUM(D$9:D1136)*K_13-SUM(F$9:F1136)*K_31,0)</f>
        <v>9.4215739924852215E-5</v>
      </c>
    </row>
    <row r="1138" spans="2:6" x14ac:dyDescent="0.2">
      <c r="B1138" s="2">
        <f t="shared" si="17"/>
        <v>1129</v>
      </c>
      <c r="C1138" s="2">
        <v>0</v>
      </c>
      <c r="D1138" s="70">
        <f>IFERROR(SUM(F$9:F1137)*K_31+SUM(E$9:E1137)*K_21+SUM(C$9:C1137)-SUM(D$9:D1137)*(K_12+K_13+K_10),0)</f>
        <v>9.8657483045272443E-6</v>
      </c>
      <c r="E1138" s="73">
        <f>IFERROR(SUM(D$9:D1137)*K_12-SUM(E$9:E1137)*K_21,0)</f>
        <v>2.3370554372403873E-5</v>
      </c>
      <c r="F1138" s="73">
        <f>IFERROR(SUM(D$9:D1137)*K_13-SUM(F$9:F1137)*K_31,0)</f>
        <v>9.3482217489615493E-5</v>
      </c>
    </row>
    <row r="1139" spans="2:6" x14ac:dyDescent="0.2">
      <c r="B1139" s="2">
        <f t="shared" si="17"/>
        <v>1130</v>
      </c>
      <c r="C1139" s="2">
        <v>0</v>
      </c>
      <c r="D1139" s="70">
        <f>IFERROR(SUM(F$9:F1138)*K_31+SUM(E$9:E1138)*K_21+SUM(C$9:C1138)-SUM(D$9:D1138)*(K_12+K_13+K_10),0)</f>
        <v>9.7889379153670575E-6</v>
      </c>
      <c r="E1139" s="73">
        <f>IFERROR(SUM(D$9:D1138)*K_12-SUM(E$9:E1138)*K_21,0)</f>
        <v>2.3188601484203097E-5</v>
      </c>
      <c r="F1139" s="73">
        <f>IFERROR(SUM(D$9:D1138)*K_13-SUM(F$9:F1138)*K_31,0)</f>
        <v>9.275440593681239E-5</v>
      </c>
    </row>
    <row r="1140" spans="2:6" x14ac:dyDescent="0.2">
      <c r="B1140" s="2">
        <f t="shared" si="17"/>
        <v>1131</v>
      </c>
      <c r="C1140" s="2">
        <v>0</v>
      </c>
      <c r="D1140" s="70">
        <f>IFERROR(SUM(F$9:F1139)*K_31+SUM(E$9:E1139)*K_21+SUM(C$9:C1139)-SUM(D$9:D1139)*(K_12+K_13+K_10),0)</f>
        <v>9.7127255376250332E-6</v>
      </c>
      <c r="E1140" s="73">
        <f>IFERROR(SUM(D$9:D1139)*K_12-SUM(E$9:E1139)*K_21,0)</f>
        <v>2.3008065201501893E-5</v>
      </c>
      <c r="F1140" s="73">
        <f>IFERROR(SUM(D$9:D1139)*K_13-SUM(F$9:F1139)*K_31,0)</f>
        <v>9.2032260806007571E-5</v>
      </c>
    </row>
    <row r="1141" spans="2:6" x14ac:dyDescent="0.2">
      <c r="B1141" s="2">
        <f t="shared" si="17"/>
        <v>1132</v>
      </c>
      <c r="C1141" s="2">
        <v>0</v>
      </c>
      <c r="D1141" s="70">
        <f>IFERROR(SUM(F$9:F1140)*K_31+SUM(E$9:E1140)*K_21+SUM(C$9:C1140)-SUM(D$9:D1140)*(K_12+K_13+K_10),0)</f>
        <v>9.6371065154698954E-6</v>
      </c>
      <c r="E1141" s="73">
        <f>IFERROR(SUM(D$9:D1140)*K_12-SUM(E$9:E1140)*K_21,0)</f>
        <v>2.282893449523371E-5</v>
      </c>
      <c r="F1141" s="73">
        <f>IFERROR(SUM(D$9:D1140)*K_13-SUM(F$9:F1140)*K_31,0)</f>
        <v>9.1315737980934841E-5</v>
      </c>
    </row>
    <row r="1142" spans="2:6" x14ac:dyDescent="0.2">
      <c r="B1142" s="2">
        <f t="shared" si="17"/>
        <v>1133</v>
      </c>
      <c r="C1142" s="2">
        <v>0</v>
      </c>
      <c r="D1142" s="70">
        <f>IFERROR(SUM(F$9:F1141)*K_31+SUM(E$9:E1141)*K_21+SUM(C$9:C1141)-SUM(D$9:D1141)*(K_12+K_13+K_10),0)</f>
        <v>9.5620762294856831E-6</v>
      </c>
      <c r="E1142" s="73">
        <f>IFERROR(SUM(D$9:D1141)*K_12-SUM(E$9:E1141)*K_21,0)</f>
        <v>2.2651198422041219E-5</v>
      </c>
      <c r="F1142" s="73">
        <f>IFERROR(SUM(D$9:D1141)*K_13-SUM(F$9:F1141)*K_31,0)</f>
        <v>9.0604793688164875E-5</v>
      </c>
    </row>
    <row r="1143" spans="2:6" x14ac:dyDescent="0.2">
      <c r="B1143" s="2">
        <f t="shared" si="17"/>
        <v>1134</v>
      </c>
      <c r="C1143" s="2">
        <v>0</v>
      </c>
      <c r="D1143" s="70">
        <f>IFERROR(SUM(F$9:F1142)*K_31+SUM(E$9:E1142)*K_21+SUM(C$9:C1142)-SUM(D$9:D1142)*(K_12+K_13+K_10),0)</f>
        <v>9.4876300966717508E-6</v>
      </c>
      <c r="E1143" s="73">
        <f>IFERROR(SUM(D$9:D1142)*K_12-SUM(E$9:E1142)*K_21,0)</f>
        <v>2.2474846123943237E-5</v>
      </c>
      <c r="F1143" s="73">
        <f>IFERROR(SUM(D$9:D1142)*K_13-SUM(F$9:F1142)*K_31,0)</f>
        <v>8.9899384495772949E-5</v>
      </c>
    </row>
    <row r="1144" spans="2:6" x14ac:dyDescent="0.2">
      <c r="B1144" s="2">
        <f t="shared" si="17"/>
        <v>1135</v>
      </c>
      <c r="C1144" s="2">
        <v>0</v>
      </c>
      <c r="D1144" s="70">
        <f>IFERROR(SUM(F$9:F1143)*K_31+SUM(E$9:E1143)*K_21+SUM(C$9:C1143)-SUM(D$9:D1143)*(K_12+K_13+K_10),0)</f>
        <v>9.4137635695545896E-6</v>
      </c>
      <c r="E1144" s="73">
        <f>IFERROR(SUM(D$9:D1143)*K_12-SUM(E$9:E1143)*K_21,0)</f>
        <v>2.2299866827335535E-5</v>
      </c>
      <c r="F1144" s="73">
        <f>IFERROR(SUM(D$9:D1143)*K_13-SUM(F$9:F1143)*K_31,0)</f>
        <v>8.919946730934214E-5</v>
      </c>
    </row>
    <row r="1145" spans="2:6" x14ac:dyDescent="0.2">
      <c r="B1145" s="2">
        <f t="shared" si="17"/>
        <v>1136</v>
      </c>
      <c r="C1145" s="2">
        <v>0</v>
      </c>
      <c r="D1145" s="70">
        <f>IFERROR(SUM(F$9:F1144)*K_31+SUM(E$9:E1144)*K_21+SUM(C$9:C1144)-SUM(D$9:D1144)*(K_12+K_13+K_10),0)</f>
        <v>9.3404721352996489E-6</v>
      </c>
      <c r="E1145" s="73">
        <f>IFERROR(SUM(D$9:D1144)*K_12-SUM(E$9:E1144)*K_21,0)</f>
        <v>2.2126249842990831E-5</v>
      </c>
      <c r="F1145" s="73">
        <f>IFERROR(SUM(D$9:D1144)*K_13-SUM(F$9:F1144)*K_31,0)</f>
        <v>8.8504999371963322E-5</v>
      </c>
    </row>
    <row r="1146" spans="2:6" x14ac:dyDescent="0.2">
      <c r="B1146" s="2">
        <f t="shared" si="17"/>
        <v>1137</v>
      </c>
      <c r="C1146" s="2">
        <v>0</v>
      </c>
      <c r="D1146" s="70">
        <f>IFERROR(SUM(F$9:F1145)*K_31+SUM(E$9:E1145)*K_21+SUM(C$9:C1145)-SUM(D$9:D1145)*(K_12+K_13+K_10),0)</f>
        <v>9.2677513157113367E-6</v>
      </c>
      <c r="E1146" s="73">
        <f>IFERROR(SUM(D$9:D1145)*K_12-SUM(E$9:E1145)*K_21,0)</f>
        <v>2.1953984564282436E-5</v>
      </c>
      <c r="F1146" s="73">
        <f>IFERROR(SUM(D$9:D1145)*K_13-SUM(F$9:F1145)*K_31,0)</f>
        <v>8.7815938257129744E-5</v>
      </c>
    </row>
    <row r="1147" spans="2:6" x14ac:dyDescent="0.2">
      <c r="B1147" s="2">
        <f t="shared" si="17"/>
        <v>1138</v>
      </c>
      <c r="C1147" s="2">
        <v>0</v>
      </c>
      <c r="D1147" s="70">
        <f>IFERROR(SUM(F$9:F1146)*K_31+SUM(E$9:E1146)*K_21+SUM(C$9:C1146)-SUM(D$9:D1146)*(K_12+K_13+K_10),0)</f>
        <v>9.1955966663448407E-6</v>
      </c>
      <c r="E1147" s="73">
        <f>IFERROR(SUM(D$9:D1146)*K_12-SUM(E$9:E1146)*K_21,0)</f>
        <v>2.1783060467739368E-5</v>
      </c>
      <c r="F1147" s="73">
        <f>IFERROR(SUM(D$9:D1146)*K_13-SUM(F$9:F1146)*K_31,0)</f>
        <v>8.7132241870957472E-5</v>
      </c>
    </row>
    <row r="1148" spans="2:6" x14ac:dyDescent="0.2">
      <c r="B1148" s="2">
        <f t="shared" si="17"/>
        <v>1139</v>
      </c>
      <c r="C1148" s="2">
        <v>0</v>
      </c>
      <c r="D1148" s="70">
        <f>IFERROR(SUM(F$9:F1147)*K_31+SUM(E$9:E1147)*K_21+SUM(C$9:C1147)-SUM(D$9:D1147)*(K_12+K_13+K_10),0)</f>
        <v>9.1240037836115562E-6</v>
      </c>
      <c r="E1148" s="73">
        <f>IFERROR(SUM(D$9:D1147)*K_12-SUM(E$9:E1147)*K_21,0)</f>
        <v>2.1613467110936924E-5</v>
      </c>
      <c r="F1148" s="73">
        <f>IFERROR(SUM(D$9:D1147)*K_13-SUM(F$9:F1147)*K_31,0)</f>
        <v>8.6453868443747695E-5</v>
      </c>
    </row>
    <row r="1149" spans="2:6" x14ac:dyDescent="0.2">
      <c r="B1149" s="2">
        <f t="shared" si="17"/>
        <v>1140</v>
      </c>
      <c r="C1149" s="2">
        <v>0</v>
      </c>
      <c r="D1149" s="70">
        <f>IFERROR(SUM(F$9:F1148)*K_31+SUM(E$9:E1148)*K_21+SUM(C$9:C1148)-SUM(D$9:D1148)*(K_12+K_13+K_10),0)</f>
        <v>9.0529682914564091E-6</v>
      </c>
      <c r="E1149" s="73">
        <f>IFERROR(SUM(D$9:D1148)*K_12-SUM(E$9:E1148)*K_21,0)</f>
        <v>2.1445194133717926E-5</v>
      </c>
      <c r="F1149" s="73">
        <f>IFERROR(SUM(D$9:D1148)*K_13-SUM(F$9:F1148)*K_31,0)</f>
        <v>8.5780776534871706E-5</v>
      </c>
    </row>
    <row r="1150" spans="2:6" x14ac:dyDescent="0.2">
      <c r="B1150" s="2">
        <f t="shared" si="17"/>
        <v>1141</v>
      </c>
      <c r="C1150" s="2">
        <v>0</v>
      </c>
      <c r="D1150" s="70">
        <f>IFERROR(SUM(F$9:F1149)*K_31+SUM(E$9:E1149)*K_21+SUM(C$9:C1149)-SUM(D$9:D1149)*(K_12+K_13+K_10),0)</f>
        <v>8.9824858493514625E-6</v>
      </c>
      <c r="E1150" s="73">
        <f>IFERROR(SUM(D$9:D1149)*K_12-SUM(E$9:E1149)*K_21,0)</f>
        <v>2.1278231256305347E-5</v>
      </c>
      <c r="F1150" s="73">
        <f>IFERROR(SUM(D$9:D1149)*K_13-SUM(F$9:F1149)*K_31,0)</f>
        <v>8.5112925025221386E-5</v>
      </c>
    </row>
    <row r="1151" spans="2:6" x14ac:dyDescent="0.2">
      <c r="B1151" s="2">
        <f t="shared" si="17"/>
        <v>1142</v>
      </c>
      <c r="C1151" s="2">
        <v>0</v>
      </c>
      <c r="D1151" s="70">
        <f>IFERROR(SUM(F$9:F1150)*K_31+SUM(E$9:E1150)*K_21+SUM(C$9:C1150)-SUM(D$9:D1150)*(K_12+K_13+K_10),0)</f>
        <v>8.9125521549604514E-6</v>
      </c>
      <c r="E1151" s="73">
        <f>IFERROR(SUM(D$9:D1150)*K_12-SUM(E$9:E1150)*K_21,0)</f>
        <v>2.1112568278303101E-5</v>
      </c>
      <c r="F1151" s="73">
        <f>IFERROR(SUM(D$9:D1150)*K_13-SUM(F$9:F1150)*K_31,0)</f>
        <v>8.4450273113212404E-5</v>
      </c>
    </row>
    <row r="1152" spans="2:6" x14ac:dyDescent="0.2">
      <c r="B1152" s="2">
        <f t="shared" si="17"/>
        <v>1143</v>
      </c>
      <c r="C1152" s="2">
        <v>0</v>
      </c>
      <c r="D1152" s="70">
        <f>IFERROR(SUM(F$9:F1151)*K_31+SUM(E$9:E1151)*K_21+SUM(C$9:C1151)-SUM(D$9:D1151)*(K_12+K_13+K_10),0)</f>
        <v>8.8431629308161064E-6</v>
      </c>
      <c r="E1152" s="73">
        <f>IFERROR(SUM(D$9:D1151)*K_12-SUM(E$9:E1151)*K_21,0)</f>
        <v>2.0948195079917298E-5</v>
      </c>
      <c r="F1152" s="73">
        <f>IFERROR(SUM(D$9:D1151)*K_13-SUM(F$9:F1151)*K_31,0)</f>
        <v>8.3792780319669191E-5</v>
      </c>
    </row>
    <row r="1153" spans="2:6" x14ac:dyDescent="0.2">
      <c r="B1153" s="2">
        <f t="shared" si="17"/>
        <v>1144</v>
      </c>
      <c r="C1153" s="2">
        <v>0</v>
      </c>
      <c r="D1153" s="70">
        <f>IFERROR(SUM(F$9:F1152)*K_31+SUM(E$9:E1152)*K_21+SUM(C$9:C1152)-SUM(D$9:D1152)*(K_12+K_13+K_10),0)</f>
        <v>8.7743139420837224E-6</v>
      </c>
      <c r="E1153" s="73">
        <f>IFERROR(SUM(D$9:D1152)*K_12-SUM(E$9:E1152)*K_21,0)</f>
        <v>2.0785101619069657E-5</v>
      </c>
      <c r="F1153" s="73">
        <f>IFERROR(SUM(D$9:D1152)*K_13-SUM(F$9:F1152)*K_31,0)</f>
        <v>8.3140406476278628E-5</v>
      </c>
    </row>
    <row r="1154" spans="2:6" x14ac:dyDescent="0.2">
      <c r="B1154" s="2">
        <f t="shared" si="17"/>
        <v>1145</v>
      </c>
      <c r="C1154" s="2">
        <v>0</v>
      </c>
      <c r="D1154" s="70">
        <f>IFERROR(SUM(F$9:F1153)*K_31+SUM(E$9:E1153)*K_21+SUM(C$9:C1153)-SUM(D$9:D1153)*(K_12+K_13+K_10),0)</f>
        <v>8.7060009823503037E-6</v>
      </c>
      <c r="E1154" s="73">
        <f>IFERROR(SUM(D$9:D1153)*K_12-SUM(E$9:E1153)*K_21,0)</f>
        <v>2.0623277932285689E-5</v>
      </c>
      <c r="F1154" s="73">
        <f>IFERROR(SUM(D$9:D1153)*K_13-SUM(F$9:F1153)*K_31,0)</f>
        <v>8.2493111729142754E-5</v>
      </c>
    </row>
    <row r="1155" spans="2:6" x14ac:dyDescent="0.2">
      <c r="B1155" s="2">
        <f t="shared" si="17"/>
        <v>1146</v>
      </c>
      <c r="C1155" s="2">
        <v>0</v>
      </c>
      <c r="D1155" s="70">
        <f>IFERROR(SUM(F$9:F1154)*K_31+SUM(E$9:E1154)*K_21+SUM(C$9:C1154)-SUM(D$9:D1154)*(K_12+K_13+K_10),0)</f>
        <v>8.6382198762890994E-6</v>
      </c>
      <c r="E1155" s="73">
        <f>IFERROR(SUM(D$9:D1154)*K_12-SUM(E$9:E1154)*K_21,0)</f>
        <v>2.0462714133806514E-5</v>
      </c>
      <c r="F1155" s="73">
        <f>IFERROR(SUM(D$9:D1154)*K_13-SUM(F$9:F1154)*K_31,0)</f>
        <v>8.1850856535226058E-5</v>
      </c>
    </row>
    <row r="1156" spans="2:6" x14ac:dyDescent="0.2">
      <c r="B1156" s="2">
        <f t="shared" si="17"/>
        <v>1147</v>
      </c>
      <c r="C1156" s="2">
        <v>0</v>
      </c>
      <c r="D1156" s="70">
        <f>IFERROR(SUM(F$9:F1155)*K_31+SUM(E$9:E1155)*K_21+SUM(C$9:C1155)-SUM(D$9:D1155)*(K_12+K_13+K_10),0)</f>
        <v>8.5709664841004951E-6</v>
      </c>
      <c r="E1156" s="73">
        <f>IFERROR(SUM(D$9:D1155)*K_12-SUM(E$9:E1155)*K_21,0)</f>
        <v>2.030340041470069E-5</v>
      </c>
      <c r="F1156" s="73">
        <f>IFERROR(SUM(D$9:D1155)*K_13-SUM(F$9:F1155)*K_31,0)</f>
        <v>8.1213601658802759E-5</v>
      </c>
    </row>
    <row r="1157" spans="2:6" x14ac:dyDescent="0.2">
      <c r="B1157" s="2">
        <f t="shared" si="17"/>
        <v>1148</v>
      </c>
      <c r="C1157" s="2">
        <v>0</v>
      </c>
      <c r="D1157" s="70">
        <f>IFERROR(SUM(F$9:F1156)*K_31+SUM(E$9:E1156)*K_21+SUM(C$9:C1156)-SUM(D$9:D1156)*(K_12+K_13+K_10),0)</f>
        <v>8.5042366970711214E-6</v>
      </c>
      <c r="E1157" s="73">
        <f>IFERROR(SUM(D$9:D1156)*K_12-SUM(E$9:E1156)*K_21,0)</f>
        <v>2.0145327042420114E-5</v>
      </c>
      <c r="F1157" s="73">
        <f>IFERROR(SUM(D$9:D1156)*K_13-SUM(F$9:F1156)*K_31,0)</f>
        <v>8.0581308169680455E-5</v>
      </c>
    </row>
    <row r="1158" spans="2:6" x14ac:dyDescent="0.2">
      <c r="B1158" s="2">
        <f t="shared" si="17"/>
        <v>1149</v>
      </c>
      <c r="C1158" s="2">
        <v>0</v>
      </c>
      <c r="D1158" s="70">
        <f>IFERROR(SUM(F$9:F1157)*K_31+SUM(E$9:E1157)*K_21+SUM(C$9:C1157)-SUM(D$9:D1157)*(K_12+K_13+K_10),0)</f>
        <v>8.4380264393502102E-6</v>
      </c>
      <c r="E1158" s="73">
        <f>IFERROR(SUM(D$9:D1157)*K_12-SUM(E$9:E1157)*K_21,0)</f>
        <v>1.9988484359911851E-5</v>
      </c>
      <c r="F1158" s="73">
        <f>IFERROR(SUM(D$9:D1157)*K_13-SUM(F$9:F1157)*K_31,0)</f>
        <v>7.9953937439647405E-5</v>
      </c>
    </row>
    <row r="1159" spans="2:6" x14ac:dyDescent="0.2">
      <c r="B1159" s="2">
        <f t="shared" si="17"/>
        <v>1150</v>
      </c>
      <c r="C1159" s="2">
        <v>0</v>
      </c>
      <c r="D1159" s="70">
        <f>IFERROR(SUM(F$9:F1158)*K_31+SUM(E$9:E1158)*K_21+SUM(C$9:C1158)-SUM(D$9:D1158)*(K_12+K_13+K_10),0)</f>
        <v>8.3723316661732383E-6</v>
      </c>
      <c r="E1159" s="73">
        <f>IFERROR(SUM(D$9:D1158)*K_12-SUM(E$9:E1158)*K_21,0)</f>
        <v>1.9832862785840177E-5</v>
      </c>
      <c r="F1159" s="73">
        <f>IFERROR(SUM(D$9:D1158)*K_13-SUM(F$9:F1158)*K_31,0)</f>
        <v>7.9331451143360709E-5</v>
      </c>
    </row>
    <row r="1160" spans="2:6" x14ac:dyDescent="0.2">
      <c r="B1160" s="2">
        <f t="shared" si="17"/>
        <v>1151</v>
      </c>
      <c r="C1160" s="2">
        <v>0</v>
      </c>
      <c r="D1160" s="70">
        <f>IFERROR(SUM(F$9:F1159)*K_31+SUM(E$9:E1159)*K_21+SUM(C$9:C1159)-SUM(D$9:D1159)*(K_12+K_13+K_10),0)</f>
        <v>8.3071483647501054E-6</v>
      </c>
      <c r="E1160" s="73">
        <f>IFERROR(SUM(D$9:D1159)*K_12-SUM(E$9:E1159)*K_21,0)</f>
        <v>1.9678452813032266E-5</v>
      </c>
      <c r="F1160" s="73">
        <f>IFERROR(SUM(D$9:D1159)*K_13-SUM(F$9:F1159)*K_31,0)</f>
        <v>7.8713811252129062E-5</v>
      </c>
    </row>
    <row r="1161" spans="2:6" x14ac:dyDescent="0.2">
      <c r="B1161" s="2">
        <f t="shared" si="17"/>
        <v>1152</v>
      </c>
      <c r="C1161" s="2">
        <v>0</v>
      </c>
      <c r="D1161" s="70">
        <f>IFERROR(SUM(F$9:F1160)*K_31+SUM(E$9:E1160)*K_21+SUM(C$9:C1160)-SUM(D$9:D1160)*(K_12+K_13+K_10),0)</f>
        <v>8.2424725480478855E-6</v>
      </c>
      <c r="E1161" s="73">
        <f>IFERROR(SUM(D$9:D1160)*K_12-SUM(E$9:E1160)*K_21,0)</f>
        <v>1.9525245008922276E-5</v>
      </c>
      <c r="F1161" s="73">
        <f>IFERROR(SUM(D$9:D1160)*K_13-SUM(F$9:F1160)*K_31,0)</f>
        <v>7.8100980035689105E-5</v>
      </c>
    </row>
    <row r="1162" spans="2:6" x14ac:dyDescent="0.2">
      <c r="B1162" s="2">
        <f t="shared" si="17"/>
        <v>1153</v>
      </c>
      <c r="C1162" s="2">
        <v>0</v>
      </c>
      <c r="D1162" s="70">
        <f>IFERROR(SUM(F$9:F1161)*K_31+SUM(E$9:E1161)*K_21+SUM(C$9:C1161)-SUM(D$9:D1161)*(K_12+K_13+K_10),0)</f>
        <v>8.1783002707780383E-6</v>
      </c>
      <c r="E1162" s="73">
        <f>IFERROR(SUM(D$9:D1161)*K_12-SUM(E$9:E1161)*K_21,0)</f>
        <v>1.9373230013330911E-5</v>
      </c>
      <c r="F1162" s="73">
        <f>IFERROR(SUM(D$9:D1161)*K_13-SUM(F$9:F1161)*K_31,0)</f>
        <v>7.7492920053323644E-5</v>
      </c>
    </row>
    <row r="1163" spans="2:6" x14ac:dyDescent="0.2">
      <c r="B1163" s="2">
        <f t="shared" ref="B1163:B1226" si="18">B1162+1</f>
        <v>1154</v>
      </c>
      <c r="C1163" s="2">
        <v>0</v>
      </c>
      <c r="D1163" s="70">
        <f>IFERROR(SUM(F$9:F1162)*K_31+SUM(E$9:E1162)*K_21+SUM(C$9:C1162)-SUM(D$9:D1162)*(K_12+K_13+K_10),0)</f>
        <v>8.1146276125210193E-6</v>
      </c>
      <c r="E1163" s="73">
        <f>IFERROR(SUM(D$9:D1162)*K_12-SUM(E$9:E1162)*K_21,0)</f>
        <v>1.9222398539575636E-5</v>
      </c>
      <c r="F1163" s="73">
        <f>IFERROR(SUM(D$9:D1162)*K_13-SUM(F$9:F1162)*K_31,0)</f>
        <v>7.6889594158302543E-5</v>
      </c>
    </row>
    <row r="1164" spans="2:6" x14ac:dyDescent="0.2">
      <c r="B1164" s="2">
        <f t="shared" si="18"/>
        <v>1155</v>
      </c>
      <c r="C1164" s="2">
        <v>0</v>
      </c>
      <c r="D1164" s="70">
        <f>IFERROR(SUM(F$9:F1163)*K_31+SUM(E$9:E1163)*K_21+SUM(C$9:C1163)-SUM(D$9:D1163)*(K_12+K_13+K_10),0)</f>
        <v>8.0514506803908148E-6</v>
      </c>
      <c r="E1164" s="73">
        <f>IFERROR(SUM(D$9:D1163)*K_12-SUM(E$9:E1163)*K_21,0)</f>
        <v>1.9072741373804547E-5</v>
      </c>
      <c r="F1164" s="73">
        <f>IFERROR(SUM(D$9:D1163)*K_13-SUM(F$9:F1163)*K_31,0)</f>
        <v>7.6290965495218188E-5</v>
      </c>
    </row>
    <row r="1165" spans="2:6" x14ac:dyDescent="0.2">
      <c r="B1165" s="2">
        <f t="shared" si="18"/>
        <v>1156</v>
      </c>
      <c r="C1165" s="2">
        <v>0</v>
      </c>
      <c r="D1165" s="70">
        <f>IFERROR(SUM(F$9:F1164)*K_31+SUM(E$9:E1164)*K_21+SUM(C$9:C1164)-SUM(D$9:D1164)*(K_12+K_13+K_10),0)</f>
        <v>7.9887656152521913E-6</v>
      </c>
      <c r="E1165" s="73">
        <f>IFERROR(SUM(D$9:D1164)*K_12-SUM(E$9:E1164)*K_21,0)</f>
        <v>1.8924249373331037E-5</v>
      </c>
      <c r="F1165" s="73">
        <f>IFERROR(SUM(D$9:D1164)*K_13-SUM(F$9:F1164)*K_31,0)</f>
        <v>7.5696997493324147E-5</v>
      </c>
    </row>
    <row r="1166" spans="2:6" x14ac:dyDescent="0.2">
      <c r="B1166" s="2">
        <f t="shared" si="18"/>
        <v>1157</v>
      </c>
      <c r="C1166" s="2">
        <v>0</v>
      </c>
      <c r="D1166" s="70">
        <f>IFERROR(SUM(F$9:F1165)*K_31+SUM(E$9:E1165)*K_21+SUM(C$9:C1165)-SUM(D$9:D1165)*(K_12+K_13+K_10),0)</f>
        <v>7.9265685899443383E-6</v>
      </c>
      <c r="E1166" s="73">
        <f>IFERROR(SUM(D$9:D1165)*K_12-SUM(E$9:E1165)*K_21,0)</f>
        <v>1.877691346596766E-5</v>
      </c>
      <c r="F1166" s="73">
        <f>IFERROR(SUM(D$9:D1165)*K_13-SUM(F$9:F1165)*K_31,0)</f>
        <v>7.5107653863870638E-5</v>
      </c>
    </row>
    <row r="1167" spans="2:6" x14ac:dyDescent="0.2">
      <c r="B1167" s="2">
        <f t="shared" si="18"/>
        <v>1158</v>
      </c>
      <c r="C1167" s="2">
        <v>0</v>
      </c>
      <c r="D1167" s="70">
        <f>IFERROR(SUM(F$9:F1166)*K_31+SUM(E$9:E1166)*K_21+SUM(C$9:C1166)-SUM(D$9:D1166)*(K_12+K_13+K_10),0)</f>
        <v>7.8648558021754411E-6</v>
      </c>
      <c r="E1167" s="73">
        <f>IFERROR(SUM(D$9:D1166)*K_12-SUM(E$9:E1166)*K_21,0)</f>
        <v>1.8630724651802488E-5</v>
      </c>
      <c r="F1167" s="73">
        <f>IFERROR(SUM(D$9:D1166)*K_13-SUM(F$9:F1166)*K_31,0)</f>
        <v>7.4522898607209953E-5</v>
      </c>
    </row>
    <row r="1168" spans="2:6" x14ac:dyDescent="0.2">
      <c r="B1168" s="2">
        <f t="shared" si="18"/>
        <v>1159</v>
      </c>
      <c r="C1168" s="2">
        <v>0</v>
      </c>
      <c r="D1168" s="70">
        <f>IFERROR(SUM(F$9:F1167)*K_31+SUM(E$9:E1167)*K_21+SUM(C$9:C1167)-SUM(D$9:D1167)*(K_12+K_13+K_10),0)</f>
        <v>7.8036234825162865E-6</v>
      </c>
      <c r="E1168" s="73">
        <f>IFERROR(SUM(D$9:D1167)*K_12-SUM(E$9:E1167)*K_21,0)</f>
        <v>1.8485673999535379E-5</v>
      </c>
      <c r="F1168" s="73">
        <f>IFERROR(SUM(D$9:D1167)*K_13-SUM(F$9:F1167)*K_31,0)</f>
        <v>7.3942695998141517E-5</v>
      </c>
    </row>
    <row r="1169" spans="2:6" x14ac:dyDescent="0.2">
      <c r="B1169" s="2">
        <f t="shared" si="18"/>
        <v>1160</v>
      </c>
      <c r="C1169" s="2">
        <v>0</v>
      </c>
      <c r="D1169" s="70">
        <f>IFERROR(SUM(F$9:F1168)*K_31+SUM(E$9:E1168)*K_21+SUM(C$9:C1168)-SUM(D$9:D1168)*(K_12+K_13+K_10),0)</f>
        <v>7.7428678926239058E-6</v>
      </c>
      <c r="E1169" s="73">
        <f>IFERROR(SUM(D$9:D1168)*K_12-SUM(E$9:E1168)*K_21,0)</f>
        <v>1.8341752647921261E-5</v>
      </c>
      <c r="F1169" s="73">
        <f>IFERROR(SUM(D$9:D1168)*K_13-SUM(F$9:F1168)*K_31,0)</f>
        <v>7.3367010591685045E-5</v>
      </c>
    </row>
    <row r="1170" spans="2:6" x14ac:dyDescent="0.2">
      <c r="B1170" s="2">
        <f t="shared" si="18"/>
        <v>1161</v>
      </c>
      <c r="C1170" s="2">
        <v>0</v>
      </c>
      <c r="D1170" s="70">
        <f>IFERROR(SUM(F$9:F1169)*K_31+SUM(E$9:E1169)*K_21+SUM(C$9:C1169)-SUM(D$9:D1169)*(K_12+K_13+K_10),0)</f>
        <v>7.6825853190243265E-6</v>
      </c>
      <c r="E1170" s="73">
        <f>IFERROR(SUM(D$9:D1169)*K_12-SUM(E$9:E1169)*K_21,0)</f>
        <v>1.8198951804881958E-5</v>
      </c>
      <c r="F1170" s="73">
        <f>IFERROR(SUM(D$9:D1169)*K_13-SUM(F$9:F1169)*K_31,0)</f>
        <v>7.2795807219527831E-5</v>
      </c>
    </row>
    <row r="1171" spans="2:6" x14ac:dyDescent="0.2">
      <c r="B1171" s="2">
        <f t="shared" si="18"/>
        <v>1162</v>
      </c>
      <c r="C1171" s="2">
        <v>0</v>
      </c>
      <c r="D1171" s="70">
        <f>IFERROR(SUM(F$9:F1170)*K_31+SUM(E$9:E1170)*K_21+SUM(C$9:C1170)-SUM(D$9:D1170)*(K_12+K_13+K_10),0)</f>
        <v>7.6227720766652851E-6</v>
      </c>
      <c r="E1171" s="73">
        <f>IFERROR(SUM(D$9:D1170)*K_12-SUM(E$9:E1170)*K_21,0)</f>
        <v>1.805726274672903E-5</v>
      </c>
      <c r="F1171" s="73">
        <f>IFERROR(SUM(D$9:D1170)*K_13-SUM(F$9:F1170)*K_31,0)</f>
        <v>7.2229050986916121E-5</v>
      </c>
    </row>
    <row r="1172" spans="2:6" x14ac:dyDescent="0.2">
      <c r="B1172" s="2">
        <f t="shared" si="18"/>
        <v>1163</v>
      </c>
      <c r="C1172" s="2">
        <v>0</v>
      </c>
      <c r="D1172" s="70">
        <f>IFERROR(SUM(F$9:F1171)*K_31+SUM(E$9:E1171)*K_21+SUM(C$9:C1171)-SUM(D$9:D1171)*(K_12+K_13+K_10),0)</f>
        <v>7.5634245169098335E-6</v>
      </c>
      <c r="E1172" s="73">
        <f>IFERROR(SUM(D$9:D1171)*K_12-SUM(E$9:E1171)*K_21,0)</f>
        <v>1.7916676817164578E-5</v>
      </c>
      <c r="F1172" s="73">
        <f>IFERROR(SUM(D$9:D1171)*K_13-SUM(F$9:F1171)*K_31,0)</f>
        <v>7.1666707268658314E-5</v>
      </c>
    </row>
    <row r="1173" spans="2:6" x14ac:dyDescent="0.2">
      <c r="B1173" s="2">
        <f t="shared" si="18"/>
        <v>1164</v>
      </c>
      <c r="C1173" s="2">
        <v>0</v>
      </c>
      <c r="D1173" s="70">
        <f>IFERROR(SUM(F$9:F1172)*K_31+SUM(E$9:E1172)*K_21+SUM(C$9:C1172)-SUM(D$9:D1172)*(K_12+K_13+K_10),0)</f>
        <v>7.5045390106609489E-6</v>
      </c>
      <c r="E1173" s="73">
        <f>IFERROR(SUM(D$9:D1172)*K_12-SUM(E$9:E1172)*K_21,0)</f>
        <v>1.7777185428058395E-5</v>
      </c>
      <c r="F1173" s="73">
        <f>IFERROR(SUM(D$9:D1172)*K_13-SUM(F$9:F1172)*K_31,0)</f>
        <v>7.1108741712233581E-5</v>
      </c>
    </row>
    <row r="1174" spans="2:6" x14ac:dyDescent="0.2">
      <c r="B1174" s="2">
        <f t="shared" si="18"/>
        <v>1165</v>
      </c>
      <c r="C1174" s="2">
        <v>0</v>
      </c>
      <c r="D1174" s="70">
        <f>IFERROR(SUM(F$9:F1173)*K_31+SUM(E$9:E1173)*K_21+SUM(C$9:C1173)-SUM(D$9:D1173)*(K_12+K_13+K_10),0)</f>
        <v>7.4461119625723882E-6</v>
      </c>
      <c r="E1174" s="73">
        <f>IFERROR(SUM(D$9:D1173)*K_12-SUM(E$9:E1173)*K_21,0)</f>
        <v>1.763878005767161E-5</v>
      </c>
      <c r="F1174" s="73">
        <f>IFERROR(SUM(D$9:D1173)*K_13-SUM(F$9:F1173)*K_31,0)</f>
        <v>7.0555120230686441E-5</v>
      </c>
    </row>
    <row r="1175" spans="2:6" x14ac:dyDescent="0.2">
      <c r="B1175" s="2">
        <f t="shared" si="18"/>
        <v>1166</v>
      </c>
      <c r="C1175" s="2">
        <v>0</v>
      </c>
      <c r="D1175" s="70">
        <f>IFERROR(SUM(F$9:F1174)*K_31+SUM(E$9:E1174)*K_21+SUM(C$9:C1174)-SUM(D$9:D1174)*(K_12+K_13+K_10),0)</f>
        <v>7.388139799502369E-6</v>
      </c>
      <c r="E1175" s="73">
        <f>IFERROR(SUM(D$9:D1174)*K_12-SUM(E$9:E1174)*K_21,0)</f>
        <v>1.7501452250989757E-5</v>
      </c>
      <c r="F1175" s="73">
        <f>IFERROR(SUM(D$9:D1174)*K_13-SUM(F$9:F1174)*K_31,0)</f>
        <v>7.000580900395903E-5</v>
      </c>
    </row>
    <row r="1176" spans="2:6" x14ac:dyDescent="0.2">
      <c r="B1176" s="2">
        <f t="shared" si="18"/>
        <v>1167</v>
      </c>
      <c r="C1176" s="2">
        <v>0</v>
      </c>
      <c r="D1176" s="70">
        <f>IFERROR(SUM(F$9:F1175)*K_31+SUM(E$9:E1175)*K_21+SUM(C$9:C1175)-SUM(D$9:D1175)*(K_12+K_13+K_10),0)</f>
        <v>7.3306189820598888E-6</v>
      </c>
      <c r="E1176" s="73">
        <f>IFERROR(SUM(D$9:D1175)*K_12-SUM(E$9:E1175)*K_21,0)</f>
        <v>1.7365193618390506E-5</v>
      </c>
      <c r="F1176" s="73">
        <f>IFERROR(SUM(D$9:D1175)*K_13-SUM(F$9:F1175)*K_31,0)</f>
        <v>6.9460774473562026E-5</v>
      </c>
    </row>
    <row r="1177" spans="2:6" x14ac:dyDescent="0.2">
      <c r="B1177" s="2">
        <f t="shared" si="18"/>
        <v>1168</v>
      </c>
      <c r="C1177" s="2">
        <v>0</v>
      </c>
      <c r="D1177" s="70">
        <f>IFERROR(SUM(F$9:F1176)*K_31+SUM(E$9:E1176)*K_21+SUM(C$9:C1176)-SUM(D$9:D1176)*(K_12+K_13+K_10),0)</f>
        <v>7.2735459992756546E-6</v>
      </c>
      <c r="E1177" s="73">
        <f>IFERROR(SUM(D$9:D1176)*K_12-SUM(E$9:E1176)*K_21,0)</f>
        <v>1.7229995835532641E-5</v>
      </c>
      <c r="F1177" s="73">
        <f>IFERROR(SUM(D$9:D1176)*K_13-SUM(F$9:F1176)*K_31,0)</f>
        <v>6.8919983342130564E-5</v>
      </c>
    </row>
    <row r="1178" spans="2:6" x14ac:dyDescent="0.2">
      <c r="B1178" s="2">
        <f t="shared" si="18"/>
        <v>1169</v>
      </c>
      <c r="C1178" s="2">
        <v>0</v>
      </c>
      <c r="D1178" s="70">
        <f>IFERROR(SUM(F$9:F1177)*K_31+SUM(E$9:E1177)*K_21+SUM(C$9:C1177)-SUM(D$9:D1177)*(K_12+K_13+K_10),0)</f>
        <v>7.2169173570557632E-6</v>
      </c>
      <c r="E1178" s="73">
        <f>IFERROR(SUM(D$9:D1177)*K_12-SUM(E$9:E1177)*K_21,0)</f>
        <v>1.7095850643689126E-5</v>
      </c>
      <c r="F1178" s="73">
        <f>IFERROR(SUM(D$9:D1177)*K_13-SUM(F$9:F1177)*K_31,0)</f>
        <v>6.8383402574756502E-5</v>
      </c>
    </row>
    <row r="1179" spans="2:6" x14ac:dyDescent="0.2">
      <c r="B1179" s="2">
        <f t="shared" si="18"/>
        <v>1170</v>
      </c>
      <c r="C1179" s="2">
        <v>0</v>
      </c>
      <c r="D1179" s="70">
        <f>IFERROR(SUM(F$9:F1178)*K_31+SUM(E$9:E1178)*K_21+SUM(C$9:C1178)-SUM(D$9:D1178)*(K_12+K_13+K_10),0)</f>
        <v>7.1607296039388757E-6</v>
      </c>
      <c r="E1179" s="73">
        <f>IFERROR(SUM(D$9:D1178)*K_12-SUM(E$9:E1178)*K_21,0)</f>
        <v>1.6962749847193592E-5</v>
      </c>
      <c r="F1179" s="73">
        <f>IFERROR(SUM(D$9:D1178)*K_13-SUM(F$9:F1178)*K_31,0)</f>
        <v>6.7850999388774369E-5</v>
      </c>
    </row>
    <row r="1180" spans="2:6" x14ac:dyDescent="0.2">
      <c r="B1180" s="2">
        <f t="shared" si="18"/>
        <v>1171</v>
      </c>
      <c r="C1180" s="2">
        <v>0</v>
      </c>
      <c r="D1180" s="70">
        <f>IFERROR(SUM(F$9:F1179)*K_31+SUM(E$9:E1179)*K_21+SUM(C$9:C1179)-SUM(D$9:D1179)*(K_12+K_13+K_10),0)</f>
        <v>7.1049793035626863E-6</v>
      </c>
      <c r="E1180" s="73">
        <f>IFERROR(SUM(D$9:D1179)*K_12-SUM(E$9:E1179)*K_21,0)</f>
        <v>1.683068531532772E-5</v>
      </c>
      <c r="F1180" s="73">
        <f>IFERROR(SUM(D$9:D1179)*K_13-SUM(F$9:F1179)*K_31,0)</f>
        <v>6.7322741261310881E-5</v>
      </c>
    </row>
    <row r="1181" spans="2:6" x14ac:dyDescent="0.2">
      <c r="B1181" s="2">
        <f t="shared" si="18"/>
        <v>1172</v>
      </c>
      <c r="C1181" s="2">
        <v>0</v>
      </c>
      <c r="D1181" s="70">
        <f>IFERROR(SUM(F$9:F1180)*K_31+SUM(E$9:E1180)*K_21+SUM(C$9:C1180)-SUM(D$9:D1180)*(K_12+K_13+K_10),0)</f>
        <v>7.0496630497629553E-6</v>
      </c>
      <c r="E1181" s="73">
        <f>IFERROR(SUM(D$9:D1180)*K_12-SUM(E$9:E1180)*K_21,0)</f>
        <v>1.6699648979878745E-5</v>
      </c>
      <c r="F1181" s="73">
        <f>IFERROR(SUM(D$9:D1180)*K_13-SUM(F$9:F1180)*K_31,0)</f>
        <v>6.679859591951498E-5</v>
      </c>
    </row>
    <row r="1182" spans="2:6" x14ac:dyDescent="0.2">
      <c r="B1182" s="2">
        <f t="shared" si="18"/>
        <v>1173</v>
      </c>
      <c r="C1182" s="2">
        <v>0</v>
      </c>
      <c r="D1182" s="70">
        <f>IFERROR(SUM(F$9:F1181)*K_31+SUM(E$9:E1181)*K_21+SUM(C$9:C1181)-SUM(D$9:D1181)*(K_12+K_13+K_10),0)</f>
        <v>6.9947774656853312E-6</v>
      </c>
      <c r="E1182" s="73">
        <f>IFERROR(SUM(D$9:D1181)*K_12-SUM(E$9:E1181)*K_21,0)</f>
        <v>1.656963283569457E-5</v>
      </c>
      <c r="F1182" s="73">
        <f>IFERROR(SUM(D$9:D1181)*K_13-SUM(F$9:F1181)*K_31,0)</f>
        <v>6.627853134277828E-5</v>
      </c>
    </row>
    <row r="1183" spans="2:6" x14ac:dyDescent="0.2">
      <c r="B1183" s="2">
        <f t="shared" si="18"/>
        <v>1174</v>
      </c>
      <c r="C1183" s="2">
        <v>0</v>
      </c>
      <c r="D1183" s="70">
        <f>IFERROR(SUM(F$9:F1182)*K_31+SUM(E$9:E1182)*K_21+SUM(C$9:C1182)-SUM(D$9:D1182)*(K_12+K_13+K_10),0)</f>
        <v>6.9403191966799227E-6</v>
      </c>
      <c r="E1183" s="73">
        <f>IFERROR(SUM(D$9:D1182)*K_12-SUM(E$9:E1182)*K_21,0)</f>
        <v>1.6440628940350699E-5</v>
      </c>
      <c r="F1183" s="73">
        <f>IFERROR(SUM(D$9:D1182)*K_13-SUM(F$9:F1182)*K_31,0)</f>
        <v>6.5762515761402796E-5</v>
      </c>
    </row>
    <row r="1184" spans="2:6" x14ac:dyDescent="0.2">
      <c r="B1184" s="2">
        <f t="shared" si="18"/>
        <v>1175</v>
      </c>
      <c r="C1184" s="2">
        <v>0</v>
      </c>
      <c r="D1184" s="70">
        <f>IFERROR(SUM(F$9:F1183)*K_31+SUM(E$9:E1183)*K_21+SUM(C$9:C1183)-SUM(D$9:D1183)*(K_12+K_13+K_10),0)</f>
        <v>6.8862849138540128E-6</v>
      </c>
      <c r="E1184" s="73">
        <f>IFERROR(SUM(D$9:D1183)*K_12-SUM(E$9:E1183)*K_21,0)</f>
        <v>1.6312629412928992E-5</v>
      </c>
      <c r="F1184" s="73">
        <f>IFERROR(SUM(D$9:D1183)*K_13-SUM(F$9:F1183)*K_31,0)</f>
        <v>6.5250517651715967E-5</v>
      </c>
    </row>
    <row r="1185" spans="2:6" x14ac:dyDescent="0.2">
      <c r="B1185" s="2">
        <f t="shared" si="18"/>
        <v>1176</v>
      </c>
      <c r="C1185" s="2">
        <v>0</v>
      </c>
      <c r="D1185" s="70">
        <f>IFERROR(SUM(F$9:F1184)*K_31+SUM(E$9:E1184)*K_21+SUM(C$9:C1184)-SUM(D$9:D1184)*(K_12+K_13+K_10),0)</f>
        <v>6.8326713185129506E-6</v>
      </c>
      <c r="E1185" s="73">
        <f>IFERROR(SUM(D$9:D1184)*K_12-SUM(E$9:E1184)*K_21,0)</f>
        <v>1.6185626433795619E-5</v>
      </c>
      <c r="F1185" s="73">
        <f>IFERROR(SUM(D$9:D1184)*K_13-SUM(F$9:F1184)*K_31,0)</f>
        <v>6.4742505735182476E-5</v>
      </c>
    </row>
    <row r="1186" spans="2:6" x14ac:dyDescent="0.2">
      <c r="B1186" s="2">
        <f t="shared" si="18"/>
        <v>1177</v>
      </c>
      <c r="C1186" s="2">
        <v>0</v>
      </c>
      <c r="D1186" s="70">
        <f>IFERROR(SUM(F$9:F1185)*K_31+SUM(E$9:E1185)*K_21+SUM(C$9:C1185)-SUM(D$9:D1185)*(K_12+K_13+K_10),0)</f>
        <v>6.7794751368310813E-6</v>
      </c>
      <c r="E1186" s="73">
        <f>IFERROR(SUM(D$9:D1185)*K_12-SUM(E$9:E1185)*K_21,0)</f>
        <v>1.6059612243712884E-5</v>
      </c>
      <c r="F1186" s="73">
        <f>IFERROR(SUM(D$9:D1185)*K_13-SUM(F$9:F1185)*K_31,0)</f>
        <v>6.4238448974851536E-5</v>
      </c>
    </row>
    <row r="1187" spans="2:6" x14ac:dyDescent="0.2">
      <c r="B1187" s="2">
        <f t="shared" si="18"/>
        <v>1178</v>
      </c>
      <c r="C1187" s="2">
        <v>0</v>
      </c>
      <c r="D1187" s="70">
        <f>IFERROR(SUM(F$9:F1186)*K_31+SUM(E$9:E1186)*K_21+SUM(C$9:C1186)-SUM(D$9:D1186)*(K_12+K_13+K_10),0)</f>
        <v>6.7266931154108534E-6</v>
      </c>
      <c r="E1187" s="73">
        <f>IFERROR(SUM(D$9:D1186)*K_12-SUM(E$9:E1186)*K_21,0)</f>
        <v>1.593457914517149E-5</v>
      </c>
      <c r="F1187" s="73">
        <f>IFERROR(SUM(D$9:D1186)*K_13-SUM(F$9:F1186)*K_31,0)</f>
        <v>6.3738316580685961E-5</v>
      </c>
    </row>
    <row r="1188" spans="2:6" x14ac:dyDescent="0.2">
      <c r="B1188" s="2">
        <f t="shared" si="18"/>
        <v>1179</v>
      </c>
      <c r="C1188" s="2">
        <v>0</v>
      </c>
      <c r="D1188" s="70">
        <f>IFERROR(SUM(F$9:F1187)*K_31+SUM(E$9:E1187)*K_21+SUM(C$9:C1187)-SUM(D$9:D1187)*(K_12+K_13+K_10),0)</f>
        <v>6.6743220328291386E-6</v>
      </c>
      <c r="E1188" s="73">
        <f>IFERROR(SUM(D$9:D1187)*K_12-SUM(E$9:E1187)*K_21,0)</f>
        <v>1.5810519499503961E-5</v>
      </c>
      <c r="F1188" s="73">
        <f>IFERROR(SUM(D$9:D1187)*K_13-SUM(F$9:F1187)*K_31,0)</f>
        <v>6.3242077998015844E-5</v>
      </c>
    </row>
    <row r="1189" spans="2:6" x14ac:dyDescent="0.2">
      <c r="B1189" s="2">
        <f t="shared" si="18"/>
        <v>1180</v>
      </c>
      <c r="C1189" s="2">
        <v>0</v>
      </c>
      <c r="D1189" s="70">
        <f>IFERROR(SUM(F$9:F1188)*K_31+SUM(E$9:E1188)*K_21+SUM(C$9:C1188)-SUM(D$9:D1188)*(K_12+K_13+K_10),0)</f>
        <v>6.622358687202734E-6</v>
      </c>
      <c r="E1189" s="73">
        <f>IFERROR(SUM(D$9:D1188)*K_12-SUM(E$9:E1188)*K_21,0)</f>
        <v>1.5687425727883841E-5</v>
      </c>
      <c r="F1189" s="73">
        <f>IFERROR(SUM(D$9:D1188)*K_13-SUM(F$9:F1188)*K_31,0)</f>
        <v>6.2749702911535366E-5</v>
      </c>
    </row>
    <row r="1190" spans="2:6" x14ac:dyDescent="0.2">
      <c r="B1190" s="2">
        <f t="shared" si="18"/>
        <v>1181</v>
      </c>
      <c r="C1190" s="2">
        <v>0</v>
      </c>
      <c r="D1190" s="70">
        <f>IFERROR(SUM(F$9:F1189)*K_31+SUM(E$9:E1189)*K_21+SUM(C$9:C1189)-SUM(D$9:D1189)*(K_12+K_13+K_10),0)</f>
        <v>6.5707999086228597E-6</v>
      </c>
      <c r="E1190" s="73">
        <f>IFERROR(SUM(D$9:D1189)*K_12-SUM(E$9:E1189)*K_21,0)</f>
        <v>1.5565290310104452E-5</v>
      </c>
      <c r="F1190" s="73">
        <f>IFERROR(SUM(D$9:D1189)*K_13-SUM(F$9:F1189)*K_31,0)</f>
        <v>6.2261161240417806E-5</v>
      </c>
    </row>
    <row r="1191" spans="2:6" x14ac:dyDescent="0.2">
      <c r="B1191" s="2">
        <f t="shared" si="18"/>
        <v>1182</v>
      </c>
      <c r="C1191" s="2">
        <v>0</v>
      </c>
      <c r="D1191" s="70">
        <f>IFERROR(SUM(F$9:F1190)*K_31+SUM(E$9:E1190)*K_21+SUM(C$9:C1190)-SUM(D$9:D1190)*(K_12+K_13+K_10),0)</f>
        <v>6.519642540503412E-6</v>
      </c>
      <c r="E1191" s="73">
        <f>IFERROR(SUM(D$9:D1190)*K_12-SUM(E$9:E1190)*K_21,0)</f>
        <v>1.5444105785356044E-5</v>
      </c>
      <c r="F1191" s="73">
        <f>IFERROR(SUM(D$9:D1190)*K_13-SUM(F$9:F1190)*K_31,0)</f>
        <v>6.1776423141424175E-5</v>
      </c>
    </row>
    <row r="1192" spans="2:6" x14ac:dyDescent="0.2">
      <c r="B1192" s="2">
        <f t="shared" si="18"/>
        <v>1183</v>
      </c>
      <c r="C1192" s="2">
        <v>0</v>
      </c>
      <c r="D1192" s="70">
        <f>IFERROR(SUM(F$9:F1191)*K_31+SUM(E$9:E1191)*K_21+SUM(C$9:C1191)-SUM(D$9:D1191)*(K_12+K_13+K_10),0)</f>
        <v>6.4688834626736025E-6</v>
      </c>
      <c r="E1192" s="73">
        <f>IFERROR(SUM(D$9:D1191)*K_12-SUM(E$9:E1191)*K_21,0)</f>
        <v>1.5323864750116378E-5</v>
      </c>
      <c r="F1192" s="73">
        <f>IFERROR(SUM(D$9:D1191)*K_13-SUM(F$9:F1191)*K_31,0)</f>
        <v>6.1295459000465513E-5</v>
      </c>
    </row>
    <row r="1193" spans="2:6" x14ac:dyDescent="0.2">
      <c r="B1193" s="2">
        <f t="shared" si="18"/>
        <v>1184</v>
      </c>
      <c r="C1193" s="2">
        <v>0</v>
      </c>
      <c r="D1193" s="70">
        <f>IFERROR(SUM(F$9:F1192)*K_31+SUM(E$9:E1192)*K_21+SUM(C$9:C1192)-SUM(D$9:D1192)*(K_12+K_13+K_10),0)</f>
        <v>6.4185195736143896E-6</v>
      </c>
      <c r="E1193" s="73">
        <f>IFERROR(SUM(D$9:D1192)*K_12-SUM(E$9:E1192)*K_21,0)</f>
        <v>1.5204559858816857E-5</v>
      </c>
      <c r="F1193" s="73">
        <f>IFERROR(SUM(D$9:D1192)*K_13-SUM(F$9:F1192)*K_31,0)</f>
        <v>6.0818239435267429E-5</v>
      </c>
    </row>
    <row r="1194" spans="2:6" x14ac:dyDescent="0.2">
      <c r="B1194" s="2">
        <f t="shared" si="18"/>
        <v>1185</v>
      </c>
      <c r="C1194" s="2">
        <v>0</v>
      </c>
      <c r="D1194" s="70">
        <f>IFERROR(SUM(F$9:F1193)*K_31+SUM(E$9:E1193)*K_21+SUM(C$9:C1193)-SUM(D$9:D1193)*(K_12+K_13+K_10),0)</f>
        <v>6.3685477948993707E-6</v>
      </c>
      <c r="E1194" s="73">
        <f>IFERROR(SUM(D$9:D1193)*K_12-SUM(E$9:E1193)*K_21,0)</f>
        <v>1.5086183823176391E-5</v>
      </c>
      <c r="F1194" s="73">
        <f>IFERROR(SUM(D$9:D1193)*K_13-SUM(F$9:F1193)*K_31,0)</f>
        <v>6.0344735292705565E-5</v>
      </c>
    </row>
    <row r="1195" spans="2:6" x14ac:dyDescent="0.2">
      <c r="B1195" s="2">
        <f t="shared" si="18"/>
        <v>1186</v>
      </c>
      <c r="C1195" s="2">
        <v>0</v>
      </c>
      <c r="D1195" s="70">
        <f>IFERROR(SUM(F$9:F1194)*K_31+SUM(E$9:E1194)*K_21+SUM(C$9:C1194)-SUM(D$9:D1194)*(K_12+K_13+K_10),0)</f>
        <v>6.3189650729711389E-6</v>
      </c>
      <c r="E1195" s="73">
        <f>IFERROR(SUM(D$9:D1194)*K_12-SUM(E$9:E1194)*K_21,0)</f>
        <v>1.4968729411646287E-5</v>
      </c>
      <c r="F1195" s="73">
        <f>IFERROR(SUM(D$9:D1194)*K_13-SUM(F$9:F1194)*K_31,0)</f>
        <v>5.9874917646585146E-5</v>
      </c>
    </row>
    <row r="1196" spans="2:6" x14ac:dyDescent="0.2">
      <c r="B1196" s="2">
        <f t="shared" si="18"/>
        <v>1187</v>
      </c>
      <c r="C1196" s="2">
        <v>0</v>
      </c>
      <c r="D1196" s="70">
        <f>IFERROR(SUM(F$9:F1195)*K_31+SUM(E$9:E1195)*K_21+SUM(C$9:C1195)-SUM(D$9:D1195)*(K_12+K_13+K_10),0)</f>
        <v>6.2697683809176397E-6</v>
      </c>
      <c r="E1196" s="73">
        <f>IFERROR(SUM(D$9:D1195)*K_12-SUM(E$9:E1195)*K_21,0)</f>
        <v>1.4852189448522068E-5</v>
      </c>
      <c r="F1196" s="73">
        <f>IFERROR(SUM(D$9:D1195)*K_13-SUM(F$9:F1195)*K_31,0)</f>
        <v>5.9408757794088274E-5</v>
      </c>
    </row>
    <row r="1197" spans="2:6" x14ac:dyDescent="0.2">
      <c r="B1197" s="2">
        <f t="shared" si="18"/>
        <v>1188</v>
      </c>
      <c r="C1197" s="2">
        <v>0</v>
      </c>
      <c r="D1197" s="70">
        <f>IFERROR(SUM(F$9:F1196)*K_31+SUM(E$9:E1196)*K_21+SUM(C$9:C1196)-SUM(D$9:D1196)*(K_12+K_13+K_10),0)</f>
        <v>6.2209547140312793E-6</v>
      </c>
      <c r="E1197" s="73">
        <f>IFERROR(SUM(D$9:D1196)*K_12-SUM(E$9:E1196)*K_21,0)</f>
        <v>1.4736556814054502E-5</v>
      </c>
      <c r="F1197" s="73">
        <f>IFERROR(SUM(D$9:D1196)*K_13-SUM(F$9:F1196)*K_31,0)</f>
        <v>5.8946227256218009E-5</v>
      </c>
    </row>
    <row r="1198" spans="2:6" x14ac:dyDescent="0.2">
      <c r="B1198" s="2">
        <f t="shared" si="18"/>
        <v>1189</v>
      </c>
      <c r="C1198" s="2">
        <v>0</v>
      </c>
      <c r="D1198" s="70">
        <f>IFERROR(SUM(F$9:F1197)*K_31+SUM(E$9:E1197)*K_21+SUM(C$9:C1197)-SUM(D$9:D1197)*(K_12+K_13+K_10),0)</f>
        <v>6.1725210898089244E-6</v>
      </c>
      <c r="E1198" s="73">
        <f>IFERROR(SUM(D$9:D1197)*K_12-SUM(E$9:E1197)*K_21,0)</f>
        <v>1.4621824444782661E-5</v>
      </c>
      <c r="F1198" s="73">
        <f>IFERROR(SUM(D$9:D1197)*K_13-SUM(F$9:F1197)*K_31,0)</f>
        <v>5.8487297779130643E-5</v>
      </c>
    </row>
    <row r="1199" spans="2:6" x14ac:dyDescent="0.2">
      <c r="B1199" s="2">
        <f t="shared" si="18"/>
        <v>1190</v>
      </c>
      <c r="C1199" s="2">
        <v>0</v>
      </c>
      <c r="D1199" s="70">
        <f>IFERROR(SUM(F$9:F1198)*K_31+SUM(E$9:E1198)*K_21+SUM(C$9:C1198)-SUM(D$9:D1198)*(K_12+K_13+K_10),0)</f>
        <v>6.1244645470637238E-6</v>
      </c>
      <c r="E1199" s="73">
        <f>IFERROR(SUM(D$9:D1198)*K_12-SUM(E$9:E1198)*K_21,0)</f>
        <v>1.4507985331535522E-5</v>
      </c>
      <c r="F1199" s="73">
        <f>IFERROR(SUM(D$9:D1198)*K_13-SUM(F$9:F1198)*K_31,0)</f>
        <v>5.8031941326142089E-5</v>
      </c>
    </row>
    <row r="1200" spans="2:6" x14ac:dyDescent="0.2">
      <c r="B1200" s="2">
        <f t="shared" si="18"/>
        <v>1191</v>
      </c>
      <c r="C1200" s="2">
        <v>0</v>
      </c>
      <c r="D1200" s="70">
        <f>IFERROR(SUM(F$9:F1199)*K_31+SUM(E$9:E1199)*K_21+SUM(C$9:C1199)-SUM(D$9:D1199)*(K_12+K_13+K_10),0)</f>
        <v>6.0767821512541786E-6</v>
      </c>
      <c r="E1200" s="73">
        <f>IFERROR(SUM(D$9:D1199)*K_12-SUM(E$9:E1199)*K_21,0)</f>
        <v>1.4395032519765039E-5</v>
      </c>
      <c r="F1200" s="73">
        <f>IFERROR(SUM(D$9:D1199)*K_13-SUM(F$9:F1199)*K_31,0)</f>
        <v>5.7580130079060154E-5</v>
      </c>
    </row>
    <row r="1201" spans="2:6" x14ac:dyDescent="0.2">
      <c r="B1201" s="2">
        <f t="shared" si="18"/>
        <v>1192</v>
      </c>
      <c r="C1201" s="2">
        <v>0</v>
      </c>
      <c r="D1201" s="70">
        <f>IFERROR(SUM(F$9:F1200)*K_31+SUM(E$9:E1200)*K_21+SUM(C$9:C1200)-SUM(D$9:D1200)*(K_12+K_13+K_10),0)</f>
        <v>6.0294709900432508E-6</v>
      </c>
      <c r="E1201" s="73">
        <f>IFERROR(SUM(D$9:D1200)*K_12-SUM(E$9:E1200)*K_21,0)</f>
        <v>1.4282959108991022E-5</v>
      </c>
      <c r="F1201" s="73">
        <f>IFERROR(SUM(D$9:D1200)*K_13-SUM(F$9:F1200)*K_31,0)</f>
        <v>5.713183643596409E-5</v>
      </c>
    </row>
    <row r="1202" spans="2:6" x14ac:dyDescent="0.2">
      <c r="B1202" s="2">
        <f t="shared" si="18"/>
        <v>1193</v>
      </c>
      <c r="C1202" s="2">
        <v>0</v>
      </c>
      <c r="D1202" s="70">
        <f>IFERROR(SUM(F$9:F1201)*K_31+SUM(E$9:E1201)*K_21+SUM(C$9:C1201)-SUM(D$9:D1201)*(K_12+K_13+K_10),0)</f>
        <v>5.9825281732983626E-6</v>
      </c>
      <c r="E1202" s="73">
        <f>IFERROR(SUM(D$9:D1201)*K_12-SUM(E$9:E1201)*K_21,0)</f>
        <v>1.4171758252357058E-5</v>
      </c>
      <c r="F1202" s="73">
        <f>IFERROR(SUM(D$9:D1201)*K_13-SUM(F$9:F1201)*K_31,0)</f>
        <v>5.6687033009428234E-5</v>
      </c>
    </row>
    <row r="1203" spans="2:6" x14ac:dyDescent="0.2">
      <c r="B1203" s="2">
        <f t="shared" si="18"/>
        <v>1194</v>
      </c>
      <c r="C1203" s="2">
        <v>0</v>
      </c>
      <c r="D1203" s="70">
        <f>IFERROR(SUM(F$9:F1202)*K_31+SUM(E$9:E1202)*K_21+SUM(C$9:C1202)-SUM(D$9:D1202)*(K_12+K_13+K_10),0)</f>
        <v>5.9359508330913968E-6</v>
      </c>
      <c r="E1203" s="73">
        <f>IFERROR(SUM(D$9:D1202)*K_12-SUM(E$9:E1202)*K_21,0)</f>
        <v>1.4061423157074593E-5</v>
      </c>
      <c r="F1203" s="73">
        <f>IFERROR(SUM(D$9:D1202)*K_13-SUM(F$9:F1202)*K_31,0)</f>
        <v>5.6245692628298372E-5</v>
      </c>
    </row>
    <row r="1204" spans="2:6" x14ac:dyDescent="0.2">
      <c r="B1204" s="2">
        <f t="shared" si="18"/>
        <v>1195</v>
      </c>
      <c r="C1204" s="2">
        <v>0</v>
      </c>
      <c r="D1204" s="70">
        <f>IFERROR(SUM(F$9:F1203)*K_31+SUM(E$9:E1203)*K_21+SUM(C$9:C1203)-SUM(D$9:D1203)*(K_12+K_13+K_10),0)</f>
        <v>5.8897361228105183E-6</v>
      </c>
      <c r="E1204" s="73">
        <f>IFERROR(SUM(D$9:D1203)*K_12-SUM(E$9:E1203)*K_21,0)</f>
        <v>1.3951947082424532E-5</v>
      </c>
      <c r="F1204" s="73">
        <f>IFERROR(SUM(D$9:D1203)*K_13-SUM(F$9:F1203)*K_31,0)</f>
        <v>5.5807788329698127E-5</v>
      </c>
    </row>
    <row r="1205" spans="2:6" x14ac:dyDescent="0.2">
      <c r="B1205" s="2">
        <f t="shared" si="18"/>
        <v>1196</v>
      </c>
      <c r="C1205" s="2">
        <v>0</v>
      </c>
      <c r="D1205" s="70">
        <f>IFERROR(SUM(F$9:F1204)*K_31+SUM(E$9:E1204)*K_21+SUM(C$9:C1204)-SUM(D$9:D1204)*(K_12+K_13+K_10),0)</f>
        <v>5.8438812198247092E-6</v>
      </c>
      <c r="E1205" s="73">
        <f>IFERROR(SUM(D$9:D1204)*K_12-SUM(E$9:E1204)*K_21,0)</f>
        <v>1.3843323340645419E-5</v>
      </c>
      <c r="F1205" s="73">
        <f>IFERROR(SUM(D$9:D1204)*K_13-SUM(F$9:F1204)*K_31,0)</f>
        <v>5.5373293362581677E-5</v>
      </c>
    </row>
    <row r="1206" spans="2:6" x14ac:dyDescent="0.2">
      <c r="B1206" s="2">
        <f t="shared" si="18"/>
        <v>1197</v>
      </c>
      <c r="C1206" s="2">
        <v>0</v>
      </c>
      <c r="D1206" s="70">
        <f>IFERROR(SUM(F$9:F1205)*K_31+SUM(E$9:E1205)*K_21+SUM(C$9:C1205)-SUM(D$9:D1205)*(K_12+K_13+K_10),0)</f>
        <v>5.7983833228192339E-6</v>
      </c>
      <c r="E1206" s="73">
        <f>IFERROR(SUM(D$9:D1205)*K_12-SUM(E$9:E1205)*K_21,0)</f>
        <v>1.373554529560117E-5</v>
      </c>
      <c r="F1206" s="73">
        <f>IFERROR(SUM(D$9:D1205)*K_13-SUM(F$9:F1205)*K_31,0)</f>
        <v>5.4942181182404681E-5</v>
      </c>
    </row>
    <row r="1207" spans="2:6" x14ac:dyDescent="0.2">
      <c r="B1207" s="2">
        <f t="shared" si="18"/>
        <v>1198</v>
      </c>
      <c r="C1207" s="2">
        <v>0</v>
      </c>
      <c r="D1207" s="70">
        <f>IFERROR(SUM(F$9:F1206)*K_31+SUM(E$9:E1206)*K_21+SUM(C$9:C1206)-SUM(D$9:D1206)*(K_12+K_13+K_10),0)</f>
        <v>5.7532396517956386E-6</v>
      </c>
      <c r="E1207" s="73">
        <f>IFERROR(SUM(D$9:D1206)*K_12-SUM(E$9:E1206)*K_21,0)</f>
        <v>1.362860636322516E-5</v>
      </c>
      <c r="F1207" s="73">
        <f>IFERROR(SUM(D$9:D1206)*K_13-SUM(F$9:F1206)*K_31,0)</f>
        <v>5.4514425452900639E-5</v>
      </c>
    </row>
    <row r="1208" spans="2:6" x14ac:dyDescent="0.2">
      <c r="B1208" s="2">
        <f t="shared" si="18"/>
        <v>1199</v>
      </c>
      <c r="C1208" s="2">
        <v>0</v>
      </c>
      <c r="D1208" s="70">
        <f>IFERROR(SUM(F$9:F1207)*K_31+SUM(E$9:E1207)*K_21+SUM(C$9:C1207)-SUM(D$9:D1207)*(K_12+K_13+K_10),0)</f>
        <v>5.7084474516244654E-6</v>
      </c>
      <c r="E1208" s="73">
        <f>IFERROR(SUM(D$9:D1207)*K_12-SUM(E$9:E1207)*K_21,0)</f>
        <v>1.3522500010298977E-5</v>
      </c>
      <c r="F1208" s="73">
        <f>IFERROR(SUM(D$9:D1207)*K_13-SUM(F$9:F1207)*K_31,0)</f>
        <v>5.4090000041195907E-5</v>
      </c>
    </row>
    <row r="1209" spans="2:6" x14ac:dyDescent="0.2">
      <c r="B1209" s="2">
        <f t="shared" si="18"/>
        <v>1200</v>
      </c>
      <c r="C1209" s="2">
        <v>0</v>
      </c>
      <c r="D1209" s="70">
        <f>IFERROR(SUM(F$9:F1208)*K_31+SUM(E$9:E1208)*K_21+SUM(C$9:C1208)-SUM(D$9:D1208)*(K_12+K_13+K_10),0)</f>
        <v>5.6640039831634681E-6</v>
      </c>
      <c r="E1209" s="73">
        <f>IFERROR(SUM(D$9:D1208)*K_12-SUM(E$9:E1208)*K_21,0)</f>
        <v>1.3417219755007537E-5</v>
      </c>
      <c r="F1209" s="73">
        <f>IFERROR(SUM(D$9:D1208)*K_13-SUM(F$9:F1208)*K_31,0)</f>
        <v>5.3668879020030147E-5</v>
      </c>
    </row>
    <row r="1210" spans="2:6" x14ac:dyDescent="0.2">
      <c r="B1210" s="2">
        <f t="shared" si="18"/>
        <v>1201</v>
      </c>
      <c r="C1210" s="2">
        <v>0</v>
      </c>
      <c r="D1210" s="70">
        <f>IFERROR(SUM(F$9:F1209)*K_31+SUM(E$9:E1209)*K_21+SUM(C$9:C1209)-SUM(D$9:D1209)*(K_12+K_13+K_10),0)</f>
        <v>5.6199065312512175E-6</v>
      </c>
      <c r="E1210" s="73">
        <f>IFERROR(SUM(D$9:D1209)*K_12-SUM(E$9:E1209)*K_21,0)</f>
        <v>1.3312759165606813E-5</v>
      </c>
      <c r="F1210" s="73">
        <f>IFERROR(SUM(D$9:D1209)*K_13-SUM(F$9:F1209)*K_31,0)</f>
        <v>5.3251036662427254E-5</v>
      </c>
    </row>
    <row r="1211" spans="2:6" x14ac:dyDescent="0.2">
      <c r="B1211" s="2">
        <f t="shared" si="18"/>
        <v>1202</v>
      </c>
      <c r="C1211" s="2">
        <v>0</v>
      </c>
      <c r="D1211" s="70">
        <f>IFERROR(SUM(F$9:F1210)*K_31+SUM(E$9:E1210)*K_21+SUM(C$9:C1210)-SUM(D$9:D1210)*(K_12+K_13+K_10),0)</f>
        <v>5.5761524038189236E-6</v>
      </c>
      <c r="E1211" s="73">
        <f>IFERROR(SUM(D$9:D1210)*K_12-SUM(E$9:E1210)*K_21,0)</f>
        <v>1.3209111860423839E-5</v>
      </c>
      <c r="F1211" s="73">
        <f>IFERROR(SUM(D$9:D1210)*K_13-SUM(F$9:F1210)*K_31,0)</f>
        <v>5.2836447441695356E-5</v>
      </c>
    </row>
    <row r="1212" spans="2:6" x14ac:dyDescent="0.2">
      <c r="B1212" s="2">
        <f t="shared" si="18"/>
        <v>1203</v>
      </c>
      <c r="C1212" s="2">
        <v>0</v>
      </c>
      <c r="D1212" s="70">
        <f>IFERROR(SUM(F$9:F1211)*K_31+SUM(E$9:E1211)*K_21+SUM(C$9:C1211)-SUM(D$9:D1211)*(K_12+K_13+K_10),0)</f>
        <v>5.5327389274495431E-6</v>
      </c>
      <c r="E1212" s="73">
        <f>IFERROR(SUM(D$9:D1211)*K_12-SUM(E$9:E1211)*K_21,0)</f>
        <v>1.3106271507856704E-5</v>
      </c>
      <c r="F1212" s="73">
        <f>IFERROR(SUM(D$9:D1211)*K_13-SUM(F$9:F1211)*K_31,0)</f>
        <v>5.2425086031426815E-5</v>
      </c>
    </row>
    <row r="1213" spans="2:6" x14ac:dyDescent="0.2">
      <c r="B1213" s="2">
        <f t="shared" si="18"/>
        <v>1204</v>
      </c>
      <c r="C1213" s="2">
        <v>0</v>
      </c>
      <c r="D1213" s="70">
        <f>IFERROR(SUM(F$9:F1212)*K_31+SUM(E$9:E1212)*K_21+SUM(C$9:C1212)-SUM(D$9:D1212)*(K_12+K_13+K_10),0)</f>
        <v>5.489663446489601E-6</v>
      </c>
      <c r="E1213" s="73">
        <f>IFERROR(SUM(D$9:D1212)*K_12-SUM(E$9:E1212)*K_21,0)</f>
        <v>1.3004231825375356E-5</v>
      </c>
      <c r="F1213" s="73">
        <f>IFERROR(SUM(D$9:D1212)*K_13-SUM(F$9:F1212)*K_31,0)</f>
        <v>5.2016927301501426E-5</v>
      </c>
    </row>
    <row r="1214" spans="2:6" x14ac:dyDescent="0.2">
      <c r="B1214" s="2">
        <f t="shared" si="18"/>
        <v>1205</v>
      </c>
      <c r="C1214" s="2">
        <v>0</v>
      </c>
      <c r="D1214" s="70">
        <f>IFERROR(SUM(F$9:F1213)*K_31+SUM(E$9:E1213)*K_21+SUM(C$9:C1213)-SUM(D$9:D1213)*(K_12+K_13+K_10),0)</f>
        <v>5.4469233337073319E-6</v>
      </c>
      <c r="E1214" s="73">
        <f>IFERROR(SUM(D$9:D1213)*K_12-SUM(E$9:E1213)*K_21,0)</f>
        <v>1.2902986578855469E-5</v>
      </c>
      <c r="F1214" s="73">
        <f>IFERROR(SUM(D$9:D1213)*K_13-SUM(F$9:F1213)*K_31,0)</f>
        <v>5.1611946315421875E-5</v>
      </c>
    </row>
    <row r="1215" spans="2:6" x14ac:dyDescent="0.2">
      <c r="B1215" s="2">
        <f t="shared" si="18"/>
        <v>1206</v>
      </c>
      <c r="C1215" s="2">
        <v>0</v>
      </c>
      <c r="D1215" s="70">
        <f>IFERROR(SUM(F$9:F1214)*K_31+SUM(E$9:E1214)*K_21+SUM(C$9:C1214)-SUM(D$9:D1214)*(K_12+K_13+K_10),0)</f>
        <v>5.4045159787463604E-6</v>
      </c>
      <c r="E1215" s="73">
        <f>IFERROR(SUM(D$9:D1214)*K_12-SUM(E$9:E1214)*K_21,0)</f>
        <v>1.2802529583355593E-5</v>
      </c>
      <c r="F1215" s="73">
        <f>IFERROR(SUM(D$9:D1214)*K_13-SUM(F$9:F1214)*K_31,0)</f>
        <v>5.1210118333422372E-5</v>
      </c>
    </row>
    <row r="1216" spans="2:6" x14ac:dyDescent="0.2">
      <c r="B1216" s="2">
        <f t="shared" si="18"/>
        <v>1207</v>
      </c>
      <c r="C1216" s="2">
        <v>0</v>
      </c>
      <c r="D1216" s="70">
        <f>IFERROR(SUM(F$9:F1215)*K_31+SUM(E$9:E1215)*K_21+SUM(C$9:C1215)-SUM(D$9:D1215)*(K_12+K_13+K_10),0)</f>
        <v>5.3624387872375223E-6</v>
      </c>
      <c r="E1216" s="73">
        <f>IFERROR(SUM(D$9:D1215)*K_12-SUM(E$9:E1215)*K_21,0)</f>
        <v>1.2702854702117961E-5</v>
      </c>
      <c r="F1216" s="73">
        <f>IFERROR(SUM(D$9:D1215)*K_13-SUM(F$9:F1215)*K_31,0)</f>
        <v>5.0811418808471842E-5</v>
      </c>
    </row>
    <row r="1217" spans="2:6" x14ac:dyDescent="0.2">
      <c r="B1217" s="2">
        <f t="shared" si="18"/>
        <v>1208</v>
      </c>
      <c r="C1217" s="2">
        <v>0</v>
      </c>
      <c r="D1217" s="70">
        <f>IFERROR(SUM(F$9:F1216)*K_31+SUM(E$9:E1216)*K_21+SUM(C$9:C1216)-SUM(D$9:D1216)*(K_12+K_13+K_10),0)</f>
        <v>5.3206891887924712E-6</v>
      </c>
      <c r="E1217" s="73">
        <f>IFERROR(SUM(D$9:D1216)*K_12-SUM(E$9:E1216)*K_21,0)</f>
        <v>1.260395584601337E-5</v>
      </c>
      <c r="F1217" s="73">
        <f>IFERROR(SUM(D$9:D1216)*K_13-SUM(F$9:F1216)*K_31,0)</f>
        <v>5.0415823384053482E-5</v>
      </c>
    </row>
    <row r="1218" spans="2:6" x14ac:dyDescent="0.2">
      <c r="B1218" s="2">
        <f t="shared" si="18"/>
        <v>1209</v>
      </c>
      <c r="C1218" s="2">
        <v>0</v>
      </c>
      <c r="D1218" s="70">
        <f>IFERROR(SUM(F$9:F1217)*K_31+SUM(E$9:E1217)*K_21+SUM(C$9:C1217)-SUM(D$9:D1217)*(K_12+K_13+K_10),0)</f>
        <v>5.2792646370036778E-6</v>
      </c>
      <c r="E1218" s="73">
        <f>IFERROR(SUM(D$9:D1217)*K_12-SUM(E$9:E1217)*K_21,0)</f>
        <v>1.2505826972541989E-5</v>
      </c>
      <c r="F1218" s="73">
        <f>IFERROR(SUM(D$9:D1217)*K_13-SUM(F$9:F1217)*K_31,0)</f>
        <v>5.0023307890167956E-5</v>
      </c>
    </row>
    <row r="1219" spans="2:6" x14ac:dyDescent="0.2">
      <c r="B1219" s="2">
        <f t="shared" si="18"/>
        <v>1210</v>
      </c>
      <c r="C1219" s="2">
        <v>0</v>
      </c>
      <c r="D1219" s="70">
        <f>IFERROR(SUM(F$9:F1218)*K_31+SUM(E$9:E1218)*K_21+SUM(C$9:C1218)-SUM(D$9:D1218)*(K_12+K_13+K_10),0)</f>
        <v>5.2381625978981106E-6</v>
      </c>
      <c r="E1219" s="73">
        <f>IFERROR(SUM(D$9:D1218)*K_12-SUM(E$9:E1218)*K_21,0)</f>
        <v>1.2408462087498684E-5</v>
      </c>
      <c r="F1219" s="73">
        <f>IFERROR(SUM(D$9:D1218)*K_13-SUM(F$9:F1218)*K_31,0)</f>
        <v>4.9633848349994736E-5</v>
      </c>
    </row>
    <row r="1220" spans="2:6" x14ac:dyDescent="0.2">
      <c r="B1220" s="2">
        <f t="shared" si="18"/>
        <v>1211</v>
      </c>
      <c r="C1220" s="2">
        <v>0</v>
      </c>
      <c r="D1220" s="70">
        <f>IFERROR(SUM(F$9:F1219)*K_31+SUM(E$9:E1219)*K_21+SUM(C$9:C1219)-SUM(D$9:D1219)*(K_12+K_13+K_10),0)</f>
        <v>5.1973805614835555E-6</v>
      </c>
      <c r="E1220" s="73">
        <f>IFERROR(SUM(D$9:D1219)*K_12-SUM(E$9:E1219)*K_21,0)</f>
        <v>1.2311855242863601E-5</v>
      </c>
      <c r="F1220" s="73">
        <f>IFERROR(SUM(D$9:D1219)*K_13-SUM(F$9:F1219)*K_31,0)</f>
        <v>4.9247420971454403E-5</v>
      </c>
    </row>
    <row r="1221" spans="2:6" x14ac:dyDescent="0.2">
      <c r="B1221" s="2">
        <f t="shared" si="18"/>
        <v>1212</v>
      </c>
      <c r="C1221" s="2">
        <v>0</v>
      </c>
      <c r="D1221" s="70">
        <f>IFERROR(SUM(F$9:F1220)*K_31+SUM(E$9:E1220)*K_21+SUM(C$9:C1220)-SUM(D$9:D1220)*(K_12+K_13+K_10),0)</f>
        <v>5.1569160364195454E-6</v>
      </c>
      <c r="E1221" s="73">
        <f>IFERROR(SUM(D$9:D1220)*K_12-SUM(E$9:E1220)*K_21,0)</f>
        <v>1.2216000536802163E-5</v>
      </c>
      <c r="F1221" s="73">
        <f>IFERROR(SUM(D$9:D1220)*K_13-SUM(F$9:F1220)*K_31,0)</f>
        <v>4.8864002147208652E-5</v>
      </c>
    </row>
    <row r="1222" spans="2:6" x14ac:dyDescent="0.2">
      <c r="B1222" s="2">
        <f t="shared" si="18"/>
        <v>1213</v>
      </c>
      <c r="C1222" s="2">
        <v>0</v>
      </c>
      <c r="D1222" s="70">
        <f>IFERROR(SUM(F$9:F1221)*K_31+SUM(E$9:E1221)*K_21+SUM(C$9:C1221)-SUM(D$9:D1221)*(K_12+K_13+K_10),0)</f>
        <v>5.116766548241003E-6</v>
      </c>
      <c r="E1222" s="73">
        <f>IFERROR(SUM(D$9:D1221)*K_12-SUM(E$9:E1221)*K_21,0)</f>
        <v>1.2120892113665072E-5</v>
      </c>
      <c r="F1222" s="73">
        <f>IFERROR(SUM(D$9:D1221)*K_13-SUM(F$9:F1221)*K_31,0)</f>
        <v>4.8483568454660286E-5</v>
      </c>
    </row>
    <row r="1223" spans="2:6" x14ac:dyDescent="0.2">
      <c r="B1223" s="2">
        <f t="shared" si="18"/>
        <v>1214</v>
      </c>
      <c r="C1223" s="2">
        <v>0</v>
      </c>
      <c r="D1223" s="70">
        <f>IFERROR(SUM(F$9:F1222)*K_31+SUM(E$9:E1222)*K_21+SUM(C$9:C1222)-SUM(D$9:D1222)*(K_12+K_13+K_10),0)</f>
        <v>5.0769296473518466E-6</v>
      </c>
      <c r="E1223" s="73">
        <f>IFERROR(SUM(D$9:D1222)*K_12-SUM(E$9:E1222)*K_21,0)</f>
        <v>1.2026524162878083E-5</v>
      </c>
      <c r="F1223" s="73">
        <f>IFERROR(SUM(D$9:D1222)*K_13-SUM(F$9:F1222)*K_31,0)</f>
        <v>4.8106096651512331E-5</v>
      </c>
    </row>
    <row r="1224" spans="2:6" x14ac:dyDescent="0.2">
      <c r="B1224" s="2">
        <f t="shared" si="18"/>
        <v>1215</v>
      </c>
      <c r="C1224" s="2">
        <v>0</v>
      </c>
      <c r="D1224" s="70">
        <f>IFERROR(SUM(F$9:F1223)*K_31+SUM(E$9:E1223)*K_21+SUM(C$9:C1223)-SUM(D$9:D1223)*(K_12+K_13+K_10),0)</f>
        <v>5.0374029001432064E-6</v>
      </c>
      <c r="E1224" s="73">
        <f>IFERROR(SUM(D$9:D1223)*K_12-SUM(E$9:E1223)*K_21,0)</f>
        <v>1.1932890919275074E-5</v>
      </c>
      <c r="F1224" s="73">
        <f>IFERROR(SUM(D$9:D1223)*K_13-SUM(F$9:F1223)*K_31,0)</f>
        <v>4.7731563677100297E-5</v>
      </c>
    </row>
    <row r="1225" spans="2:6" x14ac:dyDescent="0.2">
      <c r="B1225" s="2">
        <f t="shared" si="18"/>
        <v>1216</v>
      </c>
      <c r="C1225" s="2">
        <v>0</v>
      </c>
      <c r="D1225" s="70">
        <f>IFERROR(SUM(F$9:F1224)*K_31+SUM(E$9:E1224)*K_21+SUM(C$9:C1224)-SUM(D$9:D1224)*(K_12+K_13+K_10),0)</f>
        <v>4.9981838907697806E-6</v>
      </c>
      <c r="E1225" s="73">
        <f>IFERROR(SUM(D$9:D1224)*K_12-SUM(E$9:E1224)*K_21,0)</f>
        <v>1.1839986663209068E-5</v>
      </c>
      <c r="F1225" s="73">
        <f>IFERROR(SUM(D$9:D1224)*K_13-SUM(F$9:F1224)*K_31,0)</f>
        <v>4.7359946652836271E-5</v>
      </c>
    </row>
    <row r="1226" spans="2:6" x14ac:dyDescent="0.2">
      <c r="B1226" s="2">
        <f t="shared" si="18"/>
        <v>1217</v>
      </c>
      <c r="C1226" s="2">
        <v>0</v>
      </c>
      <c r="D1226" s="70">
        <f>IFERROR(SUM(F$9:F1225)*K_31+SUM(E$9:E1225)*K_21+SUM(C$9:C1225)-SUM(D$9:D1225)*(K_12+K_13+K_10),0)</f>
        <v>4.9592702220380147E-6</v>
      </c>
      <c r="E1226" s="73">
        <f>IFERROR(SUM(D$9:D1225)*K_12-SUM(E$9:E1225)*K_21,0)</f>
        <v>1.1747805719108939E-5</v>
      </c>
      <c r="F1226" s="73">
        <f>IFERROR(SUM(D$9:D1225)*K_13-SUM(F$9:F1225)*K_31,0)</f>
        <v>4.6991222876435756E-5</v>
      </c>
    </row>
  </sheetData>
  <mergeCells count="1">
    <mergeCell ref="K26:M2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388C2-C2DF-0A4E-B6D2-97A0565DE5A5}">
  <dimension ref="A1:L44"/>
  <sheetViews>
    <sheetView showGridLines="0" zoomScale="90" zoomScaleNormal="90" workbookViewId="0">
      <selection activeCell="X31" sqref="X31"/>
    </sheetView>
  </sheetViews>
  <sheetFormatPr baseColWidth="10" defaultColWidth="10.83203125" defaultRowHeight="16" x14ac:dyDescent="0.2"/>
  <cols>
    <col min="1" max="1" width="21" customWidth="1"/>
    <col min="2" max="2" width="14.6640625" style="2" bestFit="1" customWidth="1"/>
    <col min="3" max="3" width="10.83203125" style="2"/>
    <col min="4" max="4" width="15.83203125" customWidth="1"/>
  </cols>
  <sheetData>
    <row r="1" spans="1:11" x14ac:dyDescent="0.2">
      <c r="A1" s="108" t="s">
        <v>73</v>
      </c>
      <c r="B1" s="109"/>
      <c r="C1" s="109"/>
      <c r="D1" s="109"/>
      <c r="E1" s="109"/>
      <c r="F1" s="109"/>
      <c r="G1" s="109"/>
      <c r="H1" s="109"/>
      <c r="I1" s="109"/>
      <c r="J1" s="109"/>
      <c r="K1" s="110"/>
    </row>
    <row r="2" spans="1:11" ht="18" x14ac:dyDescent="0.25">
      <c r="A2" s="111" t="s">
        <v>74</v>
      </c>
      <c r="B2" s="112"/>
      <c r="C2" s="112"/>
      <c r="D2" s="112"/>
      <c r="E2" s="112"/>
      <c r="F2" s="112"/>
      <c r="G2" s="112"/>
      <c r="H2" s="112"/>
      <c r="I2" s="112"/>
      <c r="J2" s="112"/>
      <c r="K2" s="113"/>
    </row>
    <row r="3" spans="1:11" x14ac:dyDescent="0.2">
      <c r="A3" t="s">
        <v>34</v>
      </c>
      <c r="B3" s="3">
        <v>16.399999999999999</v>
      </c>
      <c r="C3" s="2" t="s">
        <v>1</v>
      </c>
      <c r="D3" t="s">
        <v>25</v>
      </c>
    </row>
    <row r="4" spans="1:11" ht="18" x14ac:dyDescent="0.25">
      <c r="A4" t="s">
        <v>46</v>
      </c>
      <c r="B4" s="4">
        <f>B5/B3</f>
        <v>75</v>
      </c>
      <c r="C4" s="2" t="s">
        <v>0</v>
      </c>
    </row>
    <row r="5" spans="1:11" ht="18" x14ac:dyDescent="0.25">
      <c r="A5" t="s">
        <v>45</v>
      </c>
      <c r="B5" s="10">
        <v>1230</v>
      </c>
      <c r="C5" s="2" t="s">
        <v>2</v>
      </c>
      <c r="E5" s="1" t="s">
        <v>13</v>
      </c>
    </row>
    <row r="6" spans="1:11" ht="18" x14ac:dyDescent="0.25">
      <c r="A6" t="s">
        <v>44</v>
      </c>
      <c r="B6" s="39">
        <v>0.3</v>
      </c>
      <c r="C6" s="2" t="s">
        <v>4</v>
      </c>
      <c r="D6" s="39">
        <v>0.6</v>
      </c>
      <c r="E6" s="1" t="s">
        <v>3</v>
      </c>
      <c r="I6" s="11">
        <v>0.19</v>
      </c>
      <c r="J6" s="1" t="s">
        <v>22</v>
      </c>
    </row>
    <row r="7" spans="1:11" ht="18" x14ac:dyDescent="0.25">
      <c r="A7" t="s">
        <v>55</v>
      </c>
      <c r="B7" s="5">
        <f>B6*B3</f>
        <v>4.919999999999999</v>
      </c>
      <c r="C7" s="2" t="s">
        <v>5</v>
      </c>
    </row>
    <row r="8" spans="1:11" x14ac:dyDescent="0.2">
      <c r="A8" t="s">
        <v>29</v>
      </c>
      <c r="B8" s="41">
        <v>0.11135</v>
      </c>
      <c r="C8" s="2" t="s">
        <v>7</v>
      </c>
      <c r="D8" s="39">
        <v>0.14000000000000001</v>
      </c>
      <c r="E8" s="1" t="s">
        <v>3</v>
      </c>
      <c r="I8" s="40">
        <v>6.9000000000000006E-2</v>
      </c>
      <c r="J8" s="1" t="s">
        <v>22</v>
      </c>
    </row>
    <row r="9" spans="1:11" ht="17" thickBot="1" x14ac:dyDescent="0.25">
      <c r="A9" t="s">
        <v>6</v>
      </c>
      <c r="B9" s="6">
        <f>B8*B3</f>
        <v>1.8261399999999999</v>
      </c>
      <c r="C9" s="2" t="s">
        <v>11</v>
      </c>
      <c r="D9" t="s">
        <v>20</v>
      </c>
    </row>
    <row r="10" spans="1:11" ht="17" thickBot="1" x14ac:dyDescent="0.25">
      <c r="A10" t="s">
        <v>32</v>
      </c>
      <c r="B10" s="9">
        <f>1000*B9</f>
        <v>1826.1399999999999</v>
      </c>
      <c r="C10" s="2" t="s">
        <v>19</v>
      </c>
      <c r="D10" t="s">
        <v>20</v>
      </c>
      <c r="E10" s="52">
        <f>60*B10/1000</f>
        <v>109.5684</v>
      </c>
      <c r="F10" s="53" t="s">
        <v>58</v>
      </c>
    </row>
    <row r="11" spans="1:11" ht="17" thickBot="1" x14ac:dyDescent="0.25"/>
    <row r="12" spans="1:11" s="31" customFormat="1" ht="32" customHeight="1" thickBot="1" x14ac:dyDescent="0.25">
      <c r="A12" s="28" t="s">
        <v>35</v>
      </c>
      <c r="B12" s="29">
        <f>LN(2)*B7/B9</f>
        <v>1.8674823005656358</v>
      </c>
      <c r="C12" s="30" t="s">
        <v>10</v>
      </c>
      <c r="D12" s="38" t="s">
        <v>52</v>
      </c>
      <c r="F12" s="32">
        <v>1.6</v>
      </c>
      <c r="G12" s="33" t="s">
        <v>10</v>
      </c>
      <c r="H12" s="34" t="s">
        <v>3</v>
      </c>
    </row>
    <row r="14" spans="1:11" ht="18" x14ac:dyDescent="0.25">
      <c r="A14" t="s">
        <v>12</v>
      </c>
      <c r="B14" s="14">
        <f>(B12/LN(2))*B20</f>
        <v>0.71845532105972143</v>
      </c>
      <c r="C14" s="2" t="s">
        <v>27</v>
      </c>
      <c r="D14" t="s">
        <v>41</v>
      </c>
    </row>
    <row r="16" spans="1:11" ht="18" x14ac:dyDescent="0.25">
      <c r="A16" t="s">
        <v>42</v>
      </c>
      <c r="B16" s="54">
        <v>0.5</v>
      </c>
      <c r="C16" s="2" t="s">
        <v>66</v>
      </c>
      <c r="D16" t="s">
        <v>67</v>
      </c>
      <c r="E16" s="2" t="s">
        <v>14</v>
      </c>
      <c r="F16" s="1" t="s">
        <v>28</v>
      </c>
    </row>
    <row r="18" spans="1:12" x14ac:dyDescent="0.2">
      <c r="A18" t="s">
        <v>24</v>
      </c>
      <c r="B18" s="9">
        <f>B16*B23</f>
        <v>16</v>
      </c>
      <c r="C18" s="2" t="s">
        <v>23</v>
      </c>
    </row>
    <row r="19" spans="1:12" x14ac:dyDescent="0.2">
      <c r="A19" t="s">
        <v>63</v>
      </c>
      <c r="B19" s="8">
        <f>B18/B3</f>
        <v>0.97560975609756106</v>
      </c>
      <c r="C19" s="2" t="s">
        <v>62</v>
      </c>
    </row>
    <row r="20" spans="1:12" x14ac:dyDescent="0.2">
      <c r="A20" t="s">
        <v>24</v>
      </c>
      <c r="B20" s="8">
        <f>B18/60</f>
        <v>0.26666666666666666</v>
      </c>
      <c r="C20" s="2" t="s">
        <v>18</v>
      </c>
    </row>
    <row r="21" spans="1:12" x14ac:dyDescent="0.2">
      <c r="A21" t="s">
        <v>64</v>
      </c>
      <c r="B21" s="55">
        <f>10^9*B20/(B25*1000)/B3</f>
        <v>35.633245533016343</v>
      </c>
      <c r="C21" s="37" t="s">
        <v>65</v>
      </c>
    </row>
    <row r="22" spans="1:12" ht="17" thickBot="1" x14ac:dyDescent="0.25">
      <c r="L22" s="42"/>
    </row>
    <row r="23" spans="1:12" x14ac:dyDescent="0.2">
      <c r="A23" s="20" t="s">
        <v>26</v>
      </c>
      <c r="B23" s="21">
        <v>32</v>
      </c>
      <c r="C23" s="116" t="s">
        <v>16</v>
      </c>
      <c r="D23" s="117"/>
      <c r="E23" s="24" t="s">
        <v>43</v>
      </c>
      <c r="F23" s="25"/>
      <c r="G23" s="102" t="s">
        <v>51</v>
      </c>
      <c r="H23" s="103"/>
      <c r="I23" s="104"/>
    </row>
    <row r="24" spans="1:12" ht="19" thickBot="1" x14ac:dyDescent="0.3">
      <c r="A24" s="48" t="s">
        <v>59</v>
      </c>
      <c r="B24" s="43">
        <f>1000*B18/E10</f>
        <v>146.02750428043123</v>
      </c>
      <c r="C24" s="114" t="s">
        <v>68</v>
      </c>
      <c r="D24" s="115"/>
      <c r="E24" s="26" t="s">
        <v>47</v>
      </c>
      <c r="F24" s="27"/>
      <c r="G24" s="105"/>
      <c r="H24" s="106"/>
      <c r="I24" s="107"/>
    </row>
    <row r="25" spans="1:12" ht="19" x14ac:dyDescent="0.2">
      <c r="A25" s="49" t="s">
        <v>61</v>
      </c>
      <c r="B25" s="51">
        <v>456.32</v>
      </c>
      <c r="C25" s="118" t="s">
        <v>60</v>
      </c>
      <c r="D25" s="119"/>
      <c r="G25" s="47"/>
      <c r="H25" s="47"/>
      <c r="I25" s="47"/>
    </row>
    <row r="26" spans="1:12" ht="19" x14ac:dyDescent="0.2">
      <c r="A26" s="49" t="s">
        <v>70</v>
      </c>
      <c r="B26" s="50">
        <f>1000*B24/B25</f>
        <v>320.01118574778934</v>
      </c>
      <c r="C26" s="118" t="s">
        <v>69</v>
      </c>
      <c r="D26" s="119"/>
      <c r="G26" s="47"/>
      <c r="H26" s="47"/>
      <c r="I26" s="47"/>
    </row>
    <row r="27" spans="1:12" ht="19" x14ac:dyDescent="0.2">
      <c r="A27" s="44"/>
      <c r="B27" s="45"/>
      <c r="C27" s="46"/>
      <c r="D27" s="44"/>
      <c r="G27" s="47"/>
      <c r="H27" s="47"/>
      <c r="I27" s="47"/>
    </row>
    <row r="28" spans="1:12" x14ac:dyDescent="0.2">
      <c r="A28" t="s">
        <v>30</v>
      </c>
    </row>
    <row r="29" spans="1:12" x14ac:dyDescent="0.2">
      <c r="A29" t="s">
        <v>31</v>
      </c>
    </row>
    <row r="30" spans="1:12" ht="18" x14ac:dyDescent="0.25">
      <c r="A30" t="s">
        <v>49</v>
      </c>
    </row>
    <row r="32" spans="1:12" x14ac:dyDescent="0.2">
      <c r="A32" s="11" t="s">
        <v>36</v>
      </c>
      <c r="B32" s="12"/>
    </row>
    <row r="33" spans="1:9" x14ac:dyDescent="0.2">
      <c r="A33" s="19" t="s">
        <v>37</v>
      </c>
      <c r="B33" s="13"/>
    </row>
    <row r="34" spans="1:9" x14ac:dyDescent="0.2">
      <c r="A34" s="7" t="s">
        <v>38</v>
      </c>
    </row>
    <row r="37" spans="1:9" ht="17" thickBot="1" x14ac:dyDescent="0.25">
      <c r="A37" t="s">
        <v>56</v>
      </c>
    </row>
    <row r="38" spans="1:9" x14ac:dyDescent="0.2">
      <c r="A38" s="93" t="s">
        <v>57</v>
      </c>
      <c r="B38" s="94"/>
      <c r="C38" s="94"/>
      <c r="D38" s="94"/>
      <c r="E38" s="94"/>
      <c r="F38" s="94"/>
      <c r="G38" s="94"/>
      <c r="H38" s="94"/>
      <c r="I38" s="95"/>
    </row>
    <row r="39" spans="1:9" x14ac:dyDescent="0.2">
      <c r="A39" s="96"/>
      <c r="B39" s="97"/>
      <c r="C39" s="97"/>
      <c r="D39" s="97"/>
      <c r="E39" s="97"/>
      <c r="F39" s="97"/>
      <c r="G39" s="97"/>
      <c r="H39" s="97"/>
      <c r="I39" s="98"/>
    </row>
    <row r="40" spans="1:9" ht="17" thickBot="1" x14ac:dyDescent="0.25">
      <c r="A40" s="99"/>
      <c r="B40" s="100"/>
      <c r="C40" s="100"/>
      <c r="D40" s="100"/>
      <c r="E40" s="100"/>
      <c r="F40" s="100"/>
      <c r="G40" s="100"/>
      <c r="H40" s="100"/>
      <c r="I40" s="101"/>
    </row>
    <row r="42" spans="1:9" x14ac:dyDescent="0.2">
      <c r="A42" s="37" t="s">
        <v>54</v>
      </c>
      <c r="B42" s="1" t="s">
        <v>3</v>
      </c>
      <c r="C42"/>
      <c r="E42" t="s">
        <v>48</v>
      </c>
    </row>
    <row r="43" spans="1:9" x14ac:dyDescent="0.2">
      <c r="A43" t="s">
        <v>40</v>
      </c>
      <c r="B43" s="1" t="s">
        <v>39</v>
      </c>
    </row>
    <row r="44" spans="1:9" x14ac:dyDescent="0.2">
      <c r="A44" s="35" t="s">
        <v>50</v>
      </c>
      <c r="B44" s="36">
        <f>LN(2)</f>
        <v>0.69314718055994529</v>
      </c>
    </row>
  </sheetData>
  <mergeCells count="8">
    <mergeCell ref="A1:K1"/>
    <mergeCell ref="A2:K2"/>
    <mergeCell ref="G23:I24"/>
    <mergeCell ref="A38:I40"/>
    <mergeCell ref="C24:D24"/>
    <mergeCell ref="C23:D23"/>
    <mergeCell ref="C25:D25"/>
    <mergeCell ref="C26:D26"/>
  </mergeCells>
  <hyperlinks>
    <hyperlink ref="E6" r:id="rId1" xr:uid="{64B1FB01-C926-6540-8E1D-44EB25EA8E0C}"/>
    <hyperlink ref="B42" r:id="rId2" xr:uid="{4569BF9D-5F7E-F040-A95D-B09F3BBEC615}"/>
    <hyperlink ref="H12" r:id="rId3" xr:uid="{80AC6887-7364-D543-ADC5-CBC926E056B8}"/>
    <hyperlink ref="E8" r:id="rId4" xr:uid="{F7B9063A-3923-D045-8EF7-0CCA86E11FB0}"/>
    <hyperlink ref="E5" r:id="rId5" xr:uid="{C813942B-AA8E-AB4C-9F02-24FB95271C46}"/>
    <hyperlink ref="J6" r:id="rId6" xr:uid="{3D3C50E3-85D8-F142-A1FA-B4B11CB34BE5}"/>
    <hyperlink ref="J8" r:id="rId7" xr:uid="{D08F7A35-AC93-7E43-83FD-4B617AF3D19B}"/>
    <hyperlink ref="F16" r:id="rId8" xr:uid="{C4642D8A-8192-E74F-9EC0-993173FC08D8}"/>
    <hyperlink ref="B43" r:id="rId9" xr:uid="{A2B72DF7-FE56-084C-B384-5548FEAB3F62}"/>
  </hyperlinks>
  <pageMargins left="0.7" right="0.7" top="0.75" bottom="0.75" header="0.3" footer="0.3"/>
  <drawing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6A4DE2-73CD-1748-AAC0-961113569D82}">
  <dimension ref="A1:BI54"/>
  <sheetViews>
    <sheetView showGridLines="0" topLeftCell="AQ1" zoomScale="69" zoomScaleNormal="90" workbookViewId="0">
      <selection activeCell="AZ11" sqref="AZ11"/>
    </sheetView>
  </sheetViews>
  <sheetFormatPr baseColWidth="10" defaultColWidth="10.83203125" defaultRowHeight="16" x14ac:dyDescent="0.2"/>
  <cols>
    <col min="1" max="1" width="21" customWidth="1"/>
    <col min="2" max="2" width="14.6640625" style="2" bestFit="1" customWidth="1"/>
    <col min="3" max="3" width="10.83203125" style="2"/>
    <col min="4" max="4" width="15.83203125" customWidth="1"/>
    <col min="39" max="39" width="10.83203125" customWidth="1"/>
    <col min="49" max="49" width="17.83203125" customWidth="1"/>
    <col min="50" max="50" width="16.6640625" customWidth="1"/>
    <col min="52" max="53" width="19" customWidth="1"/>
    <col min="54" max="54" width="16" customWidth="1"/>
    <col min="55" max="55" width="22.1640625" style="2" customWidth="1"/>
    <col min="56" max="56" width="14.6640625" customWidth="1"/>
    <col min="57" max="57" width="19.6640625" customWidth="1"/>
    <col min="59" max="59" width="19.6640625" customWidth="1"/>
    <col min="61" max="61" width="19.33203125" customWidth="1"/>
  </cols>
  <sheetData>
    <row r="1" spans="1:61" ht="24" x14ac:dyDescent="0.3">
      <c r="A1" s="108" t="s">
        <v>73</v>
      </c>
      <c r="B1" s="109"/>
      <c r="C1" s="109"/>
      <c r="D1" s="109"/>
      <c r="E1" s="109"/>
      <c r="F1" s="109"/>
      <c r="G1" s="109"/>
      <c r="H1" s="109"/>
      <c r="I1" s="109"/>
      <c r="J1" s="109"/>
      <c r="K1" s="110"/>
      <c r="AS1" s="76"/>
    </row>
    <row r="2" spans="1:61" ht="18" x14ac:dyDescent="0.25">
      <c r="A2" s="111" t="s">
        <v>74</v>
      </c>
      <c r="B2" s="112"/>
      <c r="C2" s="112"/>
      <c r="D2" s="112"/>
      <c r="E2" s="112"/>
      <c r="F2" s="112"/>
      <c r="G2" s="112"/>
      <c r="H2" s="112"/>
      <c r="I2" s="112"/>
      <c r="J2" s="112"/>
      <c r="K2" s="113"/>
      <c r="AX2" s="2"/>
    </row>
    <row r="3" spans="1:61" x14ac:dyDescent="0.2">
      <c r="A3" t="s">
        <v>34</v>
      </c>
      <c r="B3" s="3">
        <v>73</v>
      </c>
      <c r="C3" s="2" t="s">
        <v>1</v>
      </c>
      <c r="D3" t="s">
        <v>25</v>
      </c>
    </row>
    <row r="4" spans="1:61" ht="78" thickBot="1" x14ac:dyDescent="0.35">
      <c r="A4" t="s">
        <v>46</v>
      </c>
      <c r="B4" s="4">
        <f>B5/B3</f>
        <v>70</v>
      </c>
      <c r="C4" s="2" t="s">
        <v>0</v>
      </c>
      <c r="AW4" s="79" t="s">
        <v>106</v>
      </c>
      <c r="AX4" s="80" t="s">
        <v>109</v>
      </c>
      <c r="AY4" s="78" t="s">
        <v>111</v>
      </c>
      <c r="AZ4" s="78" t="s">
        <v>110</v>
      </c>
      <c r="BA4" s="80" t="s">
        <v>112</v>
      </c>
      <c r="BB4" s="78" t="s">
        <v>113</v>
      </c>
      <c r="BC4" s="84" t="s">
        <v>114</v>
      </c>
      <c r="BD4" s="78" t="s">
        <v>115</v>
      </c>
      <c r="BE4" s="92" t="s">
        <v>116</v>
      </c>
      <c r="BG4" s="82" t="s">
        <v>108</v>
      </c>
      <c r="BH4" s="83" t="s">
        <v>107</v>
      </c>
      <c r="BI4" s="83" t="s">
        <v>117</v>
      </c>
    </row>
    <row r="5" spans="1:61" ht="27" thickTop="1" x14ac:dyDescent="0.3">
      <c r="A5" t="s">
        <v>45</v>
      </c>
      <c r="B5" s="10">
        <v>5110</v>
      </c>
      <c r="C5" s="2" t="s">
        <v>2</v>
      </c>
      <c r="E5" s="1" t="s">
        <v>13</v>
      </c>
      <c r="AW5" s="88">
        <v>4.57</v>
      </c>
      <c r="AX5" s="87">
        <v>0.125</v>
      </c>
      <c r="AY5" s="85">
        <f>60*AX5*AW5</f>
        <v>34.275000000000006</v>
      </c>
      <c r="AZ5" s="88">
        <v>32</v>
      </c>
      <c r="BA5" s="81">
        <v>500</v>
      </c>
      <c r="BB5" s="77">
        <f>AZ5*BA5</f>
        <v>16000</v>
      </c>
      <c r="BC5" s="81">
        <v>0.45600000000000002</v>
      </c>
      <c r="BD5" s="86">
        <f>BB5/AY5</f>
        <v>466.81254558716256</v>
      </c>
      <c r="BE5" s="91">
        <f>BD5/BC5</f>
        <v>1023.7117227788652</v>
      </c>
      <c r="BG5" s="88">
        <v>0.2</v>
      </c>
      <c r="BH5" s="89">
        <f>AW5*BG5</f>
        <v>0.91400000000000015</v>
      </c>
      <c r="BI5" s="90">
        <f>60*LN(2)*BH5/AY5</f>
        <v>1.1090354888959124</v>
      </c>
    </row>
    <row r="6" spans="1:61" ht="26" x14ac:dyDescent="0.3">
      <c r="A6" t="s">
        <v>44</v>
      </c>
      <c r="B6" s="39">
        <v>0.2</v>
      </c>
      <c r="C6" s="2" t="s">
        <v>4</v>
      </c>
      <c r="D6" s="39">
        <v>0.6</v>
      </c>
      <c r="E6" s="1" t="s">
        <v>3</v>
      </c>
      <c r="I6" s="11">
        <v>0.19</v>
      </c>
      <c r="J6" s="1" t="s">
        <v>22</v>
      </c>
      <c r="AW6" s="88">
        <v>18.309999999999999</v>
      </c>
      <c r="AX6" s="87">
        <v>0.125</v>
      </c>
      <c r="AY6" s="85">
        <f t="shared" ref="AY6:AY7" si="0">60*AX6*AW6</f>
        <v>137.32499999999999</v>
      </c>
      <c r="AZ6" s="88">
        <v>32</v>
      </c>
      <c r="BA6" s="81">
        <v>500</v>
      </c>
      <c r="BB6" s="77">
        <f t="shared" ref="BB6:BB7" si="1">AZ6*BA6</f>
        <v>16000</v>
      </c>
      <c r="BC6" s="81">
        <v>0.45600000000000002</v>
      </c>
      <c r="BD6" s="86">
        <f t="shared" ref="BD6:BD7" si="2">BB6/AY6</f>
        <v>116.51192426724924</v>
      </c>
      <c r="BE6" s="91">
        <f t="shared" ref="BE6:BE7" si="3">BD6/BC6</f>
        <v>255.50860584923078</v>
      </c>
      <c r="BG6" s="88">
        <v>0.2</v>
      </c>
      <c r="BH6" s="89">
        <f t="shared" ref="BH6:BH7" si="4">AW6*BG6</f>
        <v>3.6619999999999999</v>
      </c>
      <c r="BI6" s="90">
        <f t="shared" ref="BI6:BI7" si="5">60*LN(2)*BH6/AY6</f>
        <v>1.1090354888959124</v>
      </c>
    </row>
    <row r="7" spans="1:61" ht="26" x14ac:dyDescent="0.3">
      <c r="A7" t="s">
        <v>55</v>
      </c>
      <c r="B7" s="5">
        <f>B6*B3</f>
        <v>14.600000000000001</v>
      </c>
      <c r="C7" s="2" t="s">
        <v>5</v>
      </c>
      <c r="AW7" s="88">
        <v>73</v>
      </c>
      <c r="AX7" s="87">
        <f>AX6</f>
        <v>0.125</v>
      </c>
      <c r="AY7" s="85">
        <f t="shared" si="0"/>
        <v>547.5</v>
      </c>
      <c r="AZ7" s="88">
        <v>32</v>
      </c>
      <c r="BA7" s="81">
        <v>500</v>
      </c>
      <c r="BB7" s="77">
        <f t="shared" si="1"/>
        <v>16000</v>
      </c>
      <c r="BC7" s="81">
        <v>0.45600000000000002</v>
      </c>
      <c r="BD7" s="86">
        <f t="shared" si="2"/>
        <v>29.223744292237441</v>
      </c>
      <c r="BE7" s="91">
        <f t="shared" si="3"/>
        <v>64.087158535608424</v>
      </c>
      <c r="BG7" s="88">
        <v>0.2</v>
      </c>
      <c r="BH7" s="89">
        <f t="shared" si="4"/>
        <v>14.600000000000001</v>
      </c>
      <c r="BI7" s="90">
        <f t="shared" si="5"/>
        <v>1.1090354888959126</v>
      </c>
    </row>
    <row r="8" spans="1:61" ht="24" x14ac:dyDescent="0.3">
      <c r="A8" t="s">
        <v>29</v>
      </c>
      <c r="B8" s="41">
        <v>0.125</v>
      </c>
      <c r="C8" s="2" t="s">
        <v>7</v>
      </c>
      <c r="D8" s="39">
        <v>0.14000000000000001</v>
      </c>
      <c r="E8" s="1" t="s">
        <v>3</v>
      </c>
      <c r="I8" s="40">
        <v>6.9000000000000006E-2</v>
      </c>
      <c r="J8" s="1" t="s">
        <v>22</v>
      </c>
      <c r="AW8" s="120" t="s">
        <v>118</v>
      </c>
      <c r="AX8" s="121"/>
      <c r="AY8" s="121"/>
      <c r="AZ8" s="121"/>
      <c r="BA8" s="121"/>
      <c r="BB8" s="121"/>
      <c r="BC8" s="121"/>
      <c r="BD8" s="121"/>
      <c r="BE8" s="122"/>
    </row>
    <row r="9" spans="1:61" ht="17" thickBot="1" x14ac:dyDescent="0.25">
      <c r="A9" t="s">
        <v>6</v>
      </c>
      <c r="B9" s="6">
        <f>B8*B3</f>
        <v>9.125</v>
      </c>
      <c r="C9" s="2" t="s">
        <v>11</v>
      </c>
      <c r="D9" t="s">
        <v>20</v>
      </c>
    </row>
    <row r="10" spans="1:61" ht="17" thickBot="1" x14ac:dyDescent="0.25">
      <c r="A10" t="s">
        <v>32</v>
      </c>
      <c r="B10" s="9">
        <f>1000*B9</f>
        <v>9125</v>
      </c>
      <c r="C10" s="2" t="s">
        <v>19</v>
      </c>
      <c r="D10" t="s">
        <v>20</v>
      </c>
      <c r="E10" s="52">
        <f>60*B10/1000</f>
        <v>547.5</v>
      </c>
      <c r="F10" s="53" t="s">
        <v>58</v>
      </c>
    </row>
    <row r="11" spans="1:61" ht="17" thickBot="1" x14ac:dyDescent="0.25"/>
    <row r="12" spans="1:61" s="31" customFormat="1" ht="32" customHeight="1" thickBot="1" x14ac:dyDescent="0.25">
      <c r="A12" s="28" t="s">
        <v>35</v>
      </c>
      <c r="B12" s="29">
        <f>LN(2)*B7/B9</f>
        <v>1.1090354888959126</v>
      </c>
      <c r="C12" s="30" t="s">
        <v>10</v>
      </c>
      <c r="D12" s="38" t="s">
        <v>52</v>
      </c>
      <c r="F12" s="32">
        <v>1.6</v>
      </c>
      <c r="G12" s="33" t="s">
        <v>10</v>
      </c>
      <c r="H12" s="34" t="s">
        <v>3</v>
      </c>
      <c r="AW12" s="133"/>
      <c r="BC12" s="33"/>
    </row>
    <row r="14" spans="1:61" ht="18" x14ac:dyDescent="0.25">
      <c r="A14" t="s">
        <v>12</v>
      </c>
      <c r="B14" s="14">
        <f>(B12/LN(2))*B20</f>
        <v>0.42666666666666675</v>
      </c>
      <c r="C14" s="2" t="s">
        <v>27</v>
      </c>
      <c r="D14" t="s">
        <v>41</v>
      </c>
    </row>
    <row r="16" spans="1:61" ht="18" x14ac:dyDescent="0.25">
      <c r="A16" t="s">
        <v>42</v>
      </c>
      <c r="B16" s="54">
        <v>0.5</v>
      </c>
      <c r="C16" s="2" t="s">
        <v>14</v>
      </c>
      <c r="D16" t="s">
        <v>67</v>
      </c>
      <c r="E16" s="2" t="s">
        <v>14</v>
      </c>
      <c r="F16" s="1" t="s">
        <v>28</v>
      </c>
      <c r="AA16" t="s">
        <v>25</v>
      </c>
    </row>
    <row r="18" spans="1:12" x14ac:dyDescent="0.2">
      <c r="A18" t="s">
        <v>24</v>
      </c>
      <c r="B18" s="9">
        <f>B16*B23</f>
        <v>16</v>
      </c>
      <c r="C18" s="2" t="s">
        <v>23</v>
      </c>
    </row>
    <row r="19" spans="1:12" x14ac:dyDescent="0.2">
      <c r="A19" t="s">
        <v>63</v>
      </c>
      <c r="B19" s="8">
        <f>B18/B3</f>
        <v>0.21917808219178081</v>
      </c>
      <c r="C19" s="2" t="s">
        <v>62</v>
      </c>
    </row>
    <row r="20" spans="1:12" x14ac:dyDescent="0.2">
      <c r="A20" t="s">
        <v>24</v>
      </c>
      <c r="B20" s="8">
        <f>B18/60</f>
        <v>0.26666666666666666</v>
      </c>
      <c r="C20" s="2" t="s">
        <v>18</v>
      </c>
    </row>
    <row r="21" spans="1:12" x14ac:dyDescent="0.2">
      <c r="A21" t="s">
        <v>64</v>
      </c>
      <c r="B21" s="55">
        <f>10^9*B20/(B25*1000)/B3</f>
        <v>8.005277078650245</v>
      </c>
      <c r="C21" s="37" t="s">
        <v>65</v>
      </c>
    </row>
    <row r="22" spans="1:12" ht="17" thickBot="1" x14ac:dyDescent="0.25">
      <c r="L22" s="42"/>
    </row>
    <row r="23" spans="1:12" x14ac:dyDescent="0.2">
      <c r="A23" s="20" t="s">
        <v>26</v>
      </c>
      <c r="B23" s="21">
        <v>32</v>
      </c>
      <c r="C23" s="116" t="s">
        <v>16</v>
      </c>
      <c r="D23" s="117"/>
      <c r="E23" s="24"/>
      <c r="F23" s="25"/>
      <c r="G23" s="102" t="s">
        <v>51</v>
      </c>
      <c r="H23" s="103"/>
      <c r="I23" s="104"/>
    </row>
    <row r="24" spans="1:12" ht="17" thickBot="1" x14ac:dyDescent="0.25">
      <c r="A24" s="48" t="s">
        <v>59</v>
      </c>
      <c r="B24" s="43">
        <f>1000*B18/E10</f>
        <v>29.223744292237441</v>
      </c>
      <c r="C24" s="114" t="s">
        <v>68</v>
      </c>
      <c r="D24" s="115"/>
      <c r="E24" s="26"/>
      <c r="F24" s="27"/>
      <c r="G24" s="105"/>
      <c r="H24" s="106"/>
      <c r="I24" s="107"/>
    </row>
    <row r="25" spans="1:12" ht="19" x14ac:dyDescent="0.2">
      <c r="A25" s="49" t="s">
        <v>61</v>
      </c>
      <c r="B25" s="51">
        <v>456.32</v>
      </c>
      <c r="C25" s="118" t="s">
        <v>60</v>
      </c>
      <c r="D25" s="119"/>
      <c r="G25" s="47"/>
      <c r="H25" s="47"/>
      <c r="I25" s="47"/>
    </row>
    <row r="26" spans="1:12" ht="19" x14ac:dyDescent="0.2">
      <c r="A26" s="49" t="s">
        <v>70</v>
      </c>
      <c r="B26" s="50">
        <f>1000*B24/B25</f>
        <v>64.042216629201974</v>
      </c>
      <c r="C26" s="118" t="s">
        <v>69</v>
      </c>
      <c r="D26" s="119"/>
      <c r="G26" s="47"/>
      <c r="H26" s="47"/>
      <c r="I26" s="47"/>
    </row>
    <row r="27" spans="1:12" ht="19" x14ac:dyDescent="0.2">
      <c r="A27" s="44"/>
      <c r="B27" s="45"/>
      <c r="C27" s="46"/>
      <c r="D27" s="44"/>
      <c r="G27" s="47"/>
      <c r="H27" s="47"/>
      <c r="I27" s="47"/>
    </row>
    <row r="28" spans="1:12" x14ac:dyDescent="0.2">
      <c r="A28" t="s">
        <v>30</v>
      </c>
    </row>
    <row r="29" spans="1:12" x14ac:dyDescent="0.2">
      <c r="A29" t="s">
        <v>31</v>
      </c>
    </row>
    <row r="30" spans="1:12" ht="18" x14ac:dyDescent="0.25">
      <c r="A30" t="s">
        <v>49</v>
      </c>
    </row>
    <row r="32" spans="1:12" x14ac:dyDescent="0.2">
      <c r="A32" s="11" t="s">
        <v>36</v>
      </c>
      <c r="B32" s="12"/>
    </row>
    <row r="33" spans="1:36" x14ac:dyDescent="0.2">
      <c r="A33" s="19" t="s">
        <v>37</v>
      </c>
      <c r="B33" s="13"/>
    </row>
    <row r="34" spans="1:36" x14ac:dyDescent="0.2">
      <c r="A34" s="7" t="s">
        <v>38</v>
      </c>
    </row>
    <row r="37" spans="1:36" ht="17" thickBot="1" x14ac:dyDescent="0.25">
      <c r="A37" t="s">
        <v>56</v>
      </c>
    </row>
    <row r="38" spans="1:36" x14ac:dyDescent="0.2">
      <c r="A38" s="93" t="s">
        <v>57</v>
      </c>
      <c r="B38" s="94"/>
      <c r="C38" s="94"/>
      <c r="D38" s="94"/>
      <c r="E38" s="94"/>
      <c r="F38" s="94"/>
      <c r="G38" s="94"/>
      <c r="H38" s="94"/>
      <c r="I38" s="95"/>
    </row>
    <row r="39" spans="1:36" x14ac:dyDescent="0.2">
      <c r="A39" s="96"/>
      <c r="B39" s="97"/>
      <c r="C39" s="97"/>
      <c r="D39" s="97"/>
      <c r="E39" s="97"/>
      <c r="F39" s="97"/>
      <c r="G39" s="97"/>
      <c r="H39" s="97"/>
      <c r="I39" s="98"/>
      <c r="AJ39" t="s">
        <v>25</v>
      </c>
    </row>
    <row r="40" spans="1:36" ht="17" thickBot="1" x14ac:dyDescent="0.25">
      <c r="A40" s="99"/>
      <c r="B40" s="100"/>
      <c r="C40" s="100"/>
      <c r="D40" s="100"/>
      <c r="E40" s="100"/>
      <c r="F40" s="100"/>
      <c r="G40" s="100"/>
      <c r="H40" s="100"/>
      <c r="I40" s="101"/>
    </row>
    <row r="42" spans="1:36" x14ac:dyDescent="0.2">
      <c r="A42" s="37" t="s">
        <v>54</v>
      </c>
      <c r="B42" s="1" t="s">
        <v>3</v>
      </c>
      <c r="C42"/>
      <c r="E42" t="s">
        <v>48</v>
      </c>
    </row>
    <row r="43" spans="1:36" x14ac:dyDescent="0.2">
      <c r="A43" t="s">
        <v>40</v>
      </c>
      <c r="B43" s="1" t="s">
        <v>39</v>
      </c>
    </row>
    <row r="44" spans="1:36" x14ac:dyDescent="0.2">
      <c r="A44" s="35" t="s">
        <v>50</v>
      </c>
      <c r="B44" s="36">
        <f>LN(2)</f>
        <v>0.69314718055994529</v>
      </c>
    </row>
    <row r="54" spans="34:34" x14ac:dyDescent="0.2">
      <c r="AH54" t="s">
        <v>25</v>
      </c>
    </row>
  </sheetData>
  <mergeCells count="9">
    <mergeCell ref="AW8:BE8"/>
    <mergeCell ref="C26:D26"/>
    <mergeCell ref="A38:I40"/>
    <mergeCell ref="A1:K1"/>
    <mergeCell ref="A2:K2"/>
    <mergeCell ref="C23:D23"/>
    <mergeCell ref="G23:I24"/>
    <mergeCell ref="C24:D24"/>
    <mergeCell ref="C25:D25"/>
  </mergeCells>
  <hyperlinks>
    <hyperlink ref="E6" r:id="rId1" xr:uid="{0994CE84-DBB0-D24A-B74B-441DC50939E5}"/>
    <hyperlink ref="B42" r:id="rId2" xr:uid="{EE26C8BD-72F0-0049-BDCF-BDD6E9F2ECBB}"/>
    <hyperlink ref="H12" r:id="rId3" xr:uid="{90AB1E3E-9FB1-8C4F-8CEB-9581DB85ACB6}"/>
    <hyperlink ref="E8" r:id="rId4" xr:uid="{399134F5-C29E-7647-AE15-21711831AF9C}"/>
    <hyperlink ref="E5" r:id="rId5" xr:uid="{200DBF72-2789-5748-A9E0-3F86034CE562}"/>
    <hyperlink ref="J6" r:id="rId6" xr:uid="{76EC6068-765E-D74C-A362-6EA60C3582DC}"/>
    <hyperlink ref="J8" r:id="rId7" xr:uid="{2E3D9BC6-6172-204D-AF9E-14A46D0B72C8}"/>
    <hyperlink ref="F16" r:id="rId8" xr:uid="{C0A50B00-D721-AD49-B990-DF4F0B8CA2DA}"/>
    <hyperlink ref="B43" r:id="rId9" xr:uid="{9D4DE061-6B88-9D4A-87E4-DD1E1BE07881}"/>
  </hyperlinks>
  <pageMargins left="0.7" right="0.7" top="0.75" bottom="0.75" header="0.3" footer="0.3"/>
  <drawing r:id="rId1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2944BF-A68A-9F4E-BAF2-22439EAC339F}">
  <dimension ref="A1:BI54"/>
  <sheetViews>
    <sheetView showGridLines="0" tabSelected="1" topLeftCell="AS1" zoomScale="64" zoomScaleNormal="90" workbookViewId="0">
      <selection activeCell="BG8" sqref="BG8"/>
    </sheetView>
  </sheetViews>
  <sheetFormatPr baseColWidth="10" defaultColWidth="10.83203125" defaultRowHeight="16" x14ac:dyDescent="0.2"/>
  <cols>
    <col min="1" max="1" width="21" customWidth="1"/>
    <col min="2" max="2" width="14.6640625" style="2" bestFit="1" customWidth="1"/>
    <col min="3" max="3" width="10.83203125" style="2"/>
    <col min="4" max="4" width="15.83203125" customWidth="1"/>
    <col min="39" max="39" width="10.83203125" customWidth="1"/>
    <col min="49" max="49" width="17.83203125" customWidth="1"/>
    <col min="50" max="50" width="16.6640625" customWidth="1"/>
    <col min="52" max="53" width="19" customWidth="1"/>
    <col min="54" max="54" width="16" customWidth="1"/>
    <col min="55" max="55" width="22.1640625" style="2" customWidth="1"/>
    <col min="56" max="56" width="14.6640625" customWidth="1"/>
    <col min="57" max="57" width="19.6640625" customWidth="1"/>
    <col min="59" max="59" width="19.6640625" customWidth="1"/>
    <col min="61" max="61" width="19.33203125" customWidth="1"/>
  </cols>
  <sheetData>
    <row r="1" spans="1:61" ht="24" x14ac:dyDescent="0.3">
      <c r="A1" s="108" t="s">
        <v>73</v>
      </c>
      <c r="B1" s="109"/>
      <c r="C1" s="109"/>
      <c r="D1" s="109"/>
      <c r="E1" s="109"/>
      <c r="F1" s="109"/>
      <c r="G1" s="109"/>
      <c r="H1" s="109"/>
      <c r="I1" s="109"/>
      <c r="J1" s="109"/>
      <c r="K1" s="110"/>
      <c r="AS1" s="76"/>
    </row>
    <row r="2" spans="1:61" ht="18" x14ac:dyDescent="0.25">
      <c r="A2" s="111" t="s">
        <v>74</v>
      </c>
      <c r="B2" s="112"/>
      <c r="C2" s="112"/>
      <c r="D2" s="112"/>
      <c r="E2" s="112"/>
      <c r="F2" s="112"/>
      <c r="G2" s="112"/>
      <c r="H2" s="112"/>
      <c r="I2" s="112"/>
      <c r="J2" s="112"/>
      <c r="K2" s="113"/>
      <c r="AX2" s="2"/>
    </row>
    <row r="3" spans="1:61" x14ac:dyDescent="0.2">
      <c r="A3" t="s">
        <v>34</v>
      </c>
      <c r="B3" s="3">
        <v>73</v>
      </c>
      <c r="C3" s="2" t="s">
        <v>1</v>
      </c>
      <c r="D3" t="s">
        <v>25</v>
      </c>
    </row>
    <row r="4" spans="1:61" ht="78" thickBot="1" x14ac:dyDescent="0.35">
      <c r="A4" t="s">
        <v>46</v>
      </c>
      <c r="B4" s="4">
        <f>B5/B3</f>
        <v>70</v>
      </c>
      <c r="C4" s="2" t="s">
        <v>0</v>
      </c>
      <c r="AW4" s="79" t="s">
        <v>106</v>
      </c>
      <c r="AX4" s="80" t="s">
        <v>109</v>
      </c>
      <c r="AY4" s="78" t="s">
        <v>111</v>
      </c>
      <c r="AZ4" s="78" t="s">
        <v>110</v>
      </c>
      <c r="BA4" s="80" t="s">
        <v>112</v>
      </c>
      <c r="BB4" s="78" t="s">
        <v>113</v>
      </c>
      <c r="BC4" s="84" t="s">
        <v>114</v>
      </c>
      <c r="BD4" s="78" t="s">
        <v>115</v>
      </c>
      <c r="BE4" s="92" t="s">
        <v>116</v>
      </c>
      <c r="BG4" s="82" t="s">
        <v>108</v>
      </c>
      <c r="BH4" s="83" t="s">
        <v>107</v>
      </c>
      <c r="BI4" s="83" t="s">
        <v>117</v>
      </c>
    </row>
    <row r="5" spans="1:61" ht="27" thickTop="1" x14ac:dyDescent="0.3">
      <c r="A5" t="s">
        <v>45</v>
      </c>
      <c r="B5" s="10">
        <v>5110</v>
      </c>
      <c r="C5" s="2" t="s">
        <v>2</v>
      </c>
      <c r="E5" s="1" t="s">
        <v>13</v>
      </c>
      <c r="AW5" s="88">
        <v>4.57</v>
      </c>
      <c r="AX5" s="87">
        <v>0.5</v>
      </c>
      <c r="AY5" s="85">
        <f>60*AX5*AW5</f>
        <v>137.10000000000002</v>
      </c>
      <c r="AZ5" s="88">
        <v>32</v>
      </c>
      <c r="BA5" s="81">
        <v>100</v>
      </c>
      <c r="BB5" s="77">
        <f>AZ5*BA5</f>
        <v>3200</v>
      </c>
      <c r="BC5" s="81">
        <v>0.45600000000000002</v>
      </c>
      <c r="BD5" s="86">
        <f>BB5/AY5</f>
        <v>23.340627279358127</v>
      </c>
      <c r="BE5" s="91">
        <f>BD5/BC5</f>
        <v>51.185586138943258</v>
      </c>
      <c r="BG5" s="88">
        <v>3</v>
      </c>
      <c r="BH5" s="89">
        <f>AW5*BG5</f>
        <v>13.71</v>
      </c>
      <c r="BI5" s="90">
        <f>60*LN(2)*BH5/AY5</f>
        <v>4.1588830833596715</v>
      </c>
    </row>
    <row r="6" spans="1:61" ht="26" x14ac:dyDescent="0.3">
      <c r="A6" t="s">
        <v>44</v>
      </c>
      <c r="B6" s="39">
        <v>0.2</v>
      </c>
      <c r="C6" s="2" t="s">
        <v>4</v>
      </c>
      <c r="D6" s="39">
        <v>0.6</v>
      </c>
      <c r="E6" s="1" t="s">
        <v>3</v>
      </c>
      <c r="I6" s="11">
        <v>0.19</v>
      </c>
      <c r="J6" s="1" t="s">
        <v>22</v>
      </c>
      <c r="AW6" s="88">
        <v>18.309999999999999</v>
      </c>
      <c r="AX6" s="87">
        <v>0.4</v>
      </c>
      <c r="AY6" s="85">
        <f t="shared" ref="AY6:AY7" si="0">60*AX6*AW6</f>
        <v>439.43999999999994</v>
      </c>
      <c r="AZ6" s="88">
        <v>32</v>
      </c>
      <c r="BA6" s="81">
        <v>100</v>
      </c>
      <c r="BB6" s="77">
        <f t="shared" ref="BB6:BB7" si="1">AZ6*BA6</f>
        <v>3200</v>
      </c>
      <c r="BC6" s="81">
        <v>0.45600000000000002</v>
      </c>
      <c r="BD6" s="86">
        <f t="shared" ref="BD6:BD7" si="2">BB6/AY6</f>
        <v>7.2819952667030776</v>
      </c>
      <c r="BE6" s="91">
        <f t="shared" ref="BE6:BE7" si="3">BD6/BC6</f>
        <v>15.969287865576923</v>
      </c>
      <c r="BG6" s="88">
        <v>3</v>
      </c>
      <c r="BH6" s="89">
        <f t="shared" ref="BH6:BH7" si="4">AW6*BG6</f>
        <v>54.929999999999993</v>
      </c>
      <c r="BI6" s="90">
        <f t="shared" ref="BI6:BI7" si="5">60*LN(2)*BH6/AY6</f>
        <v>5.1986038541995896</v>
      </c>
    </row>
    <row r="7" spans="1:61" ht="26" x14ac:dyDescent="0.3">
      <c r="A7" t="s">
        <v>55</v>
      </c>
      <c r="B7" s="5">
        <f>B6*B3</f>
        <v>14.600000000000001</v>
      </c>
      <c r="C7" s="2" t="s">
        <v>5</v>
      </c>
      <c r="AW7" s="88">
        <v>73</v>
      </c>
      <c r="AX7" s="87">
        <f>0.4</f>
        <v>0.4</v>
      </c>
      <c r="AY7" s="85">
        <f t="shared" si="0"/>
        <v>1752</v>
      </c>
      <c r="AZ7" s="88">
        <v>32</v>
      </c>
      <c r="BA7" s="81">
        <v>100</v>
      </c>
      <c r="BB7" s="77">
        <f t="shared" si="1"/>
        <v>3200</v>
      </c>
      <c r="BC7" s="81">
        <v>0.45600000000000002</v>
      </c>
      <c r="BD7" s="86">
        <f t="shared" si="2"/>
        <v>1.8264840182648401</v>
      </c>
      <c r="BE7" s="91">
        <f t="shared" si="3"/>
        <v>4.0054474084755265</v>
      </c>
      <c r="BG7" s="88">
        <v>3</v>
      </c>
      <c r="BH7" s="89">
        <f t="shared" si="4"/>
        <v>219</v>
      </c>
      <c r="BI7" s="90">
        <f t="shared" si="5"/>
        <v>5.1986038541995887</v>
      </c>
    </row>
    <row r="8" spans="1:61" ht="24" x14ac:dyDescent="0.3">
      <c r="A8" t="s">
        <v>29</v>
      </c>
      <c r="B8" s="41">
        <v>0.125</v>
      </c>
      <c r="C8" s="2" t="s">
        <v>7</v>
      </c>
      <c r="D8" s="39">
        <v>0.14000000000000001</v>
      </c>
      <c r="E8" s="1" t="s">
        <v>3</v>
      </c>
      <c r="I8" s="40">
        <v>6.9000000000000006E-2</v>
      </c>
      <c r="J8" s="1" t="s">
        <v>22</v>
      </c>
      <c r="AW8" s="120" t="s">
        <v>118</v>
      </c>
      <c r="AX8" s="121"/>
      <c r="AY8" s="121"/>
      <c r="AZ8" s="121"/>
      <c r="BA8" s="121"/>
      <c r="BB8" s="121"/>
      <c r="BC8" s="121"/>
      <c r="BD8" s="121"/>
      <c r="BE8" s="122"/>
    </row>
    <row r="9" spans="1:61" ht="17" thickBot="1" x14ac:dyDescent="0.25">
      <c r="A9" t="s">
        <v>6</v>
      </c>
      <c r="B9" s="6">
        <f>B8*B3</f>
        <v>9.125</v>
      </c>
      <c r="C9" s="2" t="s">
        <v>11</v>
      </c>
      <c r="D9" t="s">
        <v>20</v>
      </c>
    </row>
    <row r="10" spans="1:61" ht="17" thickBot="1" x14ac:dyDescent="0.25">
      <c r="A10" t="s">
        <v>32</v>
      </c>
      <c r="B10" s="9">
        <f>1000*B9</f>
        <v>9125</v>
      </c>
      <c r="C10" s="2" t="s">
        <v>19</v>
      </c>
      <c r="D10" t="s">
        <v>20</v>
      </c>
      <c r="E10" s="52">
        <f>60*B10/1000</f>
        <v>547.5</v>
      </c>
      <c r="F10" s="53" t="s">
        <v>58</v>
      </c>
    </row>
    <row r="11" spans="1:61" ht="17" thickBot="1" x14ac:dyDescent="0.25"/>
    <row r="12" spans="1:61" s="31" customFormat="1" ht="32" customHeight="1" thickBot="1" x14ac:dyDescent="0.25">
      <c r="A12" s="28" t="s">
        <v>35</v>
      </c>
      <c r="B12" s="29">
        <f>LN(2)*B7/B9</f>
        <v>1.1090354888959126</v>
      </c>
      <c r="C12" s="30" t="s">
        <v>10</v>
      </c>
      <c r="D12" s="38" t="s">
        <v>52</v>
      </c>
      <c r="F12" s="32">
        <v>1.6</v>
      </c>
      <c r="G12" s="33" t="s">
        <v>10</v>
      </c>
      <c r="H12" s="34" t="s">
        <v>3</v>
      </c>
      <c r="AW12" s="133"/>
      <c r="BC12" s="33"/>
    </row>
    <row r="14" spans="1:61" ht="18" x14ac:dyDescent="0.25">
      <c r="A14" t="s">
        <v>12</v>
      </c>
      <c r="B14" s="14">
        <f>(B12/LN(2))*B20</f>
        <v>0.42666666666666675</v>
      </c>
      <c r="C14" s="2" t="s">
        <v>27</v>
      </c>
      <c r="D14" t="s">
        <v>41</v>
      </c>
    </row>
    <row r="16" spans="1:61" ht="18" x14ac:dyDescent="0.25">
      <c r="A16" t="s">
        <v>42</v>
      </c>
      <c r="B16" s="54">
        <v>0.5</v>
      </c>
      <c r="C16" s="2" t="s">
        <v>14</v>
      </c>
      <c r="D16" t="s">
        <v>67</v>
      </c>
      <c r="E16" s="2" t="s">
        <v>14</v>
      </c>
      <c r="F16" s="1" t="s">
        <v>28</v>
      </c>
      <c r="AA16" t="s">
        <v>25</v>
      </c>
    </row>
    <row r="18" spans="1:12" x14ac:dyDescent="0.2">
      <c r="A18" t="s">
        <v>24</v>
      </c>
      <c r="B18" s="9">
        <f>B16*B23</f>
        <v>16</v>
      </c>
      <c r="C18" s="2" t="s">
        <v>23</v>
      </c>
    </row>
    <row r="19" spans="1:12" x14ac:dyDescent="0.2">
      <c r="A19" t="s">
        <v>63</v>
      </c>
      <c r="B19" s="8">
        <f>B18/B3</f>
        <v>0.21917808219178081</v>
      </c>
      <c r="C19" s="2" t="s">
        <v>62</v>
      </c>
    </row>
    <row r="20" spans="1:12" x14ac:dyDescent="0.2">
      <c r="A20" t="s">
        <v>24</v>
      </c>
      <c r="B20" s="8">
        <f>B18/60</f>
        <v>0.26666666666666666</v>
      </c>
      <c r="C20" s="2" t="s">
        <v>18</v>
      </c>
    </row>
    <row r="21" spans="1:12" x14ac:dyDescent="0.2">
      <c r="A21" t="s">
        <v>64</v>
      </c>
      <c r="B21" s="55">
        <f>10^9*B20/(B25*1000)/B3</f>
        <v>8.005277078650245</v>
      </c>
      <c r="C21" s="37" t="s">
        <v>65</v>
      </c>
    </row>
    <row r="22" spans="1:12" ht="17" thickBot="1" x14ac:dyDescent="0.25">
      <c r="L22" s="42"/>
    </row>
    <row r="23" spans="1:12" x14ac:dyDescent="0.2">
      <c r="A23" s="20" t="s">
        <v>26</v>
      </c>
      <c r="B23" s="21">
        <v>32</v>
      </c>
      <c r="C23" s="116" t="s">
        <v>16</v>
      </c>
      <c r="D23" s="117"/>
      <c r="E23" s="24"/>
      <c r="F23" s="25"/>
      <c r="G23" s="102" t="s">
        <v>51</v>
      </c>
      <c r="H23" s="103"/>
      <c r="I23" s="104"/>
    </row>
    <row r="24" spans="1:12" ht="17" thickBot="1" x14ac:dyDescent="0.25">
      <c r="A24" s="48" t="s">
        <v>59</v>
      </c>
      <c r="B24" s="43">
        <f>1000*B18/E10</f>
        <v>29.223744292237441</v>
      </c>
      <c r="C24" s="114" t="s">
        <v>68</v>
      </c>
      <c r="D24" s="115"/>
      <c r="E24" s="26"/>
      <c r="F24" s="27"/>
      <c r="G24" s="105"/>
      <c r="H24" s="106"/>
      <c r="I24" s="107"/>
    </row>
    <row r="25" spans="1:12" ht="19" x14ac:dyDescent="0.2">
      <c r="A25" s="49" t="s">
        <v>61</v>
      </c>
      <c r="B25" s="51">
        <v>456.32</v>
      </c>
      <c r="C25" s="118" t="s">
        <v>60</v>
      </c>
      <c r="D25" s="119"/>
      <c r="G25" s="47"/>
      <c r="H25" s="47"/>
      <c r="I25" s="47"/>
    </row>
    <row r="26" spans="1:12" ht="19" x14ac:dyDescent="0.2">
      <c r="A26" s="49" t="s">
        <v>70</v>
      </c>
      <c r="B26" s="50">
        <f>1000*B24/B25</f>
        <v>64.042216629201974</v>
      </c>
      <c r="C26" s="118" t="s">
        <v>69</v>
      </c>
      <c r="D26" s="119"/>
      <c r="G26" s="47"/>
      <c r="H26" s="47"/>
      <c r="I26" s="47"/>
    </row>
    <row r="27" spans="1:12" ht="19" x14ac:dyDescent="0.2">
      <c r="A27" s="44"/>
      <c r="B27" s="45"/>
      <c r="C27" s="46"/>
      <c r="D27" s="44"/>
      <c r="G27" s="47"/>
      <c r="H27" s="47"/>
      <c r="I27" s="47"/>
    </row>
    <row r="28" spans="1:12" x14ac:dyDescent="0.2">
      <c r="A28" t="s">
        <v>30</v>
      </c>
    </row>
    <row r="29" spans="1:12" x14ac:dyDescent="0.2">
      <c r="A29" t="s">
        <v>31</v>
      </c>
    </row>
    <row r="30" spans="1:12" ht="18" x14ac:dyDescent="0.25">
      <c r="A30" t="s">
        <v>49</v>
      </c>
    </row>
    <row r="32" spans="1:12" x14ac:dyDescent="0.2">
      <c r="A32" s="11" t="s">
        <v>36</v>
      </c>
      <c r="B32" s="12"/>
    </row>
    <row r="33" spans="1:36" x14ac:dyDescent="0.2">
      <c r="A33" s="19" t="s">
        <v>37</v>
      </c>
      <c r="B33" s="13"/>
    </row>
    <row r="34" spans="1:36" x14ac:dyDescent="0.2">
      <c r="A34" s="7" t="s">
        <v>38</v>
      </c>
    </row>
    <row r="37" spans="1:36" ht="17" thickBot="1" x14ac:dyDescent="0.25">
      <c r="A37" t="s">
        <v>56</v>
      </c>
    </row>
    <row r="38" spans="1:36" x14ac:dyDescent="0.2">
      <c r="A38" s="93" t="s">
        <v>57</v>
      </c>
      <c r="B38" s="94"/>
      <c r="C38" s="94"/>
      <c r="D38" s="94"/>
      <c r="E38" s="94"/>
      <c r="F38" s="94"/>
      <c r="G38" s="94"/>
      <c r="H38" s="94"/>
      <c r="I38" s="95"/>
    </row>
    <row r="39" spans="1:36" x14ac:dyDescent="0.2">
      <c r="A39" s="96"/>
      <c r="B39" s="97"/>
      <c r="C39" s="97"/>
      <c r="D39" s="97"/>
      <c r="E39" s="97"/>
      <c r="F39" s="97"/>
      <c r="G39" s="97"/>
      <c r="H39" s="97"/>
      <c r="I39" s="98"/>
      <c r="AJ39" t="s">
        <v>25</v>
      </c>
    </row>
    <row r="40" spans="1:36" ht="17" thickBot="1" x14ac:dyDescent="0.25">
      <c r="A40" s="99"/>
      <c r="B40" s="100"/>
      <c r="C40" s="100"/>
      <c r="D40" s="100"/>
      <c r="E40" s="100"/>
      <c r="F40" s="100"/>
      <c r="G40" s="100"/>
      <c r="H40" s="100"/>
      <c r="I40" s="101"/>
    </row>
    <row r="42" spans="1:36" x14ac:dyDescent="0.2">
      <c r="A42" s="37" t="s">
        <v>54</v>
      </c>
      <c r="B42" s="1" t="s">
        <v>3</v>
      </c>
      <c r="C42"/>
      <c r="E42" t="s">
        <v>48</v>
      </c>
    </row>
    <row r="43" spans="1:36" x14ac:dyDescent="0.2">
      <c r="A43" t="s">
        <v>40</v>
      </c>
      <c r="B43" s="1" t="s">
        <v>39</v>
      </c>
    </row>
    <row r="44" spans="1:36" x14ac:dyDescent="0.2">
      <c r="A44" s="35" t="s">
        <v>50</v>
      </c>
      <c r="B44" s="36">
        <f>LN(2)</f>
        <v>0.69314718055994529</v>
      </c>
    </row>
    <row r="54" spans="34:34" x14ac:dyDescent="0.2">
      <c r="AH54" t="s">
        <v>25</v>
      </c>
    </row>
  </sheetData>
  <mergeCells count="9">
    <mergeCell ref="C25:D25"/>
    <mergeCell ref="C26:D26"/>
    <mergeCell ref="A38:I40"/>
    <mergeCell ref="A1:K1"/>
    <mergeCell ref="A2:K2"/>
    <mergeCell ref="AW8:BE8"/>
    <mergeCell ref="C23:D23"/>
    <mergeCell ref="G23:I24"/>
    <mergeCell ref="C24:D24"/>
  </mergeCells>
  <hyperlinks>
    <hyperlink ref="E6" r:id="rId1" xr:uid="{0B46BA93-0F43-3A4F-92D0-15E05773DEF2}"/>
    <hyperlink ref="B42" r:id="rId2" xr:uid="{4262CCBF-B4A7-9C4B-8364-C9ACA9D860E5}"/>
    <hyperlink ref="H12" r:id="rId3" xr:uid="{B0AE84BE-C51F-0E47-BBA9-6DEE9AFDDAE0}"/>
    <hyperlink ref="E8" r:id="rId4" xr:uid="{20E699FD-2E94-A244-89E9-02B8B9A2D155}"/>
    <hyperlink ref="E5" r:id="rId5" xr:uid="{C38F4C8C-19E8-5A42-93F7-E30C96F2F6D9}"/>
    <hyperlink ref="J6" r:id="rId6" xr:uid="{E76D8E58-4FEA-3F47-9B8C-1B92039717FB}"/>
    <hyperlink ref="J8" r:id="rId7" xr:uid="{558385FE-68CA-F74D-AE72-D2FDCB8DF0EB}"/>
    <hyperlink ref="F16" r:id="rId8" xr:uid="{2B57C5A8-5F4F-D541-BF5E-2375E037451E}"/>
    <hyperlink ref="B43" r:id="rId9" xr:uid="{01B194F2-C283-324D-A403-30987B00A0A8}"/>
  </hyperlinks>
  <pageMargins left="0.7" right="0.7" top="0.75" bottom="0.75" header="0.3" footer="0.3"/>
  <drawing r:id="rId1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F41D76-5281-6849-B8A9-B69F32DEFEC6}">
  <dimension ref="L15"/>
  <sheetViews>
    <sheetView topLeftCell="A79" zoomScale="75" workbookViewId="0">
      <selection activeCell="J7" sqref="J7"/>
    </sheetView>
  </sheetViews>
  <sheetFormatPr baseColWidth="10" defaultColWidth="10.83203125" defaultRowHeight="16" x14ac:dyDescent="0.2"/>
  <sheetData>
    <row r="15" spans="12:12" x14ac:dyDescent="0.2">
      <c r="L15" t="s">
        <v>71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96480B-B166-7445-A819-21D94918E349}">
  <dimension ref="A1"/>
  <sheetViews>
    <sheetView workbookViewId="0">
      <selection activeCell="E32" sqref="E32"/>
    </sheetView>
  </sheetViews>
  <sheetFormatPr baseColWidth="10" defaultColWidth="10.83203125" defaultRowHeight="16" x14ac:dyDescent="0.2"/>
  <sheetData>
    <row r="1" spans="1:1" x14ac:dyDescent="0.2">
      <c r="A1" t="s">
        <v>72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C2FBD-CE4D-824F-ADB0-174C3EA6497E}">
  <dimension ref="A1:K140"/>
  <sheetViews>
    <sheetView showGridLines="0" zoomScale="81" workbookViewId="0">
      <selection activeCell="L55" sqref="L55"/>
    </sheetView>
  </sheetViews>
  <sheetFormatPr baseColWidth="10" defaultColWidth="11" defaultRowHeight="16" x14ac:dyDescent="0.2"/>
  <cols>
    <col min="1" max="1" width="18.6640625" customWidth="1"/>
    <col min="2" max="2" width="15.33203125" style="2" customWidth="1"/>
    <col min="4" max="4" width="12.83203125" style="2" bestFit="1" customWidth="1"/>
    <col min="5" max="9" width="10.83203125" style="2"/>
  </cols>
  <sheetData>
    <row r="1" spans="1:9" x14ac:dyDescent="0.2">
      <c r="A1" s="130" t="s">
        <v>88</v>
      </c>
    </row>
    <row r="2" spans="1:9" x14ac:dyDescent="0.2">
      <c r="A2" s="130"/>
    </row>
    <row r="3" spans="1:9" x14ac:dyDescent="0.2">
      <c r="A3" s="130"/>
    </row>
    <row r="4" spans="1:9" x14ac:dyDescent="0.2">
      <c r="A4" s="130"/>
    </row>
    <row r="5" spans="1:9" x14ac:dyDescent="0.2">
      <c r="A5" s="130"/>
    </row>
    <row r="6" spans="1:9" x14ac:dyDescent="0.2">
      <c r="A6" s="130"/>
      <c r="E6" s="46" t="s">
        <v>102</v>
      </c>
    </row>
    <row r="7" spans="1:9" x14ac:dyDescent="0.2">
      <c r="A7" s="130"/>
    </row>
    <row r="8" spans="1:9" ht="19" x14ac:dyDescent="0.25">
      <c r="A8" s="62" t="s">
        <v>83</v>
      </c>
    </row>
    <row r="9" spans="1:9" x14ac:dyDescent="0.2">
      <c r="A9" s="57" t="s">
        <v>84</v>
      </c>
      <c r="C9" t="s">
        <v>105</v>
      </c>
      <c r="D9" s="57">
        <v>4</v>
      </c>
    </row>
    <row r="10" spans="1:9" x14ac:dyDescent="0.2">
      <c r="A10" s="63" t="s">
        <v>85</v>
      </c>
      <c r="C10" t="s">
        <v>103</v>
      </c>
      <c r="D10" s="57">
        <v>4.5</v>
      </c>
    </row>
    <row r="11" spans="1:9" x14ac:dyDescent="0.2">
      <c r="C11" t="s">
        <v>104</v>
      </c>
      <c r="D11" s="57">
        <v>0.5</v>
      </c>
    </row>
    <row r="12" spans="1:9" x14ac:dyDescent="0.2">
      <c r="E12" s="129" t="s">
        <v>82</v>
      </c>
      <c r="F12" s="129"/>
      <c r="G12" s="129"/>
      <c r="H12" s="129"/>
      <c r="I12" s="129"/>
    </row>
    <row r="13" spans="1:9" x14ac:dyDescent="0.2">
      <c r="D13" s="58" t="s">
        <v>78</v>
      </c>
      <c r="E13" s="59">
        <f>1-E14</f>
        <v>0.96875</v>
      </c>
      <c r="F13" s="59">
        <f>1-F14</f>
        <v>0.75</v>
      </c>
      <c r="G13" s="59">
        <f>1-G14</f>
        <v>0.5</v>
      </c>
      <c r="H13" s="59">
        <f>1-H14</f>
        <v>0.29289321881345243</v>
      </c>
      <c r="I13" s="59">
        <f>1-I14</f>
        <v>0.12944943670387588</v>
      </c>
    </row>
    <row r="14" spans="1:9" x14ac:dyDescent="0.2">
      <c r="A14" s="64" t="s">
        <v>81</v>
      </c>
      <c r="B14" s="57">
        <v>5</v>
      </c>
      <c r="D14" s="58" t="s">
        <v>77</v>
      </c>
      <c r="E14" s="59">
        <f>EXP(-1*LN(2)/E$16)</f>
        <v>3.1250000000000014E-2</v>
      </c>
      <c r="F14" s="59">
        <f>EXP(-1*LN(2)/F$16)</f>
        <v>0.25</v>
      </c>
      <c r="G14" s="59">
        <f>EXP(-1*LN(2)/G$16)</f>
        <v>0.5</v>
      </c>
      <c r="H14" s="59">
        <f>EXP(-1*LN(2)/H$16)</f>
        <v>0.70710678118654757</v>
      </c>
      <c r="I14" s="59">
        <f>EXP(-1*LN(2)/I$16)</f>
        <v>0.87055056329612412</v>
      </c>
    </row>
    <row r="15" spans="1:9" x14ac:dyDescent="0.2">
      <c r="A15" s="64"/>
      <c r="E15" s="123" t="s">
        <v>80</v>
      </c>
      <c r="F15" s="124"/>
      <c r="G15" s="124"/>
      <c r="H15" s="124"/>
      <c r="I15" s="125"/>
    </row>
    <row r="16" spans="1:9" x14ac:dyDescent="0.2">
      <c r="D16" s="46" t="s">
        <v>79</v>
      </c>
      <c r="E16" s="57">
        <v>0.2</v>
      </c>
      <c r="F16" s="57">
        <v>0.5</v>
      </c>
      <c r="G16" s="57">
        <v>1</v>
      </c>
      <c r="H16" s="57">
        <v>2</v>
      </c>
      <c r="I16" s="57">
        <v>5</v>
      </c>
    </row>
    <row r="17" spans="1:11" ht="17" thickBot="1" x14ac:dyDescent="0.25">
      <c r="B17" s="60" t="s">
        <v>87</v>
      </c>
      <c r="C17" s="60" t="s">
        <v>76</v>
      </c>
      <c r="D17" s="61" t="s">
        <v>75</v>
      </c>
      <c r="E17" s="126" t="s">
        <v>86</v>
      </c>
      <c r="F17" s="127"/>
      <c r="G17" s="127"/>
      <c r="H17" s="127"/>
      <c r="I17" s="128"/>
    </row>
    <row r="18" spans="1:11" ht="17" thickTop="1" x14ac:dyDescent="0.2">
      <c r="A18" s="19" t="s">
        <v>89</v>
      </c>
      <c r="B18" s="75">
        <f t="shared" ref="B18:B37" si="0">FLOW*EXP(-D18/Decay)+FLOWSS</f>
        <v>8.5</v>
      </c>
      <c r="C18" s="2">
        <f t="shared" ref="C18:C49" ca="1" si="1">OFFSET(B$18,CEILING((ROW()-17)/StepDUR-1,1),0)</f>
        <v>8.5</v>
      </c>
      <c r="D18" s="10">
        <v>0</v>
      </c>
      <c r="E18" s="65">
        <v>0</v>
      </c>
      <c r="F18" s="66">
        <v>0</v>
      </c>
      <c r="G18" s="66">
        <v>0</v>
      </c>
      <c r="H18" s="66">
        <v>0</v>
      </c>
      <c r="I18" s="66">
        <v>0</v>
      </c>
      <c r="J18" s="67" t="s">
        <v>90</v>
      </c>
      <c r="K18" s="68"/>
    </row>
    <row r="19" spans="1:11" x14ac:dyDescent="0.2">
      <c r="B19" s="75">
        <f t="shared" si="0"/>
        <v>4.6090087745647574</v>
      </c>
      <c r="C19" s="2">
        <f t="shared" ca="1" si="1"/>
        <v>8.5</v>
      </c>
      <c r="D19" s="10">
        <f>D18+1</f>
        <v>1</v>
      </c>
      <c r="E19" s="56">
        <f ca="1">E$13*$C19+E$14*E18</f>
        <v>8.234375</v>
      </c>
      <c r="F19" s="56">
        <f ca="1">F$13*$C19+F$14*F18</f>
        <v>6.375</v>
      </c>
      <c r="G19" s="56">
        <f ca="1">G$13*$C19+G$14*G18</f>
        <v>4.25</v>
      </c>
      <c r="H19" s="56">
        <f ca="1">H$13*$C19+H$14*H18</f>
        <v>2.4895923599143455</v>
      </c>
      <c r="I19" s="56">
        <f ca="1">I$13*$C19+I$14*I18</f>
        <v>1.1003202119829449</v>
      </c>
    </row>
    <row r="20" spans="1:11" x14ac:dyDescent="0.2">
      <c r="B20" s="75">
        <f t="shared" si="0"/>
        <v>4.0824203749993035</v>
      </c>
      <c r="C20" s="2">
        <f t="shared" ca="1" si="1"/>
        <v>8.5</v>
      </c>
      <c r="D20" s="10">
        <f t="shared" ref="D20:D53" si="2">D19+1</f>
        <v>2</v>
      </c>
      <c r="E20" s="56">
        <f t="shared" ref="E20:E53" ca="1" si="3">E$13*$C20+E$14*E19</f>
        <v>8.49169921875</v>
      </c>
      <c r="F20" s="56">
        <f t="shared" ref="F20:F53" ca="1" si="4">F$13*$C20+F$14*F19</f>
        <v>7.96875</v>
      </c>
      <c r="G20" s="56">
        <f t="shared" ref="G20:G53" ca="1" si="5">G$13*$C20+G$14*G19</f>
        <v>6.375</v>
      </c>
      <c r="H20" s="56">
        <f t="shared" ref="H20:H53" ca="1" si="6">H$13*$C20+H$14*H19</f>
        <v>4.2499999999999991</v>
      </c>
      <c r="I20" s="56">
        <f t="shared" ref="I20:I53" ca="1" si="7">I$13*$C20+I$14*I19</f>
        <v>2.0582045923308083</v>
      </c>
    </row>
    <row r="21" spans="1:11" x14ac:dyDescent="0.2">
      <c r="B21" s="75">
        <f t="shared" si="0"/>
        <v>4.0111543847949989</v>
      </c>
      <c r="C21" s="2">
        <f t="shared" ca="1" si="1"/>
        <v>8.5</v>
      </c>
      <c r="D21" s="10">
        <f t="shared" si="2"/>
        <v>3</v>
      </c>
      <c r="E21" s="56">
        <f t="shared" ca="1" si="3"/>
        <v>8.4997406005859375</v>
      </c>
      <c r="F21" s="56">
        <f t="shared" ca="1" si="4"/>
        <v>8.3671875</v>
      </c>
      <c r="G21" s="56">
        <f t="shared" ca="1" si="5"/>
        <v>7.4375</v>
      </c>
      <c r="H21" s="56">
        <f t="shared" ca="1" si="6"/>
        <v>5.4947961799571718</v>
      </c>
      <c r="I21" s="56">
        <f t="shared" ca="1" si="7"/>
        <v>2.8920913792151994</v>
      </c>
    </row>
    <row r="22" spans="1:11" x14ac:dyDescent="0.2">
      <c r="B22" s="75">
        <f t="shared" si="0"/>
        <v>4.0015095818255615</v>
      </c>
      <c r="C22" s="2">
        <f t="shared" ca="1" si="1"/>
        <v>8.5</v>
      </c>
      <c r="D22" s="10">
        <f t="shared" si="2"/>
        <v>4</v>
      </c>
      <c r="E22" s="56">
        <f t="shared" ca="1" si="3"/>
        <v>8.4999918937683105</v>
      </c>
      <c r="F22" s="56">
        <f t="shared" ca="1" si="4"/>
        <v>8.466796875</v>
      </c>
      <c r="G22" s="56">
        <f t="shared" ca="1" si="5"/>
        <v>7.96875</v>
      </c>
      <c r="H22" s="56">
        <f t="shared" ca="1" si="6"/>
        <v>6.3749999999999982</v>
      </c>
      <c r="I22" s="56">
        <f t="shared" ca="1" si="7"/>
        <v>3.6180319912626011</v>
      </c>
    </row>
    <row r="23" spans="1:11" x14ac:dyDescent="0.2">
      <c r="B23" s="75">
        <f t="shared" si="0"/>
        <v>4.0002042996839311</v>
      </c>
      <c r="C23" s="2">
        <f t="shared" ca="1" si="1"/>
        <v>4.6090087745647574</v>
      </c>
      <c r="D23" s="10">
        <f t="shared" si="2"/>
        <v>5</v>
      </c>
      <c r="E23" s="56">
        <f t="shared" ca="1" si="3"/>
        <v>4.7306019970398685</v>
      </c>
      <c r="F23" s="56">
        <f t="shared" ca="1" si="4"/>
        <v>5.5734557996735683</v>
      </c>
      <c r="G23" s="56">
        <f t="shared" ca="1" si="5"/>
        <v>6.2888793872823783</v>
      </c>
      <c r="H23" s="56">
        <f t="shared" ca="1" si="6"/>
        <v>5.8577531455859573</v>
      </c>
      <c r="I23" s="56">
        <f t="shared" ca="1" si="7"/>
        <v>3.746313377647684</v>
      </c>
    </row>
    <row r="24" spans="1:11" x14ac:dyDescent="0.2">
      <c r="B24" s="75">
        <f t="shared" si="0"/>
        <v>4.0000276489555899</v>
      </c>
      <c r="C24" s="2">
        <f t="shared" ca="1" si="1"/>
        <v>4.6090087745647574</v>
      </c>
      <c r="D24" s="10">
        <f t="shared" si="2"/>
        <v>6</v>
      </c>
      <c r="E24" s="56">
        <f t="shared" ca="1" si="3"/>
        <v>4.6128085627671052</v>
      </c>
      <c r="F24" s="56">
        <f t="shared" ca="1" si="4"/>
        <v>4.8501205308419602</v>
      </c>
      <c r="G24" s="56">
        <f t="shared" ca="1" si="5"/>
        <v>5.4489440809235674</v>
      </c>
      <c r="H24" s="56">
        <f t="shared" ca="1" si="6"/>
        <v>5.4920043872823783</v>
      </c>
      <c r="I24" s="56">
        <f t="shared" ca="1" si="7"/>
        <v>3.8579888108256255</v>
      </c>
    </row>
    <row r="25" spans="1:11" x14ac:dyDescent="0.2">
      <c r="B25" s="75">
        <f t="shared" si="0"/>
        <v>4.0000037418792358</v>
      </c>
      <c r="C25" s="2">
        <f t="shared" ca="1" si="1"/>
        <v>4.6090087745647574</v>
      </c>
      <c r="D25" s="10">
        <f t="shared" si="2"/>
        <v>7</v>
      </c>
      <c r="E25" s="56">
        <f t="shared" ca="1" si="3"/>
        <v>4.6091275179460807</v>
      </c>
      <c r="F25" s="56">
        <f t="shared" ca="1" si="4"/>
        <v>4.6692867136340581</v>
      </c>
      <c r="G25" s="56">
        <f t="shared" ca="1" si="5"/>
        <v>5.028976427744162</v>
      </c>
      <c r="H25" s="56">
        <f t="shared" ca="1" si="6"/>
        <v>5.2333809600753582</v>
      </c>
      <c r="I25" s="56">
        <f t="shared" ca="1" si="7"/>
        <v>3.9552079220850214</v>
      </c>
    </row>
    <row r="26" spans="1:11" x14ac:dyDescent="0.2">
      <c r="B26" s="75">
        <f t="shared" si="0"/>
        <v>4.000000506408286</v>
      </c>
      <c r="C26" s="2">
        <f t="shared" ca="1" si="1"/>
        <v>4.6090087745647574</v>
      </c>
      <c r="D26" s="10">
        <f t="shared" si="2"/>
        <v>8</v>
      </c>
      <c r="E26" s="56">
        <f t="shared" ca="1" si="3"/>
        <v>4.6090124852954242</v>
      </c>
      <c r="F26" s="56">
        <f t="shared" ca="1" si="4"/>
        <v>4.6240782593320828</v>
      </c>
      <c r="G26" s="56">
        <f t="shared" ca="1" si="5"/>
        <v>4.8189926011544593</v>
      </c>
      <c r="H26" s="56">
        <f t="shared" ca="1" si="6"/>
        <v>5.0505065809235683</v>
      </c>
      <c r="I26" s="56">
        <f t="shared" ca="1" si="7"/>
        <v>4.0398420741550369</v>
      </c>
    </row>
    <row r="27" spans="1:11" x14ac:dyDescent="0.2">
      <c r="B27" s="75">
        <f t="shared" si="0"/>
        <v>4.0000000685349084</v>
      </c>
      <c r="C27" s="2">
        <f t="shared" ca="1" si="1"/>
        <v>4.6090087745647574</v>
      </c>
      <c r="D27" s="10">
        <f t="shared" si="2"/>
        <v>9</v>
      </c>
      <c r="E27" s="56">
        <f t="shared" ca="1" si="3"/>
        <v>4.6090088905250912</v>
      </c>
      <c r="F27" s="56">
        <f t="shared" ca="1" si="4"/>
        <v>4.6127761457565892</v>
      </c>
      <c r="G27" s="56">
        <f t="shared" ca="1" si="5"/>
        <v>4.7140006878596079</v>
      </c>
      <c r="H27" s="56">
        <f t="shared" ca="1" si="6"/>
        <v>4.9211948673200574</v>
      </c>
      <c r="I27" s="56">
        <f t="shared" ca="1" si="7"/>
        <v>4.1135203829136788</v>
      </c>
    </row>
    <row r="28" spans="1:11" x14ac:dyDescent="0.2">
      <c r="B28" s="75">
        <f t="shared" si="0"/>
        <v>4.0000000092751913</v>
      </c>
      <c r="C28" s="2">
        <f t="shared" ca="1" si="1"/>
        <v>4.0824203749993035</v>
      </c>
      <c r="D28" s="10">
        <f t="shared" si="2"/>
        <v>10</v>
      </c>
      <c r="E28" s="56">
        <f t="shared" ca="1" si="3"/>
        <v>4.0988762661094844</v>
      </c>
      <c r="F28" s="56">
        <f t="shared" ca="1" si="4"/>
        <v>4.215009317688625</v>
      </c>
      <c r="G28" s="56">
        <f t="shared" ca="1" si="5"/>
        <v>4.3982105314294557</v>
      </c>
      <c r="H28" s="56">
        <f t="shared" ca="1" si="6"/>
        <v>4.6755235064056127</v>
      </c>
      <c r="I28" s="56">
        <f t="shared" ca="1" si="7"/>
        <v>4.1094945044076763</v>
      </c>
    </row>
    <row r="29" spans="1:11" x14ac:dyDescent="0.2">
      <c r="B29" s="75">
        <f t="shared" si="0"/>
        <v>4.0000000012552608</v>
      </c>
      <c r="C29" s="2">
        <f t="shared" ca="1" si="1"/>
        <v>4.0824203749993035</v>
      </c>
      <c r="D29" s="10">
        <f t="shared" si="2"/>
        <v>11</v>
      </c>
      <c r="E29" s="56">
        <f t="shared" ca="1" si="3"/>
        <v>4.0829346215964968</v>
      </c>
      <c r="F29" s="56">
        <f t="shared" ca="1" si="4"/>
        <v>4.1155676106716337</v>
      </c>
      <c r="G29" s="56">
        <f t="shared" ca="1" si="5"/>
        <v>4.2403154532143796</v>
      </c>
      <c r="H29" s="56">
        <f t="shared" ca="1" si="6"/>
        <v>4.5018076211596805</v>
      </c>
      <c r="I29" s="56">
        <f t="shared" ca="1" si="7"/>
        <v>4.105989773606515</v>
      </c>
    </row>
    <row r="30" spans="1:11" x14ac:dyDescent="0.2">
      <c r="B30" s="75">
        <f t="shared" si="0"/>
        <v>4.000000000169881</v>
      </c>
      <c r="C30" s="2">
        <f t="shared" ca="1" si="1"/>
        <v>4.0824203749993035</v>
      </c>
      <c r="D30" s="10">
        <f t="shared" si="2"/>
        <v>12</v>
      </c>
      <c r="E30" s="56">
        <f t="shared" ca="1" si="3"/>
        <v>4.0824364452054658</v>
      </c>
      <c r="F30" s="56">
        <f t="shared" ca="1" si="4"/>
        <v>4.0907071839173863</v>
      </c>
      <c r="G30" s="56">
        <f t="shared" ca="1" si="5"/>
        <v>4.161367914106842</v>
      </c>
      <c r="H30" s="56">
        <f t="shared" ca="1" si="6"/>
        <v>4.3789719407024581</v>
      </c>
      <c r="I30" s="56">
        <f t="shared" ca="1" si="7"/>
        <v>4.1029387282333625</v>
      </c>
    </row>
    <row r="31" spans="1:11" x14ac:dyDescent="0.2">
      <c r="B31" s="75">
        <f t="shared" si="0"/>
        <v>4.0000000000229905</v>
      </c>
      <c r="C31" s="2">
        <f t="shared" ca="1" si="1"/>
        <v>4.0824203749993035</v>
      </c>
      <c r="D31" s="10">
        <f t="shared" si="2"/>
        <v>13</v>
      </c>
      <c r="E31" s="56">
        <f t="shared" ca="1" si="3"/>
        <v>4.082420877193246</v>
      </c>
      <c r="F31" s="56">
        <f t="shared" ca="1" si="4"/>
        <v>4.0844920772288242</v>
      </c>
      <c r="G31" s="56">
        <f t="shared" ca="1" si="5"/>
        <v>4.1218941445530728</v>
      </c>
      <c r="H31" s="56">
        <f t="shared" ca="1" si="6"/>
        <v>4.2921139980794916</v>
      </c>
      <c r="I31" s="56">
        <f t="shared" ca="1" si="7"/>
        <v>4.1002826389651226</v>
      </c>
    </row>
    <row r="32" spans="1:11" x14ac:dyDescent="0.2">
      <c r="B32" s="75">
        <f t="shared" si="0"/>
        <v>4.0000000000031113</v>
      </c>
      <c r="C32" s="2">
        <f t="shared" ca="1" si="1"/>
        <v>4.0824203749993035</v>
      </c>
      <c r="D32" s="10">
        <f t="shared" si="2"/>
        <v>14</v>
      </c>
      <c r="E32" s="56">
        <f t="shared" ca="1" si="3"/>
        <v>4.0824203906928647</v>
      </c>
      <c r="F32" s="56">
        <f t="shared" ca="1" si="4"/>
        <v>4.0829383005566839</v>
      </c>
      <c r="G32" s="56">
        <f t="shared" ca="1" si="5"/>
        <v>4.1021572597761882</v>
      </c>
      <c r="H32" s="56">
        <f t="shared" ca="1" si="6"/>
        <v>4.2306961578508808</v>
      </c>
      <c r="I32" s="56">
        <f t="shared" ca="1" si="7"/>
        <v>4.0979703789564912</v>
      </c>
    </row>
    <row r="33" spans="2:9" x14ac:dyDescent="0.2">
      <c r="B33" s="75">
        <f t="shared" si="0"/>
        <v>4.000000000000421</v>
      </c>
      <c r="C33" s="2">
        <f t="shared" ca="1" si="1"/>
        <v>4.0111543847949989</v>
      </c>
      <c r="D33" s="10">
        <f t="shared" si="2"/>
        <v>15</v>
      </c>
      <c r="E33" s="56">
        <f t="shared" ca="1" si="3"/>
        <v>4.0133814474793077</v>
      </c>
      <c r="F33" s="56">
        <f t="shared" ca="1" si="4"/>
        <v>4.0291003637354201</v>
      </c>
      <c r="G33" s="56">
        <f t="shared" ca="1" si="5"/>
        <v>4.0566558222855935</v>
      </c>
      <c r="H33" s="56">
        <f t="shared" ca="1" si="6"/>
        <v>4.1663938612765312</v>
      </c>
      <c r="I33" s="56">
        <f t="shared" ca="1" si="7"/>
        <v>4.0867320974153989</v>
      </c>
    </row>
    <row r="34" spans="2:9" x14ac:dyDescent="0.2">
      <c r="B34" s="75">
        <f t="shared" si="0"/>
        <v>4.0000000000000568</v>
      </c>
      <c r="C34" s="2">
        <f t="shared" ca="1" si="1"/>
        <v>4.0111543847949989</v>
      </c>
      <c r="D34" s="10">
        <f t="shared" si="2"/>
        <v>16</v>
      </c>
      <c r="E34" s="56">
        <f t="shared" ca="1" si="3"/>
        <v>4.0112239805038836</v>
      </c>
      <c r="F34" s="56">
        <f t="shared" ca="1" si="4"/>
        <v>4.0156408795301042</v>
      </c>
      <c r="G34" s="56">
        <f t="shared" ca="1" si="5"/>
        <v>4.0339051035402962</v>
      </c>
      <c r="H34" s="56">
        <f t="shared" ca="1" si="6"/>
        <v>4.1209252713229398</v>
      </c>
      <c r="I34" s="56">
        <f t="shared" ca="1" si="7"/>
        <v>4.0769486050893207</v>
      </c>
    </row>
    <row r="35" spans="2:9" x14ac:dyDescent="0.2">
      <c r="B35" s="75">
        <f t="shared" si="0"/>
        <v>4.000000000000008</v>
      </c>
      <c r="C35" s="2">
        <f t="shared" ca="1" si="1"/>
        <v>4.0111543847949989</v>
      </c>
      <c r="D35" s="10">
        <f t="shared" si="2"/>
        <v>17</v>
      </c>
      <c r="E35" s="56">
        <f t="shared" ca="1" si="3"/>
        <v>4.0111565596609022</v>
      </c>
      <c r="F35" s="56">
        <f t="shared" ca="1" si="4"/>
        <v>4.012276008478775</v>
      </c>
      <c r="G35" s="56">
        <f t="shared" ca="1" si="5"/>
        <v>4.0225297441676471</v>
      </c>
      <c r="H35" s="56">
        <f t="shared" ca="1" si="6"/>
        <v>4.0887741230357655</v>
      </c>
      <c r="I35" s="56">
        <f t="shared" ca="1" si="7"/>
        <v>4.0684315803338498</v>
      </c>
    </row>
    <row r="36" spans="2:9" x14ac:dyDescent="0.2">
      <c r="B36" s="75">
        <f t="shared" si="0"/>
        <v>4.0000000000000009</v>
      </c>
      <c r="C36" s="2">
        <f t="shared" ca="1" si="1"/>
        <v>4.0111543847949989</v>
      </c>
      <c r="D36" s="10">
        <f t="shared" si="2"/>
        <v>18</v>
      </c>
      <c r="E36" s="56">
        <f t="shared" ca="1" si="3"/>
        <v>4.0111544527595591</v>
      </c>
      <c r="F36" s="56">
        <f t="shared" ca="1" si="4"/>
        <v>4.0114347907159429</v>
      </c>
      <c r="G36" s="56">
        <f t="shared" ca="1" si="5"/>
        <v>4.016842064481323</v>
      </c>
      <c r="H36" s="56">
        <f t="shared" ca="1" si="6"/>
        <v>4.0660398280589698</v>
      </c>
      <c r="I36" s="56">
        <f t="shared" ca="1" si="7"/>
        <v>4.0610170796353682</v>
      </c>
    </row>
    <row r="37" spans="2:9" x14ac:dyDescent="0.2">
      <c r="B37" s="75">
        <f t="shared" si="0"/>
        <v>4</v>
      </c>
      <c r="C37" s="2">
        <f t="shared" ca="1" si="1"/>
        <v>4.0111543847949989</v>
      </c>
      <c r="D37" s="10">
        <f t="shared" si="2"/>
        <v>19</v>
      </c>
      <c r="E37" s="56">
        <f t="shared" ca="1" si="3"/>
        <v>4.0111543869188919</v>
      </c>
      <c r="F37" s="56">
        <f t="shared" ca="1" si="4"/>
        <v>4.0112244862752346</v>
      </c>
      <c r="G37" s="56">
        <f t="shared" ca="1" si="5"/>
        <v>4.0139982246381614</v>
      </c>
      <c r="H37" s="56">
        <f t="shared" ca="1" si="6"/>
        <v>4.0499642539153822</v>
      </c>
      <c r="I37" s="56">
        <f t="shared" ca="1" si="7"/>
        <v>4.054562381875745</v>
      </c>
    </row>
    <row r="38" spans="2:9" x14ac:dyDescent="0.2">
      <c r="C38" s="2">
        <f t="shared" ca="1" si="1"/>
        <v>4.0015095818255615</v>
      </c>
      <c r="D38" s="10">
        <f t="shared" si="2"/>
        <v>20</v>
      </c>
      <c r="E38" s="56">
        <f t="shared" ca="1" si="3"/>
        <v>4.0018109819847281</v>
      </c>
      <c r="F38" s="56">
        <f t="shared" ca="1" si="4"/>
        <v>4.0039383079379798</v>
      </c>
      <c r="G38" s="56">
        <f t="shared" ca="1" si="5"/>
        <v>4.0077539032318619</v>
      </c>
      <c r="H38" s="56">
        <f t="shared" ca="1" si="6"/>
        <v>4.0357722090404442</v>
      </c>
      <c r="I38" s="56">
        <f t="shared" ca="1" si="7"/>
        <v>4.0476947267936856</v>
      </c>
    </row>
    <row r="39" spans="2:9" x14ac:dyDescent="0.2">
      <c r="C39" s="2">
        <f t="shared" ca="1" si="1"/>
        <v>4.0015095818255615</v>
      </c>
      <c r="D39" s="10">
        <f t="shared" si="2"/>
        <v>21</v>
      </c>
      <c r="E39" s="56">
        <f t="shared" ca="1" si="3"/>
        <v>4.0015190005805357</v>
      </c>
      <c r="F39" s="56">
        <f t="shared" ca="1" si="4"/>
        <v>4.0021167633536656</v>
      </c>
      <c r="G39" s="56">
        <f t="shared" ca="1" si="5"/>
        <v>4.0046317425287121</v>
      </c>
      <c r="H39" s="56">
        <f t="shared" ca="1" si="6"/>
        <v>4.0257369178704723</v>
      </c>
      <c r="I39" s="56">
        <f t="shared" ca="1" si="7"/>
        <v>4.0417160857934746</v>
      </c>
    </row>
    <row r="40" spans="2:9" x14ac:dyDescent="0.2">
      <c r="C40" s="2">
        <f t="shared" ca="1" si="1"/>
        <v>4.0015095818255615</v>
      </c>
      <c r="D40" s="10">
        <f t="shared" si="2"/>
        <v>22</v>
      </c>
      <c r="E40" s="56">
        <f t="shared" ca="1" si="3"/>
        <v>4.0015098761616548</v>
      </c>
      <c r="F40" s="56">
        <f t="shared" ca="1" si="4"/>
        <v>4.0016613772075873</v>
      </c>
      <c r="G40" s="56">
        <f t="shared" ca="1" si="5"/>
        <v>4.0030706621771373</v>
      </c>
      <c r="H40" s="56">
        <f t="shared" ca="1" si="6"/>
        <v>4.0186408954330028</v>
      </c>
      <c r="I40" s="56">
        <f t="shared" ca="1" si="7"/>
        <v>4.0365113765029967</v>
      </c>
    </row>
    <row r="41" spans="2:9" x14ac:dyDescent="0.2">
      <c r="B41" s="33"/>
      <c r="C41" s="2">
        <f t="shared" ca="1" si="1"/>
        <v>4.0015095818255615</v>
      </c>
      <c r="D41" s="10">
        <f t="shared" si="2"/>
        <v>23</v>
      </c>
      <c r="E41" s="56">
        <f t="shared" ca="1" si="3"/>
        <v>4.0015095910235647</v>
      </c>
      <c r="F41" s="56">
        <f t="shared" ca="1" si="4"/>
        <v>4.0015475306710675</v>
      </c>
      <c r="G41" s="56">
        <f t="shared" ca="1" si="5"/>
        <v>4.0022901220013498</v>
      </c>
      <c r="H41" s="56">
        <f t="shared" ca="1" si="6"/>
        <v>4.0136232498480169</v>
      </c>
      <c r="I41" s="56">
        <f t="shared" ca="1" si="7"/>
        <v>4.0319804138983777</v>
      </c>
    </row>
    <row r="42" spans="2:9" x14ac:dyDescent="0.2">
      <c r="C42" s="2">
        <f t="shared" ca="1" si="1"/>
        <v>4.0015095818255615</v>
      </c>
      <c r="D42" s="10">
        <f t="shared" si="2"/>
        <v>24</v>
      </c>
      <c r="E42" s="56">
        <f t="shared" ca="1" si="3"/>
        <v>4.0015095821129991</v>
      </c>
      <c r="F42" s="56">
        <f t="shared" ca="1" si="4"/>
        <v>4.001519069036938</v>
      </c>
      <c r="G42" s="56">
        <f t="shared" ca="1" si="5"/>
        <v>4.0018998519134552</v>
      </c>
      <c r="H42" s="56">
        <f t="shared" ca="1" si="6"/>
        <v>4.0100752386292822</v>
      </c>
      <c r="I42" s="56">
        <f t="shared" ca="1" si="7"/>
        <v>4.0280359818506533</v>
      </c>
    </row>
    <row r="43" spans="2:9" x14ac:dyDescent="0.2">
      <c r="C43" s="2">
        <f t="shared" ca="1" si="1"/>
        <v>4.0002042996839311</v>
      </c>
      <c r="D43" s="10">
        <f t="shared" si="2"/>
        <v>25</v>
      </c>
      <c r="E43" s="56">
        <f t="shared" ca="1" si="3"/>
        <v>4.0002450897598392</v>
      </c>
      <c r="F43" s="56">
        <f t="shared" ca="1" si="4"/>
        <v>4.0005329920221833</v>
      </c>
      <c r="G43" s="56">
        <f t="shared" ca="1" si="5"/>
        <v>4.0010520757986932</v>
      </c>
      <c r="H43" s="56">
        <f t="shared" ca="1" si="6"/>
        <v>4.0071841075488672</v>
      </c>
      <c r="I43" s="56">
        <f t="shared" ca="1" si="7"/>
        <v>4.0244331862716498</v>
      </c>
    </row>
    <row r="44" spans="2:9" x14ac:dyDescent="0.2">
      <c r="C44" s="2">
        <f t="shared" ca="1" si="1"/>
        <v>4.0002042996839311</v>
      </c>
      <c r="D44" s="10">
        <f t="shared" si="2"/>
        <v>26</v>
      </c>
      <c r="E44" s="56">
        <f t="shared" ca="1" si="3"/>
        <v>4.000205574373803</v>
      </c>
      <c r="F44" s="56">
        <f t="shared" ca="1" si="4"/>
        <v>4.0002864727684937</v>
      </c>
      <c r="G44" s="56">
        <f t="shared" ca="1" si="5"/>
        <v>4.0006281877413121</v>
      </c>
      <c r="H44" s="56">
        <f t="shared" ca="1" si="6"/>
        <v>4.0051397691566066</v>
      </c>
      <c r="I44" s="56">
        <f t="shared" ca="1" si="7"/>
        <v>4.021296770550908</v>
      </c>
    </row>
    <row r="45" spans="2:9" x14ac:dyDescent="0.2">
      <c r="C45" s="2">
        <f t="shared" ca="1" si="1"/>
        <v>4.0002042996839311</v>
      </c>
      <c r="D45" s="10">
        <f t="shared" si="2"/>
        <v>27</v>
      </c>
      <c r="E45" s="56">
        <f t="shared" ca="1" si="3"/>
        <v>4.0002043395179898</v>
      </c>
      <c r="F45" s="56">
        <f t="shared" ca="1" si="4"/>
        <v>4.0002248429550722</v>
      </c>
      <c r="G45" s="56">
        <f t="shared" ca="1" si="5"/>
        <v>4.0004162437126212</v>
      </c>
      <c r="H45" s="56">
        <f t="shared" ca="1" si="6"/>
        <v>4.0036942036163987</v>
      </c>
      <c r="I45" s="56">
        <f t="shared" ca="1" si="7"/>
        <v>4.0185663620784844</v>
      </c>
    </row>
    <row r="46" spans="2:9" x14ac:dyDescent="0.2">
      <c r="C46" s="2">
        <f t="shared" ca="1" si="1"/>
        <v>4.0002042996839311</v>
      </c>
      <c r="D46" s="10">
        <f t="shared" si="2"/>
        <v>28</v>
      </c>
      <c r="E46" s="56">
        <f t="shared" ca="1" si="3"/>
        <v>4.0002043009287451</v>
      </c>
      <c r="F46" s="56">
        <f t="shared" ca="1" si="4"/>
        <v>4.0002094355017164</v>
      </c>
      <c r="G46" s="56">
        <f t="shared" ca="1" si="5"/>
        <v>4.0003102716982761</v>
      </c>
      <c r="H46" s="56">
        <f t="shared" ca="1" si="6"/>
        <v>4.0026720344202689</v>
      </c>
      <c r="I46" s="56">
        <f t="shared" ca="1" si="7"/>
        <v>4.0161894034447876</v>
      </c>
    </row>
    <row r="47" spans="2:9" x14ac:dyDescent="0.2">
      <c r="C47" s="2">
        <f t="shared" ca="1" si="1"/>
        <v>4.0002042996839311</v>
      </c>
      <c r="D47" s="10">
        <f t="shared" si="2"/>
        <v>29</v>
      </c>
      <c r="E47" s="56">
        <f t="shared" ca="1" si="3"/>
        <v>4.0002042997228315</v>
      </c>
      <c r="F47" s="56">
        <f t="shared" ca="1" si="4"/>
        <v>4.0002055836383779</v>
      </c>
      <c r="G47" s="56">
        <f t="shared" ca="1" si="5"/>
        <v>4.0002572856911041</v>
      </c>
      <c r="H47" s="56">
        <f t="shared" ca="1" si="6"/>
        <v>4.0019492516501654</v>
      </c>
      <c r="I47" s="56">
        <f t="shared" ca="1" si="7"/>
        <v>4.0141201407672913</v>
      </c>
    </row>
    <row r="48" spans="2:9" x14ac:dyDescent="0.2">
      <c r="C48" s="2">
        <f t="shared" ca="1" si="1"/>
        <v>4.0000276489555899</v>
      </c>
      <c r="D48" s="10">
        <f t="shared" si="2"/>
        <v>30</v>
      </c>
      <c r="E48" s="56">
        <f t="shared" ca="1" si="3"/>
        <v>4.0000331692920659</v>
      </c>
      <c r="F48" s="56">
        <f t="shared" ca="1" si="4"/>
        <v>4.0000721326262862</v>
      </c>
      <c r="G48" s="56">
        <f t="shared" ca="1" si="5"/>
        <v>4.0001424673233466</v>
      </c>
      <c r="H48" s="56">
        <f t="shared" ca="1" si="6"/>
        <v>4.0013864272516706</v>
      </c>
      <c r="I48" s="56">
        <f t="shared" ca="1" si="7"/>
        <v>4.0122958756405129</v>
      </c>
    </row>
    <row r="49" spans="3:9" x14ac:dyDescent="0.2">
      <c r="C49" s="2">
        <f t="shared" ca="1" si="1"/>
        <v>4.0000276489555899</v>
      </c>
      <c r="D49" s="10">
        <f t="shared" si="2"/>
        <v>31</v>
      </c>
      <c r="E49" s="56">
        <f t="shared" ca="1" si="3"/>
        <v>4.0000278214661051</v>
      </c>
      <c r="F49" s="56">
        <f t="shared" ca="1" si="4"/>
        <v>4.0000387698732638</v>
      </c>
      <c r="G49" s="56">
        <f t="shared" ca="1" si="5"/>
        <v>4.0000850581394687</v>
      </c>
      <c r="H49" s="56">
        <f t="shared" ca="1" si="6"/>
        <v>4.0009884503028772</v>
      </c>
      <c r="I49" s="56">
        <f t="shared" ca="1" si="7"/>
        <v>4.0107077606067936</v>
      </c>
    </row>
    <row r="50" spans="3:9" x14ac:dyDescent="0.2">
      <c r="C50" s="2">
        <f t="shared" ref="C50:C81" ca="1" si="8">OFFSET(B$18,CEILING((ROW()-17)/StepDUR-1,1),0)</f>
        <v>4.0000276489555899</v>
      </c>
      <c r="D50" s="10">
        <f t="shared" si="2"/>
        <v>32</v>
      </c>
      <c r="E50" s="56">
        <f t="shared" ca="1" si="3"/>
        <v>4.0000276543465434</v>
      </c>
      <c r="F50" s="56">
        <f t="shared" ca="1" si="4"/>
        <v>4.0000304291850082</v>
      </c>
      <c r="G50" s="56">
        <f t="shared" ca="1" si="5"/>
        <v>4.0000563535475298</v>
      </c>
      <c r="H50" s="56">
        <f t="shared" ca="1" si="6"/>
        <v>4.0007070381036298</v>
      </c>
      <c r="I50" s="56">
        <f t="shared" ca="1" si="7"/>
        <v>4.0093252261696106</v>
      </c>
    </row>
    <row r="51" spans="3:9" x14ac:dyDescent="0.2">
      <c r="C51" s="2">
        <f t="shared" ca="1" si="8"/>
        <v>4.0000276489555899</v>
      </c>
      <c r="D51" s="10">
        <f t="shared" si="2"/>
        <v>33</v>
      </c>
      <c r="E51" s="56">
        <f t="shared" ca="1" si="3"/>
        <v>4.0000276491240569</v>
      </c>
      <c r="F51" s="56">
        <f t="shared" ca="1" si="4"/>
        <v>4.0000283440129447</v>
      </c>
      <c r="G51" s="56">
        <f t="shared" ca="1" si="5"/>
        <v>4.0000420012515594</v>
      </c>
      <c r="H51" s="56">
        <f t="shared" ca="1" si="6"/>
        <v>4.000508049629234</v>
      </c>
      <c r="I51" s="56">
        <f t="shared" ca="1" si="7"/>
        <v>4.0081216600365455</v>
      </c>
    </row>
    <row r="52" spans="3:9" x14ac:dyDescent="0.2">
      <c r="C52" s="2">
        <f t="shared" ca="1" si="8"/>
        <v>4.0000276489555899</v>
      </c>
      <c r="D52" s="10">
        <f t="shared" si="2"/>
        <v>34</v>
      </c>
      <c r="E52" s="56">
        <f t="shared" ca="1" si="3"/>
        <v>4.0000276489608542</v>
      </c>
      <c r="F52" s="56">
        <f t="shared" ca="1" si="4"/>
        <v>4.0000278227199288</v>
      </c>
      <c r="G52" s="56">
        <f t="shared" ca="1" si="5"/>
        <v>4.0000348251035742</v>
      </c>
      <c r="H52" s="56">
        <f t="shared" ca="1" si="6"/>
        <v>4.0003673435296108</v>
      </c>
      <c r="I52" s="56">
        <f t="shared" ca="1" si="7"/>
        <v>4.0070738948614402</v>
      </c>
    </row>
    <row r="53" spans="3:9" x14ac:dyDescent="0.2">
      <c r="C53" s="2">
        <f t="shared" ca="1" si="8"/>
        <v>4.0000037418792358</v>
      </c>
      <c r="D53" s="10">
        <f t="shared" si="2"/>
        <v>35</v>
      </c>
      <c r="E53" s="56">
        <f t="shared" ca="1" si="3"/>
        <v>4.0000044889755362</v>
      </c>
      <c r="F53" s="56">
        <f t="shared" ca="1" si="4"/>
        <v>4.0000097620894088</v>
      </c>
      <c r="G53" s="56">
        <f t="shared" ca="1" si="5"/>
        <v>4.0000192834914046</v>
      </c>
      <c r="H53" s="56">
        <f t="shared" ca="1" si="6"/>
        <v>4.0002608470718668</v>
      </c>
      <c r="I53" s="56">
        <f t="shared" ca="1" si="7"/>
        <v>4.0061586675404834</v>
      </c>
    </row>
    <row r="54" spans="3:9" x14ac:dyDescent="0.2">
      <c r="C54" s="2">
        <f t="shared" ca="1" si="8"/>
        <v>4.0000037418792358</v>
      </c>
      <c r="D54" s="10">
        <f t="shared" ref="D54:D95" si="9">D53+1</f>
        <v>36</v>
      </c>
      <c r="E54" s="56">
        <f t="shared" ref="E54:E95" ca="1" si="10">E$13*$C54+E$14*E53</f>
        <v>4.000003765225995</v>
      </c>
      <c r="F54" s="56">
        <f t="shared" ref="F54:F95" ca="1" si="11">F$13*$C54+F$14*F53</f>
        <v>4.0000052469317788</v>
      </c>
      <c r="G54" s="56">
        <f t="shared" ref="G54:G95" ca="1" si="12">G$13*$C54+G$14*G53</f>
        <v>4.0000115126853206</v>
      </c>
      <c r="H54" s="56">
        <f t="shared" ref="H54:H95" ca="1" si="13">H$13*$C54+H$14*H53</f>
        <v>4.0001855427044237</v>
      </c>
      <c r="I54" s="56">
        <f t="shared" ref="I54:I95" ca="1" si="14">I$13*$C54+I$14*I53</f>
        <v>4.0053619158806804</v>
      </c>
    </row>
    <row r="55" spans="3:9" x14ac:dyDescent="0.2">
      <c r="C55" s="2">
        <f t="shared" ca="1" si="8"/>
        <v>4.0000037418792358</v>
      </c>
      <c r="D55" s="10">
        <f t="shared" si="9"/>
        <v>37</v>
      </c>
      <c r="E55" s="56">
        <f t="shared" ca="1" si="10"/>
        <v>4.000003742608822</v>
      </c>
      <c r="F55" s="56">
        <f t="shared" ca="1" si="11"/>
        <v>4.0000041181423711</v>
      </c>
      <c r="G55" s="56">
        <f t="shared" ca="1" si="12"/>
        <v>4.0000076272822778</v>
      </c>
      <c r="H55" s="56">
        <f t="shared" ca="1" si="13"/>
        <v>4.0001322944755513</v>
      </c>
      <c r="I55" s="56">
        <f t="shared" ca="1" si="14"/>
        <v>4.0046683032744319</v>
      </c>
    </row>
    <row r="56" spans="3:9" x14ac:dyDescent="0.2">
      <c r="C56" s="2">
        <f t="shared" ca="1" si="8"/>
        <v>4.0000037418792358</v>
      </c>
      <c r="D56" s="10">
        <f t="shared" si="9"/>
        <v>38</v>
      </c>
      <c r="E56" s="56">
        <f t="shared" ca="1" si="10"/>
        <v>4.0000037419020353</v>
      </c>
      <c r="F56" s="56">
        <f t="shared" ca="1" si="11"/>
        <v>4.0000038359450194</v>
      </c>
      <c r="G56" s="56">
        <f t="shared" ca="1" si="12"/>
        <v>4.0000056845807563</v>
      </c>
      <c r="H56" s="56">
        <f t="shared" ca="1" si="13"/>
        <v>4.0000946422918293</v>
      </c>
      <c r="I56" s="56">
        <f t="shared" ca="1" si="14"/>
        <v>4.0040644784293526</v>
      </c>
    </row>
    <row r="57" spans="3:9" x14ac:dyDescent="0.2">
      <c r="C57" s="2">
        <f t="shared" ca="1" si="8"/>
        <v>4.0000037418792358</v>
      </c>
      <c r="D57" s="10">
        <f t="shared" si="9"/>
        <v>39</v>
      </c>
      <c r="E57" s="56">
        <f t="shared" ca="1" si="10"/>
        <v>4.0000037418799481</v>
      </c>
      <c r="F57" s="56">
        <f t="shared" ca="1" si="11"/>
        <v>4.0000037653956815</v>
      </c>
      <c r="G57" s="56">
        <f t="shared" ca="1" si="12"/>
        <v>4.0000047132299965</v>
      </c>
      <c r="H57" s="56">
        <f t="shared" ca="1" si="13"/>
        <v>4.0000680181773935</v>
      </c>
      <c r="I57" s="56">
        <f t="shared" ca="1" si="14"/>
        <v>4.0035388183703375</v>
      </c>
    </row>
    <row r="58" spans="3:9" x14ac:dyDescent="0.2">
      <c r="C58" s="2">
        <f t="shared" ca="1" si="8"/>
        <v>4.000000506408286</v>
      </c>
      <c r="D58" s="10">
        <f t="shared" si="9"/>
        <v>40</v>
      </c>
      <c r="E58" s="56">
        <f t="shared" ca="1" si="10"/>
        <v>4.0000006075167756</v>
      </c>
      <c r="F58" s="56">
        <f t="shared" ca="1" si="11"/>
        <v>4.0000013211551346</v>
      </c>
      <c r="G58" s="56">
        <f t="shared" ca="1" si="12"/>
        <v>4.0000026098191412</v>
      </c>
      <c r="H58" s="56">
        <f t="shared" ca="1" si="13"/>
        <v>4.0000482444380321</v>
      </c>
      <c r="I58" s="56">
        <f t="shared" ca="1" si="14"/>
        <v>4.003080785879968</v>
      </c>
    </row>
    <row r="59" spans="3:9" x14ac:dyDescent="0.2">
      <c r="C59" s="2">
        <f t="shared" ca="1" si="8"/>
        <v>4.000000506408286</v>
      </c>
      <c r="D59" s="10">
        <f t="shared" si="9"/>
        <v>41</v>
      </c>
      <c r="E59" s="56">
        <f t="shared" ca="1" si="10"/>
        <v>4.0000005095679265</v>
      </c>
      <c r="F59" s="56">
        <f t="shared" ca="1" si="11"/>
        <v>4.0000007100949979</v>
      </c>
      <c r="G59" s="56">
        <f t="shared" ca="1" si="12"/>
        <v>4.0000015581137136</v>
      </c>
      <c r="H59" s="56">
        <f t="shared" ca="1" si="13"/>
        <v>4.0000342622928402</v>
      </c>
      <c r="I59" s="56">
        <f t="shared" ca="1" si="14"/>
        <v>4.0026820454374681</v>
      </c>
    </row>
    <row r="60" spans="3:9" x14ac:dyDescent="0.2">
      <c r="C60" s="2">
        <f t="shared" ca="1" si="8"/>
        <v>4.000000506408286</v>
      </c>
      <c r="D60" s="10">
        <f t="shared" si="9"/>
        <v>42</v>
      </c>
      <c r="E60" s="56">
        <f t="shared" ca="1" si="10"/>
        <v>4.0000005065070248</v>
      </c>
      <c r="F60" s="56">
        <f t="shared" ca="1" si="11"/>
        <v>4.0000005573299635</v>
      </c>
      <c r="G60" s="56">
        <f t="shared" ca="1" si="12"/>
        <v>4.0000010322610002</v>
      </c>
      <c r="H60" s="56">
        <f t="shared" ca="1" si="13"/>
        <v>4.000024375423159</v>
      </c>
      <c r="I60" s="56">
        <f t="shared" ca="1" si="14"/>
        <v>4.0023349217206405</v>
      </c>
    </row>
    <row r="61" spans="3:9" x14ac:dyDescent="0.2">
      <c r="C61" s="2">
        <f t="shared" ca="1" si="8"/>
        <v>4.000000506408286</v>
      </c>
      <c r="D61" s="10">
        <f t="shared" si="9"/>
        <v>43</v>
      </c>
      <c r="E61" s="56">
        <f t="shared" ca="1" si="10"/>
        <v>4.0000005064113715</v>
      </c>
      <c r="F61" s="56">
        <f t="shared" ca="1" si="11"/>
        <v>4.0000005191387054</v>
      </c>
      <c r="G61" s="56">
        <f t="shared" ca="1" si="12"/>
        <v>4.0000007693346431</v>
      </c>
      <c r="H61" s="56">
        <f t="shared" ca="1" si="13"/>
        <v>4.0000173843505635</v>
      </c>
      <c r="I61" s="56">
        <f t="shared" ca="1" si="14"/>
        <v>4.0020327329734231</v>
      </c>
    </row>
    <row r="62" spans="3:9" x14ac:dyDescent="0.2">
      <c r="C62" s="2">
        <f t="shared" ca="1" si="8"/>
        <v>4.000000506408286</v>
      </c>
      <c r="D62" s="10">
        <f t="shared" si="9"/>
        <v>44</v>
      </c>
      <c r="E62" s="56">
        <f t="shared" ca="1" si="10"/>
        <v>4.0000005064083828</v>
      </c>
      <c r="F62" s="56">
        <f t="shared" ca="1" si="11"/>
        <v>4.0000005095908904</v>
      </c>
      <c r="G62" s="56">
        <f t="shared" ca="1" si="12"/>
        <v>4.0000006378714641</v>
      </c>
      <c r="H62" s="56">
        <f t="shared" ca="1" si="13"/>
        <v>4.0000124409157234</v>
      </c>
      <c r="I62" s="56">
        <f t="shared" ca="1" si="14"/>
        <v>4.0017696623893109</v>
      </c>
    </row>
    <row r="63" spans="3:9" x14ac:dyDescent="0.2">
      <c r="C63" s="2">
        <f t="shared" ca="1" si="8"/>
        <v>4.0000000685349084</v>
      </c>
      <c r="D63" s="10">
        <f t="shared" si="9"/>
        <v>45</v>
      </c>
      <c r="E63" s="56">
        <f t="shared" ca="1" si="10"/>
        <v>4.0000000822184552</v>
      </c>
      <c r="F63" s="56">
        <f t="shared" ca="1" si="11"/>
        <v>4.0000001787989037</v>
      </c>
      <c r="G63" s="56">
        <f t="shared" ca="1" si="12"/>
        <v>4.0000003532031858</v>
      </c>
      <c r="H63" s="56">
        <f t="shared" ca="1" si="13"/>
        <v>4.0000088171292818</v>
      </c>
      <c r="I63" s="56">
        <f t="shared" ca="1" si="14"/>
        <v>4.0015405894616638</v>
      </c>
    </row>
    <row r="64" spans="3:9" x14ac:dyDescent="0.2">
      <c r="C64" s="2">
        <f t="shared" ca="1" si="8"/>
        <v>4.0000000685349084</v>
      </c>
      <c r="D64" s="10">
        <f t="shared" si="9"/>
        <v>46</v>
      </c>
      <c r="E64" s="56">
        <f t="shared" ca="1" si="10"/>
        <v>4.0000000689625193</v>
      </c>
      <c r="F64" s="56">
        <f t="shared" ca="1" si="11"/>
        <v>4.0000000961009068</v>
      </c>
      <c r="G64" s="56">
        <f t="shared" ca="1" si="12"/>
        <v>4.0000002108690467</v>
      </c>
      <c r="H64" s="56">
        <f t="shared" ca="1" si="13"/>
        <v>4.0000062547253155</v>
      </c>
      <c r="I64" s="56">
        <f t="shared" ca="1" si="14"/>
        <v>4.0013411698954648</v>
      </c>
    </row>
    <row r="65" spans="3:9" x14ac:dyDescent="0.2">
      <c r="C65" s="2">
        <f t="shared" ca="1" si="8"/>
        <v>4.0000000685349084</v>
      </c>
      <c r="D65" s="10">
        <f t="shared" si="9"/>
        <v>47</v>
      </c>
      <c r="E65" s="56">
        <f t="shared" ca="1" si="10"/>
        <v>4.0000000685482711</v>
      </c>
      <c r="F65" s="56">
        <f t="shared" ca="1" si="11"/>
        <v>4.0000000754264082</v>
      </c>
      <c r="G65" s="56">
        <f t="shared" ca="1" si="12"/>
        <v>4.000000139701978</v>
      </c>
      <c r="H65" s="56">
        <f t="shared" ca="1" si="13"/>
        <v>4.0000044428320951</v>
      </c>
      <c r="I65" s="56">
        <f t="shared" ca="1" si="14"/>
        <v>4.0011675650797782</v>
      </c>
    </row>
    <row r="66" spans="3:9" x14ac:dyDescent="0.2">
      <c r="C66" s="2">
        <f t="shared" ca="1" si="8"/>
        <v>4.0000000685349084</v>
      </c>
      <c r="D66" s="10">
        <f t="shared" si="9"/>
        <v>48</v>
      </c>
      <c r="E66" s="56">
        <f t="shared" ca="1" si="10"/>
        <v>4.0000000685353259</v>
      </c>
      <c r="F66" s="56">
        <f t="shared" ca="1" si="11"/>
        <v>4.0000000702577836</v>
      </c>
      <c r="G66" s="56">
        <f t="shared" ca="1" si="12"/>
        <v>4.0000001041184436</v>
      </c>
      <c r="H66" s="56">
        <f t="shared" ca="1" si="13"/>
        <v>4.0000031616301124</v>
      </c>
      <c r="I66" s="56">
        <f t="shared" ca="1" si="14"/>
        <v>4.0010164333096911</v>
      </c>
    </row>
    <row r="67" spans="3:9" x14ac:dyDescent="0.2">
      <c r="C67" s="2">
        <f t="shared" ca="1" si="8"/>
        <v>4.0000000685349084</v>
      </c>
      <c r="D67" s="10">
        <f t="shared" si="9"/>
        <v>49</v>
      </c>
      <c r="E67" s="56">
        <f t="shared" ca="1" si="10"/>
        <v>4.0000000685349217</v>
      </c>
      <c r="F67" s="56">
        <f t="shared" ca="1" si="11"/>
        <v>4.000000068965627</v>
      </c>
      <c r="G67" s="56">
        <f t="shared" ca="1" si="12"/>
        <v>4.0000000863266756</v>
      </c>
      <c r="H67" s="56">
        <f t="shared" ca="1" si="13"/>
        <v>4.0000022556835022</v>
      </c>
      <c r="I67" s="56">
        <f t="shared" ca="1" si="14"/>
        <v>4.0008848654621101</v>
      </c>
    </row>
    <row r="68" spans="3:9" x14ac:dyDescent="0.2">
      <c r="C68" s="2">
        <f t="shared" ca="1" si="8"/>
        <v>4.0000000092751913</v>
      </c>
      <c r="D68" s="10">
        <f t="shared" si="9"/>
        <v>50</v>
      </c>
      <c r="E68" s="56">
        <f t="shared" ca="1" si="10"/>
        <v>4.0000000111270575</v>
      </c>
      <c r="F68" s="56">
        <f t="shared" ca="1" si="11"/>
        <v>4.0000000241978002</v>
      </c>
      <c r="G68" s="56">
        <f t="shared" ca="1" si="12"/>
        <v>4.000000047800933</v>
      </c>
      <c r="H68" s="56">
        <f t="shared" ca="1" si="13"/>
        <v>4.0000015977257419</v>
      </c>
      <c r="I68" s="56">
        <f t="shared" ca="1" si="14"/>
        <v>4.000770321327149</v>
      </c>
    </row>
    <row r="69" spans="3:9" x14ac:dyDescent="0.2">
      <c r="C69" s="2">
        <f t="shared" ca="1" si="8"/>
        <v>4.0000000092751913</v>
      </c>
      <c r="D69" s="10">
        <f t="shared" si="9"/>
        <v>51</v>
      </c>
      <c r="E69" s="56">
        <f t="shared" ca="1" si="10"/>
        <v>4.0000000093330623</v>
      </c>
      <c r="F69" s="56">
        <f t="shared" ca="1" si="11"/>
        <v>4.0000000130058435</v>
      </c>
      <c r="G69" s="56">
        <f t="shared" ca="1" si="12"/>
        <v>4.0000000285380626</v>
      </c>
      <c r="H69" s="56">
        <f t="shared" ca="1" si="13"/>
        <v>4.0000011324793476</v>
      </c>
      <c r="I69" s="56">
        <f t="shared" ca="1" si="14"/>
        <v>4.0006706048659373</v>
      </c>
    </row>
    <row r="70" spans="3:9" x14ac:dyDescent="0.2">
      <c r="C70" s="2">
        <f t="shared" ca="1" si="8"/>
        <v>4.0000000092751913</v>
      </c>
      <c r="D70" s="10">
        <f t="shared" si="9"/>
        <v>52</v>
      </c>
      <c r="E70" s="56">
        <f t="shared" ca="1" si="10"/>
        <v>4.0000000092769996</v>
      </c>
      <c r="F70" s="56">
        <f t="shared" ca="1" si="11"/>
        <v>4.0000000102078541</v>
      </c>
      <c r="G70" s="56">
        <f t="shared" ca="1" si="12"/>
        <v>4.0000000189066274</v>
      </c>
      <c r="H70" s="56">
        <f t="shared" ca="1" si="13"/>
        <v>4.0000008035004671</v>
      </c>
      <c r="I70" s="56">
        <f t="shared" ca="1" si="14"/>
        <v>4.0005837966444586</v>
      </c>
    </row>
    <row r="71" spans="3:9" x14ac:dyDescent="0.2">
      <c r="C71" s="2">
        <f t="shared" ca="1" si="8"/>
        <v>4.0000000092751913</v>
      </c>
      <c r="D71" s="10">
        <f t="shared" si="9"/>
        <v>53</v>
      </c>
      <c r="E71" s="56">
        <f t="shared" ca="1" si="10"/>
        <v>4.0000000092752472</v>
      </c>
      <c r="F71" s="56">
        <f t="shared" ca="1" si="11"/>
        <v>4.0000000095083568</v>
      </c>
      <c r="G71" s="56">
        <f t="shared" ca="1" si="12"/>
        <v>4.0000000140909098</v>
      </c>
      <c r="H71" s="56">
        <f t="shared" ca="1" si="13"/>
        <v>4.000000570877269</v>
      </c>
      <c r="I71" s="56">
        <f t="shared" ca="1" si="14"/>
        <v>4.0005082256983524</v>
      </c>
    </row>
    <row r="72" spans="3:9" x14ac:dyDescent="0.2">
      <c r="C72" s="2">
        <f t="shared" ca="1" si="8"/>
        <v>4.0000000092751913</v>
      </c>
      <c r="D72" s="10">
        <f t="shared" si="9"/>
        <v>54</v>
      </c>
      <c r="E72" s="56">
        <f t="shared" ca="1" si="10"/>
        <v>4.0000000092751931</v>
      </c>
      <c r="F72" s="56">
        <f t="shared" ca="1" si="11"/>
        <v>4.0000000093334833</v>
      </c>
      <c r="G72" s="56">
        <f t="shared" ca="1" si="12"/>
        <v>4.000000011683051</v>
      </c>
      <c r="H72" s="56">
        <f t="shared" ca="1" si="13"/>
        <v>4.0000004063878283</v>
      </c>
      <c r="I72" s="56">
        <f t="shared" ca="1" si="14"/>
        <v>4.0004424373686502</v>
      </c>
    </row>
    <row r="73" spans="3:9" x14ac:dyDescent="0.2">
      <c r="C73" s="2">
        <f t="shared" ca="1" si="8"/>
        <v>4.0000000012552608</v>
      </c>
      <c r="D73" s="10">
        <f t="shared" si="9"/>
        <v>55</v>
      </c>
      <c r="E73" s="56">
        <f t="shared" ca="1" si="10"/>
        <v>4.0000000015058834</v>
      </c>
      <c r="F73" s="56">
        <f t="shared" ca="1" si="11"/>
        <v>4.0000000032748169</v>
      </c>
      <c r="G73" s="56">
        <f t="shared" ca="1" si="12"/>
        <v>4.0000000064691559</v>
      </c>
      <c r="H73" s="56">
        <f t="shared" ca="1" si="13"/>
        <v>4.0000002877272465</v>
      </c>
      <c r="I73" s="56">
        <f t="shared" ca="1" si="14"/>
        <v>4.0003851642629948</v>
      </c>
    </row>
    <row r="74" spans="3:9" x14ac:dyDescent="0.2">
      <c r="C74" s="2">
        <f t="shared" ca="1" si="8"/>
        <v>4.0000000012552608</v>
      </c>
      <c r="D74" s="10">
        <f t="shared" si="9"/>
        <v>56</v>
      </c>
      <c r="E74" s="56">
        <f t="shared" ca="1" si="10"/>
        <v>4.0000000012630927</v>
      </c>
      <c r="F74" s="56">
        <f t="shared" ca="1" si="11"/>
        <v>4.0000000017601494</v>
      </c>
      <c r="G74" s="56">
        <f t="shared" ca="1" si="12"/>
        <v>4.0000000038622083</v>
      </c>
      <c r="H74" s="56">
        <f t="shared" ca="1" si="13"/>
        <v>4.0000002038215445</v>
      </c>
      <c r="I74" s="56">
        <f t="shared" ca="1" si="14"/>
        <v>4.0003353051286048</v>
      </c>
    </row>
    <row r="75" spans="3:9" x14ac:dyDescent="0.2">
      <c r="C75" s="2">
        <f t="shared" ca="1" si="8"/>
        <v>4.0000000012552608</v>
      </c>
      <c r="D75" s="10">
        <f t="shared" si="9"/>
        <v>57</v>
      </c>
      <c r="E75" s="56">
        <f t="shared" ca="1" si="10"/>
        <v>4.0000000012555059</v>
      </c>
      <c r="F75" s="56">
        <f t="shared" ca="1" si="11"/>
        <v>4.0000000013814834</v>
      </c>
      <c r="G75" s="56">
        <f t="shared" ca="1" si="12"/>
        <v>4.0000000025587346</v>
      </c>
      <c r="H75" s="56">
        <f t="shared" ca="1" si="13"/>
        <v>4.0000001444912536</v>
      </c>
      <c r="I75" s="56">
        <f t="shared" ca="1" si="14"/>
        <v>4.0002919002310762</v>
      </c>
    </row>
    <row r="76" spans="3:9" x14ac:dyDescent="0.2">
      <c r="C76" s="2">
        <f t="shared" ca="1" si="8"/>
        <v>4.0000000012552608</v>
      </c>
      <c r="D76" s="10">
        <f t="shared" si="9"/>
        <v>58</v>
      </c>
      <c r="E76" s="56">
        <f t="shared" ca="1" si="10"/>
        <v>4.0000000012552688</v>
      </c>
      <c r="F76" s="56">
        <f t="shared" ca="1" si="11"/>
        <v>4.000000001286816</v>
      </c>
      <c r="G76" s="56">
        <f t="shared" ca="1" si="12"/>
        <v>4.0000000019069972</v>
      </c>
      <c r="H76" s="56">
        <f t="shared" ca="1" si="13"/>
        <v>4.0000001025384027</v>
      </c>
      <c r="I76" s="56">
        <f t="shared" ca="1" si="14"/>
        <v>4.0002541140730825</v>
      </c>
    </row>
    <row r="77" spans="3:9" x14ac:dyDescent="0.2">
      <c r="C77" s="2">
        <f t="shared" ca="1" si="8"/>
        <v>4.0000000012552608</v>
      </c>
      <c r="D77" s="10">
        <f t="shared" si="9"/>
        <v>59</v>
      </c>
      <c r="E77" s="56">
        <f t="shared" ca="1" si="10"/>
        <v>4.0000000012552608</v>
      </c>
      <c r="F77" s="56">
        <f t="shared" ca="1" si="11"/>
        <v>4.0000000012631496</v>
      </c>
      <c r="G77" s="56">
        <f t="shared" ca="1" si="12"/>
        <v>4.000000001581129</v>
      </c>
      <c r="H77" s="56">
        <f t="shared" ca="1" si="13"/>
        <v>4.0000000728732577</v>
      </c>
      <c r="I77" s="56">
        <f t="shared" ca="1" si="14"/>
        <v>4.000221219311956</v>
      </c>
    </row>
    <row r="78" spans="3:9" x14ac:dyDescent="0.2">
      <c r="C78" s="2">
        <f t="shared" ca="1" si="8"/>
        <v>4.000000000169881</v>
      </c>
      <c r="D78" s="10">
        <f t="shared" si="9"/>
        <v>60</v>
      </c>
      <c r="E78" s="56">
        <f t="shared" ca="1" si="10"/>
        <v>4.0000000002037996</v>
      </c>
      <c r="F78" s="56">
        <f t="shared" ca="1" si="11"/>
        <v>4.0000000004431984</v>
      </c>
      <c r="G78" s="56">
        <f t="shared" ca="1" si="12"/>
        <v>4.000000000875505</v>
      </c>
      <c r="H78" s="56">
        <f t="shared" ca="1" si="13"/>
        <v>4.0000000515789313</v>
      </c>
      <c r="I78" s="56">
        <f t="shared" ca="1" si="14"/>
        <v>4.0001925826186264</v>
      </c>
    </row>
    <row r="79" spans="3:9" x14ac:dyDescent="0.2">
      <c r="C79" s="2">
        <f t="shared" ca="1" si="8"/>
        <v>4.000000000169881</v>
      </c>
      <c r="D79" s="10">
        <f t="shared" si="9"/>
        <v>61</v>
      </c>
      <c r="E79" s="56">
        <f t="shared" ca="1" si="10"/>
        <v>4.0000000001709415</v>
      </c>
      <c r="F79" s="56">
        <f t="shared" ca="1" si="11"/>
        <v>4.0000000002382103</v>
      </c>
      <c r="G79" s="56">
        <f t="shared" ca="1" si="12"/>
        <v>4.000000000522693</v>
      </c>
      <c r="H79" s="56">
        <f t="shared" ca="1" si="13"/>
        <v>4.0000000365215698</v>
      </c>
      <c r="I79" s="56">
        <f t="shared" ca="1" si="14"/>
        <v>4.0001676529291172</v>
      </c>
    </row>
    <row r="80" spans="3:9" x14ac:dyDescent="0.2">
      <c r="C80" s="2">
        <f t="shared" ca="1" si="8"/>
        <v>4.000000000169881</v>
      </c>
      <c r="D80" s="10">
        <f t="shared" si="9"/>
        <v>62</v>
      </c>
      <c r="E80" s="56">
        <f t="shared" ca="1" si="10"/>
        <v>4.0000000001699147</v>
      </c>
      <c r="F80" s="56">
        <f t="shared" ca="1" si="11"/>
        <v>4.0000000001869633</v>
      </c>
      <c r="G80" s="56">
        <f t="shared" ca="1" si="12"/>
        <v>4.0000000003462866</v>
      </c>
      <c r="H80" s="56">
        <f t="shared" ca="1" si="13"/>
        <v>4.0000000258744066</v>
      </c>
      <c r="I80" s="56">
        <f t="shared" ca="1" si="14"/>
        <v>4.0001459503738728</v>
      </c>
    </row>
    <row r="81" spans="3:9" x14ac:dyDescent="0.2">
      <c r="C81" s="2">
        <f t="shared" ca="1" si="8"/>
        <v>4.000000000169881</v>
      </c>
      <c r="D81" s="10">
        <f t="shared" si="9"/>
        <v>63</v>
      </c>
      <c r="E81" s="56">
        <f t="shared" ca="1" si="10"/>
        <v>4.0000000001698819</v>
      </c>
      <c r="F81" s="56">
        <f t="shared" ca="1" si="11"/>
        <v>4.0000000001741522</v>
      </c>
      <c r="G81" s="56">
        <f t="shared" ca="1" si="12"/>
        <v>4.0000000002580833</v>
      </c>
      <c r="H81" s="56">
        <f t="shared" ca="1" si="13"/>
        <v>4.0000000183457249</v>
      </c>
      <c r="I81" s="56">
        <f t="shared" ca="1" si="14"/>
        <v>4.000127057202179</v>
      </c>
    </row>
    <row r="82" spans="3:9" x14ac:dyDescent="0.2">
      <c r="C82" s="2">
        <f t="shared" ref="C82:C113" ca="1" si="15">OFFSET(B$18,CEILING((ROW()-17)/StepDUR-1,1),0)</f>
        <v>4.000000000169881</v>
      </c>
      <c r="D82" s="10">
        <f t="shared" si="9"/>
        <v>64</v>
      </c>
      <c r="E82" s="56">
        <f t="shared" ca="1" si="10"/>
        <v>4.000000000169881</v>
      </c>
      <c r="F82" s="56">
        <f t="shared" ca="1" si="11"/>
        <v>4.0000000001709495</v>
      </c>
      <c r="G82" s="56">
        <f t="shared" ca="1" si="12"/>
        <v>4.0000000002139817</v>
      </c>
      <c r="H82" s="56">
        <f t="shared" ca="1" si="13"/>
        <v>4.0000000130221434</v>
      </c>
      <c r="I82" s="56">
        <f t="shared" ca="1" si="14"/>
        <v>4.0001106097409185</v>
      </c>
    </row>
    <row r="83" spans="3:9" x14ac:dyDescent="0.2">
      <c r="C83" s="2">
        <f t="shared" ca="1" si="15"/>
        <v>4.0000000000229905</v>
      </c>
      <c r="D83" s="10">
        <f t="shared" si="9"/>
        <v>65</v>
      </c>
      <c r="E83" s="56">
        <f t="shared" ca="1" si="10"/>
        <v>4.0000000000275806</v>
      </c>
      <c r="F83" s="56">
        <f t="shared" ca="1" si="11"/>
        <v>4.0000000000599805</v>
      </c>
      <c r="G83" s="56">
        <f t="shared" ca="1" si="12"/>
        <v>4.0000000001184866</v>
      </c>
      <c r="H83" s="56">
        <f t="shared" ca="1" si="13"/>
        <v>4.0000000092147801</v>
      </c>
      <c r="I83" s="56">
        <f t="shared" ca="1" si="14"/>
        <v>4.0000962913752387</v>
      </c>
    </row>
    <row r="84" spans="3:9" x14ac:dyDescent="0.2">
      <c r="C84" s="2">
        <f t="shared" ca="1" si="15"/>
        <v>4.0000000000229905</v>
      </c>
      <c r="D84" s="10">
        <f t="shared" si="9"/>
        <v>66</v>
      </c>
      <c r="E84" s="56">
        <f t="shared" ca="1" si="10"/>
        <v>4.0000000000231335</v>
      </c>
      <c r="F84" s="56">
        <f t="shared" ca="1" si="11"/>
        <v>4.0000000000322382</v>
      </c>
      <c r="G84" s="56">
        <f t="shared" ca="1" si="12"/>
        <v>4.0000000000707381</v>
      </c>
      <c r="H84" s="56">
        <f t="shared" ca="1" si="13"/>
        <v>4.0000000065225674</v>
      </c>
      <c r="I84" s="56">
        <f t="shared" ca="1" si="14"/>
        <v>4.0000838265139302</v>
      </c>
    </row>
    <row r="85" spans="3:9" x14ac:dyDescent="0.2">
      <c r="C85" s="2">
        <f t="shared" ca="1" si="15"/>
        <v>4.0000000000229905</v>
      </c>
      <c r="D85" s="10">
        <f t="shared" si="9"/>
        <v>67</v>
      </c>
      <c r="E85" s="56">
        <f t="shared" ca="1" si="10"/>
        <v>4.0000000000229949</v>
      </c>
      <c r="F85" s="56">
        <f t="shared" ca="1" si="11"/>
        <v>4.0000000000253024</v>
      </c>
      <c r="G85" s="56">
        <f t="shared" ca="1" si="12"/>
        <v>4.0000000000468638</v>
      </c>
      <c r="H85" s="56">
        <f t="shared" ca="1" si="13"/>
        <v>4.0000000046188848</v>
      </c>
      <c r="I85" s="56">
        <f t="shared" ca="1" si="14"/>
        <v>4.0000729752218973</v>
      </c>
    </row>
    <row r="86" spans="3:9" x14ac:dyDescent="0.2">
      <c r="C86" s="2">
        <f t="shared" ca="1" si="15"/>
        <v>4.0000000000229905</v>
      </c>
      <c r="D86" s="10">
        <f t="shared" si="9"/>
        <v>68</v>
      </c>
      <c r="E86" s="56">
        <f t="shared" ca="1" si="10"/>
        <v>4.0000000000229905</v>
      </c>
      <c r="F86" s="56">
        <f t="shared" ca="1" si="11"/>
        <v>4.0000000000235687</v>
      </c>
      <c r="G86" s="56">
        <f t="shared" ca="1" si="12"/>
        <v>4.0000000000349267</v>
      </c>
      <c r="H86" s="56">
        <f t="shared" ca="1" si="13"/>
        <v>4.0000000032727785</v>
      </c>
      <c r="I86" s="56">
        <f t="shared" ca="1" si="14"/>
        <v>4.0000635286235058</v>
      </c>
    </row>
    <row r="87" spans="3:9" x14ac:dyDescent="0.2">
      <c r="C87" s="2">
        <f t="shared" ca="1" si="15"/>
        <v>4.0000000000229905</v>
      </c>
      <c r="D87" s="10">
        <f t="shared" si="9"/>
        <v>69</v>
      </c>
      <c r="E87" s="56">
        <f t="shared" ca="1" si="10"/>
        <v>4.0000000000229905</v>
      </c>
      <c r="F87" s="56">
        <f t="shared" ca="1" si="11"/>
        <v>4.0000000000231353</v>
      </c>
      <c r="G87" s="56">
        <f t="shared" ca="1" si="12"/>
        <v>4.0000000000289582</v>
      </c>
      <c r="H87" s="56">
        <f t="shared" ca="1" si="13"/>
        <v>4.0000000023209381</v>
      </c>
      <c r="I87" s="56">
        <f t="shared" ca="1" si="14"/>
        <v>4.000055304881954</v>
      </c>
    </row>
    <row r="88" spans="3:9" x14ac:dyDescent="0.2">
      <c r="C88" s="2">
        <f t="shared" ca="1" si="15"/>
        <v>4.0000000000031113</v>
      </c>
      <c r="D88" s="10">
        <f t="shared" si="9"/>
        <v>70</v>
      </c>
      <c r="E88" s="56">
        <f t="shared" ca="1" si="10"/>
        <v>4.0000000000037321</v>
      </c>
      <c r="F88" s="56">
        <f t="shared" ca="1" si="11"/>
        <v>4.0000000000081171</v>
      </c>
      <c r="G88" s="56">
        <f t="shared" ca="1" si="12"/>
        <v>4.0000000000160352</v>
      </c>
      <c r="H88" s="56">
        <f t="shared" ca="1" si="13"/>
        <v>4.0000000016420625</v>
      </c>
      <c r="I88" s="56">
        <f t="shared" ca="1" si="14"/>
        <v>4.0000481456965407</v>
      </c>
    </row>
    <row r="89" spans="3:9" x14ac:dyDescent="0.2">
      <c r="C89" s="2">
        <f t="shared" ca="1" si="15"/>
        <v>4.0000000000031113</v>
      </c>
      <c r="D89" s="10">
        <f t="shared" si="9"/>
        <v>71</v>
      </c>
      <c r="E89" s="56">
        <f t="shared" ca="1" si="10"/>
        <v>4.0000000000031308</v>
      </c>
      <c r="F89" s="56">
        <f t="shared" ca="1" si="11"/>
        <v>4.0000000000043627</v>
      </c>
      <c r="G89" s="56">
        <f t="shared" ca="1" si="12"/>
        <v>4.0000000000095728</v>
      </c>
      <c r="H89" s="56">
        <f t="shared" ca="1" si="13"/>
        <v>4.0000000011620251</v>
      </c>
      <c r="I89" s="56">
        <f t="shared" ca="1" si="14"/>
        <v>4.0000419132636464</v>
      </c>
    </row>
    <row r="90" spans="3:9" x14ac:dyDescent="0.2">
      <c r="C90" s="2">
        <f t="shared" ca="1" si="15"/>
        <v>4.0000000000031113</v>
      </c>
      <c r="D90" s="10">
        <f t="shared" si="9"/>
        <v>72</v>
      </c>
      <c r="E90" s="56">
        <f t="shared" ca="1" si="10"/>
        <v>4.0000000000031122</v>
      </c>
      <c r="F90" s="56">
        <f t="shared" ca="1" si="11"/>
        <v>4.0000000000034239</v>
      </c>
      <c r="G90" s="56">
        <f t="shared" ca="1" si="12"/>
        <v>4.0000000000063416</v>
      </c>
      <c r="H90" s="56">
        <f t="shared" ca="1" si="13"/>
        <v>4.0000000008225873</v>
      </c>
      <c r="I90" s="56">
        <f t="shared" ca="1" si="14"/>
        <v>4.00003648761568</v>
      </c>
    </row>
    <row r="91" spans="3:9" x14ac:dyDescent="0.2">
      <c r="C91" s="2">
        <f t="shared" ca="1" si="15"/>
        <v>4.0000000000031113</v>
      </c>
      <c r="D91" s="10">
        <f t="shared" si="9"/>
        <v>73</v>
      </c>
      <c r="E91" s="56">
        <f t="shared" ca="1" si="10"/>
        <v>4.0000000000031113</v>
      </c>
      <c r="F91" s="56">
        <f t="shared" ca="1" si="11"/>
        <v>4.0000000000031894</v>
      </c>
      <c r="G91" s="56">
        <f t="shared" ca="1" si="12"/>
        <v>4.0000000000047269</v>
      </c>
      <c r="H91" s="56">
        <f t="shared" ca="1" si="13"/>
        <v>4.0000000005825687</v>
      </c>
      <c r="I91" s="56">
        <f t="shared" ca="1" si="14"/>
        <v>4.0000317643147865</v>
      </c>
    </row>
    <row r="92" spans="3:9" x14ac:dyDescent="0.2">
      <c r="C92" s="2">
        <f t="shared" ca="1" si="15"/>
        <v>4.0000000000031113</v>
      </c>
      <c r="D92" s="10">
        <f t="shared" si="9"/>
        <v>74</v>
      </c>
      <c r="E92" s="56">
        <f t="shared" ca="1" si="10"/>
        <v>4.0000000000031113</v>
      </c>
      <c r="F92" s="56">
        <f t="shared" ca="1" si="11"/>
        <v>4.0000000000031308</v>
      </c>
      <c r="G92" s="56">
        <f t="shared" ca="1" si="12"/>
        <v>4.0000000000039186</v>
      </c>
      <c r="H92" s="56">
        <f t="shared" ca="1" si="13"/>
        <v>4.0000000004128493</v>
      </c>
      <c r="I92" s="56">
        <f t="shared" ca="1" si="14"/>
        <v>4.0000276524425331</v>
      </c>
    </row>
    <row r="93" spans="3:9" x14ac:dyDescent="0.2">
      <c r="C93" s="2">
        <f t="shared" ca="1" si="15"/>
        <v>4.000000000000421</v>
      </c>
      <c r="D93" s="10">
        <f t="shared" si="9"/>
        <v>75</v>
      </c>
      <c r="E93" s="56">
        <f t="shared" ca="1" si="10"/>
        <v>4.0000000000005054</v>
      </c>
      <c r="F93" s="56">
        <f t="shared" ca="1" si="11"/>
        <v>4.0000000000010987</v>
      </c>
      <c r="G93" s="56">
        <f t="shared" ca="1" si="12"/>
        <v>4.0000000000021698</v>
      </c>
      <c r="H93" s="56">
        <f t="shared" ca="1" si="13"/>
        <v>4.0000000002920517</v>
      </c>
      <c r="I93" s="56">
        <f t="shared" ca="1" si="14"/>
        <v>4.0000240728494783</v>
      </c>
    </row>
    <row r="94" spans="3:9" x14ac:dyDescent="0.2">
      <c r="C94" s="2">
        <f t="shared" ca="1" si="15"/>
        <v>4.000000000000421</v>
      </c>
      <c r="D94" s="10">
        <f t="shared" si="9"/>
        <v>76</v>
      </c>
      <c r="E94" s="56">
        <f t="shared" ca="1" si="10"/>
        <v>4.0000000000004237</v>
      </c>
      <c r="F94" s="56">
        <f t="shared" ca="1" si="11"/>
        <v>4.0000000000005906</v>
      </c>
      <c r="G94" s="56">
        <f t="shared" ca="1" si="12"/>
        <v>4.000000000001295</v>
      </c>
      <c r="H94" s="56">
        <f t="shared" ca="1" si="13"/>
        <v>4.0000000002066347</v>
      </c>
      <c r="I94" s="56">
        <f t="shared" ca="1" si="14"/>
        <v>4.0000209566327278</v>
      </c>
    </row>
    <row r="95" spans="3:9" x14ac:dyDescent="0.2">
      <c r="C95" s="2">
        <f t="shared" ca="1" si="15"/>
        <v>4.000000000000421</v>
      </c>
      <c r="D95" s="10">
        <f t="shared" si="9"/>
        <v>77</v>
      </c>
      <c r="E95" s="56">
        <f t="shared" ca="1" si="10"/>
        <v>4.000000000000421</v>
      </c>
      <c r="F95" s="56">
        <f t="shared" ca="1" si="11"/>
        <v>4.0000000000004636</v>
      </c>
      <c r="G95" s="56">
        <f t="shared" ca="1" si="12"/>
        <v>4.000000000000858</v>
      </c>
      <c r="H95" s="56">
        <f t="shared" ca="1" si="13"/>
        <v>4.0000000001462359</v>
      </c>
      <c r="I95" s="56">
        <f t="shared" ca="1" si="14"/>
        <v>4.0000182438084808</v>
      </c>
    </row>
    <row r="96" spans="3:9" x14ac:dyDescent="0.2">
      <c r="C96" s="2">
        <f t="shared" ca="1" si="15"/>
        <v>4.000000000000421</v>
      </c>
      <c r="D96" s="10">
        <f t="shared" ref="D96:D110" si="16">D95+1</f>
        <v>78</v>
      </c>
      <c r="E96" s="56">
        <f t="shared" ref="E96:E110" ca="1" si="17">E$13*$C96+E$14*E95</f>
        <v>4.000000000000421</v>
      </c>
      <c r="F96" s="56">
        <f t="shared" ref="F96:F110" ca="1" si="18">F$13*$C96+F$14*F95</f>
        <v>4.0000000000004317</v>
      </c>
      <c r="G96" s="56">
        <f t="shared" ref="G96:G110" ca="1" si="19">G$13*$C96+G$14*G95</f>
        <v>4.0000000000006395</v>
      </c>
      <c r="H96" s="56">
        <f t="shared" ref="H96:H110" ca="1" si="20">H$13*$C96+H$14*H95</f>
        <v>4.0000000001035279</v>
      </c>
      <c r="I96" s="56">
        <f t="shared" ref="I96:I110" ca="1" si="21">I$13*$C96+I$14*I95</f>
        <v>4.000015882157804</v>
      </c>
    </row>
    <row r="97" spans="3:9" x14ac:dyDescent="0.2">
      <c r="C97" s="2">
        <f t="shared" ca="1" si="15"/>
        <v>4.000000000000421</v>
      </c>
      <c r="D97" s="10">
        <f t="shared" si="16"/>
        <v>79</v>
      </c>
      <c r="E97" s="56">
        <f t="shared" ca="1" si="17"/>
        <v>4.000000000000421</v>
      </c>
      <c r="F97" s="56">
        <f t="shared" ca="1" si="18"/>
        <v>4.0000000000004237</v>
      </c>
      <c r="G97" s="56">
        <f t="shared" ca="1" si="19"/>
        <v>4.0000000000005302</v>
      </c>
      <c r="H97" s="56">
        <f t="shared" ca="1" si="20"/>
        <v>4.0000000000733289</v>
      </c>
      <c r="I97" s="56">
        <f t="shared" ca="1" si="21"/>
        <v>4.0000138262214771</v>
      </c>
    </row>
    <row r="98" spans="3:9" x14ac:dyDescent="0.2">
      <c r="C98" s="2">
        <f t="shared" ca="1" si="15"/>
        <v>4.0000000000000568</v>
      </c>
      <c r="D98" s="10">
        <f t="shared" si="16"/>
        <v>80</v>
      </c>
      <c r="E98" s="56">
        <f t="shared" ca="1" si="17"/>
        <v>4.0000000000000684</v>
      </c>
      <c r="F98" s="56">
        <f t="shared" ca="1" si="18"/>
        <v>4.0000000000001483</v>
      </c>
      <c r="G98" s="56">
        <f t="shared" ca="1" si="19"/>
        <v>4.0000000000002931</v>
      </c>
      <c r="H98" s="56">
        <f t="shared" ca="1" si="20"/>
        <v>4.0000000000518678</v>
      </c>
      <c r="I98" s="56">
        <f t="shared" ca="1" si="21"/>
        <v>4.0000120364249021</v>
      </c>
    </row>
    <row r="99" spans="3:9" x14ac:dyDescent="0.2">
      <c r="C99" s="2">
        <f t="shared" ca="1" si="15"/>
        <v>4.0000000000000568</v>
      </c>
      <c r="D99" s="10">
        <f t="shared" si="16"/>
        <v>81</v>
      </c>
      <c r="E99" s="56">
        <f t="shared" ca="1" si="17"/>
        <v>4.0000000000000568</v>
      </c>
      <c r="F99" s="56">
        <f t="shared" ca="1" si="18"/>
        <v>4.0000000000000799</v>
      </c>
      <c r="G99" s="56">
        <f t="shared" ca="1" si="19"/>
        <v>4.000000000000175</v>
      </c>
      <c r="H99" s="56">
        <f t="shared" ca="1" si="20"/>
        <v>4.0000000000366924</v>
      </c>
      <c r="I99" s="56">
        <f t="shared" ca="1" si="21"/>
        <v>4.0000104783164856</v>
      </c>
    </row>
    <row r="100" spans="3:9" x14ac:dyDescent="0.2">
      <c r="C100" s="2">
        <f t="shared" ca="1" si="15"/>
        <v>4.0000000000000568</v>
      </c>
      <c r="D100" s="10">
        <f t="shared" si="16"/>
        <v>82</v>
      </c>
      <c r="E100" s="56">
        <f t="shared" ca="1" si="17"/>
        <v>4.0000000000000568</v>
      </c>
      <c r="F100" s="56">
        <f t="shared" ca="1" si="18"/>
        <v>4.0000000000000622</v>
      </c>
      <c r="G100" s="56">
        <f t="shared" ca="1" si="19"/>
        <v>4.0000000000001155</v>
      </c>
      <c r="H100" s="56">
        <f t="shared" ca="1" si="20"/>
        <v>4.0000000000259623</v>
      </c>
      <c r="I100" s="56">
        <f t="shared" ca="1" si="21"/>
        <v>4.0000091219043261</v>
      </c>
    </row>
    <row r="101" spans="3:9" x14ac:dyDescent="0.2">
      <c r="C101" s="2">
        <f t="shared" ca="1" si="15"/>
        <v>4.0000000000000568</v>
      </c>
      <c r="D101" s="10">
        <f t="shared" si="16"/>
        <v>83</v>
      </c>
      <c r="E101" s="56">
        <f t="shared" ca="1" si="17"/>
        <v>4.0000000000000568</v>
      </c>
      <c r="F101" s="56">
        <f t="shared" ca="1" si="18"/>
        <v>4.0000000000000586</v>
      </c>
      <c r="G101" s="56">
        <f t="shared" ca="1" si="19"/>
        <v>4.0000000000000862</v>
      </c>
      <c r="H101" s="56">
        <f t="shared" ca="1" si="20"/>
        <v>4.0000000000183746</v>
      </c>
      <c r="I101" s="56">
        <f t="shared" ca="1" si="21"/>
        <v>4.0000079410789571</v>
      </c>
    </row>
    <row r="102" spans="3:9" x14ac:dyDescent="0.2">
      <c r="C102" s="2">
        <f t="shared" ca="1" si="15"/>
        <v>4.0000000000000568</v>
      </c>
      <c r="D102" s="10">
        <f t="shared" si="16"/>
        <v>84</v>
      </c>
      <c r="E102" s="56">
        <f t="shared" ca="1" si="17"/>
        <v>4.0000000000000568</v>
      </c>
      <c r="F102" s="56">
        <f t="shared" ca="1" si="18"/>
        <v>4.0000000000000568</v>
      </c>
      <c r="G102" s="56">
        <f t="shared" ca="1" si="19"/>
        <v>4.0000000000000711</v>
      </c>
      <c r="H102" s="56">
        <f t="shared" ca="1" si="20"/>
        <v>4.0000000000130091</v>
      </c>
      <c r="I102" s="56">
        <f t="shared" ca="1" si="21"/>
        <v>4.0000069131107665</v>
      </c>
    </row>
    <row r="103" spans="3:9" x14ac:dyDescent="0.2">
      <c r="C103" s="2">
        <f t="shared" ca="1" si="15"/>
        <v>4.000000000000008</v>
      </c>
      <c r="D103" s="10">
        <f t="shared" si="16"/>
        <v>85</v>
      </c>
      <c r="E103" s="56">
        <f t="shared" ca="1" si="17"/>
        <v>4.0000000000000098</v>
      </c>
      <c r="F103" s="56">
        <f t="shared" ca="1" si="18"/>
        <v>4.0000000000000204</v>
      </c>
      <c r="G103" s="56">
        <f t="shared" ca="1" si="19"/>
        <v>4.0000000000000391</v>
      </c>
      <c r="H103" s="56">
        <f t="shared" ca="1" si="20"/>
        <v>4.0000000000092015</v>
      </c>
      <c r="I103" s="56">
        <f t="shared" ca="1" si="21"/>
        <v>4.0000060182124733</v>
      </c>
    </row>
    <row r="104" spans="3:9" x14ac:dyDescent="0.2">
      <c r="C104" s="2">
        <f t="shared" ca="1" si="15"/>
        <v>4.000000000000008</v>
      </c>
      <c r="D104" s="10">
        <f t="shared" si="16"/>
        <v>86</v>
      </c>
      <c r="E104" s="56">
        <f t="shared" ca="1" si="17"/>
        <v>4.000000000000008</v>
      </c>
      <c r="F104" s="56">
        <f t="shared" ca="1" si="18"/>
        <v>4.0000000000000115</v>
      </c>
      <c r="G104" s="56">
        <f t="shared" ca="1" si="19"/>
        <v>4.0000000000000231</v>
      </c>
      <c r="H104" s="56">
        <f t="shared" ca="1" si="20"/>
        <v>4.0000000000065086</v>
      </c>
      <c r="I104" s="56">
        <f t="shared" ca="1" si="21"/>
        <v>4.0000052391582601</v>
      </c>
    </row>
    <row r="105" spans="3:9" x14ac:dyDescent="0.2">
      <c r="C105" s="2">
        <f t="shared" ca="1" si="15"/>
        <v>4.000000000000008</v>
      </c>
      <c r="D105" s="10">
        <f t="shared" si="16"/>
        <v>87</v>
      </c>
      <c r="E105" s="56">
        <f t="shared" ca="1" si="17"/>
        <v>4.000000000000008</v>
      </c>
      <c r="F105" s="56">
        <f t="shared" ca="1" si="18"/>
        <v>4.0000000000000089</v>
      </c>
      <c r="G105" s="56">
        <f t="shared" ca="1" si="19"/>
        <v>4.000000000000016</v>
      </c>
      <c r="H105" s="56">
        <f t="shared" ca="1" si="20"/>
        <v>4.0000000000046043</v>
      </c>
      <c r="I105" s="56">
        <f t="shared" ca="1" si="21"/>
        <v>4.0000045609521759</v>
      </c>
    </row>
    <row r="106" spans="3:9" x14ac:dyDescent="0.2">
      <c r="C106" s="2">
        <f t="shared" ca="1" si="15"/>
        <v>4.000000000000008</v>
      </c>
      <c r="D106" s="10">
        <f t="shared" si="16"/>
        <v>88</v>
      </c>
      <c r="E106" s="56">
        <f t="shared" ca="1" si="17"/>
        <v>4.000000000000008</v>
      </c>
      <c r="F106" s="56">
        <f t="shared" ca="1" si="18"/>
        <v>4.0000000000000089</v>
      </c>
      <c r="G106" s="56">
        <f t="shared" ca="1" si="19"/>
        <v>4.0000000000000124</v>
      </c>
      <c r="H106" s="56">
        <f t="shared" ca="1" si="20"/>
        <v>4.0000000000032578</v>
      </c>
      <c r="I106" s="56">
        <f t="shared" ca="1" si="21"/>
        <v>4.0000039705394874</v>
      </c>
    </row>
    <row r="107" spans="3:9" x14ac:dyDescent="0.2">
      <c r="C107" s="2">
        <f t="shared" ca="1" si="15"/>
        <v>4.000000000000008</v>
      </c>
      <c r="D107" s="10">
        <f t="shared" si="16"/>
        <v>89</v>
      </c>
      <c r="E107" s="56">
        <f t="shared" ca="1" si="17"/>
        <v>4.000000000000008</v>
      </c>
      <c r="F107" s="56">
        <f t="shared" ca="1" si="18"/>
        <v>4.0000000000000089</v>
      </c>
      <c r="G107" s="56">
        <f t="shared" ca="1" si="19"/>
        <v>4.0000000000000107</v>
      </c>
      <c r="H107" s="56">
        <f t="shared" ca="1" si="20"/>
        <v>4.0000000000023057</v>
      </c>
      <c r="I107" s="56">
        <f t="shared" ca="1" si="21"/>
        <v>4.0000034565553886</v>
      </c>
    </row>
    <row r="108" spans="3:9" x14ac:dyDescent="0.2">
      <c r="C108" s="2">
        <f t="shared" ca="1" si="15"/>
        <v>4.0000000000000009</v>
      </c>
      <c r="D108" s="10">
        <f t="shared" si="16"/>
        <v>90</v>
      </c>
      <c r="E108" s="56">
        <f t="shared" ca="1" si="17"/>
        <v>4.0000000000000009</v>
      </c>
      <c r="F108" s="56">
        <f t="shared" ca="1" si="18"/>
        <v>4.0000000000000036</v>
      </c>
      <c r="G108" s="56">
        <f t="shared" ca="1" si="19"/>
        <v>4.0000000000000053</v>
      </c>
      <c r="H108" s="56">
        <f t="shared" ca="1" si="20"/>
        <v>4.0000000000016307</v>
      </c>
      <c r="I108" s="56">
        <f t="shared" ca="1" si="21"/>
        <v>4.0000030091062406</v>
      </c>
    </row>
    <row r="109" spans="3:9" x14ac:dyDescent="0.2">
      <c r="C109" s="2">
        <f t="shared" ca="1" si="15"/>
        <v>4.0000000000000009</v>
      </c>
      <c r="D109" s="10">
        <f t="shared" si="16"/>
        <v>91</v>
      </c>
      <c r="E109" s="56">
        <f t="shared" ca="1" si="17"/>
        <v>4.0000000000000009</v>
      </c>
      <c r="F109" s="56">
        <f t="shared" ca="1" si="18"/>
        <v>4.0000000000000018</v>
      </c>
      <c r="G109" s="56">
        <f t="shared" ca="1" si="19"/>
        <v>4.0000000000000036</v>
      </c>
      <c r="H109" s="56">
        <f t="shared" ca="1" si="20"/>
        <v>4.0000000000011529</v>
      </c>
      <c r="I109" s="56">
        <f t="shared" ca="1" si="21"/>
        <v>4.0000026195791332</v>
      </c>
    </row>
    <row r="110" spans="3:9" x14ac:dyDescent="0.2">
      <c r="C110" s="2">
        <f t="shared" ca="1" si="15"/>
        <v>4.0000000000000009</v>
      </c>
      <c r="D110" s="10">
        <f t="shared" si="16"/>
        <v>92</v>
      </c>
      <c r="E110" s="56">
        <f t="shared" ca="1" si="17"/>
        <v>4.0000000000000009</v>
      </c>
      <c r="F110" s="56">
        <f t="shared" ca="1" si="18"/>
        <v>4.0000000000000018</v>
      </c>
      <c r="G110" s="56">
        <f t="shared" ca="1" si="19"/>
        <v>4.0000000000000018</v>
      </c>
      <c r="H110" s="56">
        <f t="shared" ca="1" si="20"/>
        <v>4.0000000000008153</v>
      </c>
      <c r="I110" s="56">
        <f t="shared" ca="1" si="21"/>
        <v>4.0000022804760906</v>
      </c>
    </row>
    <row r="111" spans="3:9" x14ac:dyDescent="0.2">
      <c r="C111" s="2">
        <f t="shared" ca="1" si="15"/>
        <v>4.0000000000000009</v>
      </c>
      <c r="D111" s="10">
        <f t="shared" ref="D111:D136" si="22">D110+1</f>
        <v>93</v>
      </c>
      <c r="E111" s="56">
        <f t="shared" ref="E111:E135" ca="1" si="23">E$13*$C111+E$14*E110</f>
        <v>4.0000000000000009</v>
      </c>
      <c r="F111" s="56">
        <f t="shared" ref="F111:F135" ca="1" si="24">F$13*$C111+F$14*F110</f>
        <v>4.0000000000000018</v>
      </c>
      <c r="G111" s="56">
        <f t="shared" ref="G111:G135" ca="1" si="25">G$13*$C111+G$14*G110</f>
        <v>4.0000000000000018</v>
      </c>
      <c r="H111" s="56">
        <f t="shared" ref="H111:H135" ca="1" si="26">H$13*$C111+H$14*H110</f>
        <v>4.0000000000005764</v>
      </c>
      <c r="I111" s="56">
        <f t="shared" ref="I111:I135" ca="1" si="27">I$13*$C111+I$14*I110</f>
        <v>4.0000019852697459</v>
      </c>
    </row>
    <row r="112" spans="3:9" x14ac:dyDescent="0.2">
      <c r="C112" s="2">
        <f t="shared" ca="1" si="15"/>
        <v>4.0000000000000009</v>
      </c>
      <c r="D112" s="10">
        <f t="shared" si="22"/>
        <v>94</v>
      </c>
      <c r="E112" s="56">
        <f t="shared" ca="1" si="23"/>
        <v>4.0000000000000009</v>
      </c>
      <c r="F112" s="56">
        <f t="shared" ca="1" si="24"/>
        <v>4.0000000000000018</v>
      </c>
      <c r="G112" s="56">
        <f t="shared" ca="1" si="25"/>
        <v>4.0000000000000018</v>
      </c>
      <c r="H112" s="56">
        <f t="shared" ca="1" si="26"/>
        <v>4.0000000000004077</v>
      </c>
      <c r="I112" s="56">
        <f t="shared" ca="1" si="27"/>
        <v>4.0000017282776961</v>
      </c>
    </row>
    <row r="113" spans="3:9" x14ac:dyDescent="0.2">
      <c r="C113" s="2">
        <f t="shared" ca="1" si="15"/>
        <v>4</v>
      </c>
      <c r="D113" s="10">
        <f t="shared" si="22"/>
        <v>95</v>
      </c>
      <c r="E113" s="56">
        <f t="shared" ca="1" si="23"/>
        <v>4</v>
      </c>
      <c r="F113" s="56">
        <f t="shared" ca="1" si="24"/>
        <v>4</v>
      </c>
      <c r="G113" s="56">
        <f t="shared" ca="1" si="25"/>
        <v>4.0000000000000009</v>
      </c>
      <c r="H113" s="56">
        <f t="shared" ca="1" si="26"/>
        <v>4.0000000000002878</v>
      </c>
      <c r="I113" s="56">
        <f t="shared" ca="1" si="27"/>
        <v>4.0000015045531221</v>
      </c>
    </row>
    <row r="114" spans="3:9" x14ac:dyDescent="0.2">
      <c r="C114" s="2">
        <f t="shared" ref="C114:C140" ca="1" si="28">OFFSET(B$18,CEILING((ROW()-17)/StepDUR-1,1),0)</f>
        <v>4</v>
      </c>
      <c r="D114" s="10">
        <f t="shared" si="22"/>
        <v>96</v>
      </c>
      <c r="E114" s="56">
        <f t="shared" ca="1" si="23"/>
        <v>4</v>
      </c>
      <c r="F114" s="56">
        <f t="shared" ca="1" si="24"/>
        <v>4</v>
      </c>
      <c r="G114" s="56">
        <f t="shared" ca="1" si="25"/>
        <v>4</v>
      </c>
      <c r="H114" s="56">
        <f t="shared" ca="1" si="26"/>
        <v>4.0000000000002034</v>
      </c>
      <c r="I114" s="56">
        <f t="shared" ca="1" si="27"/>
        <v>4.0000013097895675</v>
      </c>
    </row>
    <row r="115" spans="3:9" x14ac:dyDescent="0.2">
      <c r="C115" s="2">
        <f t="shared" ca="1" si="28"/>
        <v>4</v>
      </c>
      <c r="D115" s="10">
        <f t="shared" si="22"/>
        <v>97</v>
      </c>
      <c r="E115" s="56">
        <f t="shared" ca="1" si="23"/>
        <v>4</v>
      </c>
      <c r="F115" s="56">
        <f t="shared" ca="1" si="24"/>
        <v>4</v>
      </c>
      <c r="G115" s="56">
        <f t="shared" ca="1" si="25"/>
        <v>4</v>
      </c>
      <c r="H115" s="56">
        <f t="shared" ca="1" si="26"/>
        <v>4.0000000000001439</v>
      </c>
      <c r="I115" s="56">
        <f t="shared" ca="1" si="27"/>
        <v>4.0000011402380462</v>
      </c>
    </row>
    <row r="116" spans="3:9" x14ac:dyDescent="0.2">
      <c r="C116" s="2">
        <f t="shared" ca="1" si="28"/>
        <v>4</v>
      </c>
      <c r="D116" s="10">
        <f t="shared" si="22"/>
        <v>98</v>
      </c>
      <c r="E116" s="56">
        <f t="shared" ca="1" si="23"/>
        <v>4</v>
      </c>
      <c r="F116" s="56">
        <f t="shared" ca="1" si="24"/>
        <v>4</v>
      </c>
      <c r="G116" s="56">
        <f t="shared" ca="1" si="25"/>
        <v>4</v>
      </c>
      <c r="H116" s="56">
        <f t="shared" ca="1" si="26"/>
        <v>4.0000000000001013</v>
      </c>
      <c r="I116" s="56">
        <f t="shared" ca="1" si="27"/>
        <v>4.0000009926348739</v>
      </c>
    </row>
    <row r="117" spans="3:9" x14ac:dyDescent="0.2">
      <c r="C117" s="2">
        <f t="shared" ca="1" si="28"/>
        <v>4</v>
      </c>
      <c r="D117" s="10">
        <f t="shared" si="22"/>
        <v>99</v>
      </c>
      <c r="E117" s="56">
        <f t="shared" ca="1" si="23"/>
        <v>4</v>
      </c>
      <c r="F117" s="56">
        <f t="shared" ca="1" si="24"/>
        <v>4</v>
      </c>
      <c r="G117" s="56">
        <f t="shared" ca="1" si="25"/>
        <v>4</v>
      </c>
      <c r="H117" s="56">
        <f t="shared" ca="1" si="26"/>
        <v>4.0000000000000711</v>
      </c>
      <c r="I117" s="56">
        <f t="shared" ca="1" si="27"/>
        <v>4.0000008641388485</v>
      </c>
    </row>
    <row r="118" spans="3:9" x14ac:dyDescent="0.2">
      <c r="C118" s="2">
        <f t="shared" ca="1" si="28"/>
        <v>0</v>
      </c>
      <c r="D118" s="10">
        <f t="shared" si="22"/>
        <v>100</v>
      </c>
      <c r="E118" s="56">
        <f t="shared" ca="1" si="23"/>
        <v>0.12500000000000006</v>
      </c>
      <c r="F118" s="56">
        <f t="shared" ca="1" si="24"/>
        <v>1</v>
      </c>
      <c r="G118" s="56">
        <f t="shared" ca="1" si="25"/>
        <v>2</v>
      </c>
      <c r="H118" s="56">
        <f t="shared" ca="1" si="26"/>
        <v>2.8284271247462405</v>
      </c>
      <c r="I118" s="56">
        <f t="shared" ca="1" si="27"/>
        <v>3.482203005461058</v>
      </c>
    </row>
    <row r="119" spans="3:9" x14ac:dyDescent="0.2">
      <c r="C119" s="2">
        <f t="shared" ca="1" si="28"/>
        <v>0</v>
      </c>
      <c r="D119" s="10">
        <f t="shared" si="22"/>
        <v>101</v>
      </c>
      <c r="E119" s="56">
        <f t="shared" ca="1" si="23"/>
        <v>3.9062500000000035E-3</v>
      </c>
      <c r="F119" s="56">
        <f t="shared" ca="1" si="24"/>
        <v>0.25</v>
      </c>
      <c r="G119" s="56">
        <f t="shared" ca="1" si="25"/>
        <v>1</v>
      </c>
      <c r="H119" s="56">
        <f t="shared" ca="1" si="26"/>
        <v>2.000000000000036</v>
      </c>
      <c r="I119" s="56">
        <f t="shared" ca="1" si="27"/>
        <v>3.0314337879155806</v>
      </c>
    </row>
    <row r="120" spans="3:9" x14ac:dyDescent="0.2">
      <c r="C120" s="2">
        <f t="shared" ca="1" si="28"/>
        <v>0</v>
      </c>
      <c r="D120" s="10">
        <f t="shared" si="22"/>
        <v>102</v>
      </c>
      <c r="E120" s="56">
        <f t="shared" ca="1" si="23"/>
        <v>1.2207031250000016E-4</v>
      </c>
      <c r="F120" s="56">
        <f t="shared" ca="1" si="24"/>
        <v>6.25E-2</v>
      </c>
      <c r="G120" s="56">
        <f t="shared" ca="1" si="25"/>
        <v>0.5</v>
      </c>
      <c r="H120" s="56">
        <f t="shared" ca="1" si="26"/>
        <v>1.4142135623731207</v>
      </c>
      <c r="I120" s="56">
        <f t="shared" ca="1" si="27"/>
        <v>2.6390163916648119</v>
      </c>
    </row>
    <row r="121" spans="3:9" x14ac:dyDescent="0.2">
      <c r="C121" s="2">
        <f t="shared" ca="1" si="28"/>
        <v>0</v>
      </c>
      <c r="D121" s="10">
        <f t="shared" si="22"/>
        <v>103</v>
      </c>
      <c r="E121" s="56">
        <f t="shared" ca="1" si="23"/>
        <v>3.8146972656250068E-6</v>
      </c>
      <c r="F121" s="56">
        <f t="shared" ca="1" si="24"/>
        <v>1.5625E-2</v>
      </c>
      <c r="G121" s="56">
        <f t="shared" ca="1" si="25"/>
        <v>0.25</v>
      </c>
      <c r="H121" s="56">
        <f t="shared" ca="1" si="26"/>
        <v>1.0000000000000182</v>
      </c>
      <c r="I121" s="56">
        <f t="shared" ca="1" si="27"/>
        <v>2.2973972063115071</v>
      </c>
    </row>
    <row r="122" spans="3:9" x14ac:dyDescent="0.2">
      <c r="C122" s="2">
        <f t="shared" ca="1" si="28"/>
        <v>0</v>
      </c>
      <c r="D122" s="10">
        <f t="shared" si="22"/>
        <v>104</v>
      </c>
      <c r="E122" s="56">
        <f t="shared" ca="1" si="23"/>
        <v>1.1920928955078151E-7</v>
      </c>
      <c r="F122" s="56">
        <f t="shared" ca="1" si="24"/>
        <v>3.90625E-3</v>
      </c>
      <c r="G122" s="56">
        <f t="shared" ca="1" si="25"/>
        <v>0.125</v>
      </c>
      <c r="H122" s="56">
        <f t="shared" ca="1" si="26"/>
        <v>0.70710678118656045</v>
      </c>
      <c r="I122" s="56">
        <f t="shared" ca="1" si="27"/>
        <v>2.0000004320694242</v>
      </c>
    </row>
    <row r="123" spans="3:9" x14ac:dyDescent="0.2">
      <c r="C123" s="2">
        <f t="shared" ca="1" si="28"/>
        <v>0</v>
      </c>
      <c r="D123" s="10">
        <f t="shared" si="22"/>
        <v>105</v>
      </c>
      <c r="E123" s="56">
        <f t="shared" ca="1" si="23"/>
        <v>3.725290298461924E-9</v>
      </c>
      <c r="F123" s="56">
        <f t="shared" ca="1" si="24"/>
        <v>9.765625E-4</v>
      </c>
      <c r="G123" s="56">
        <f t="shared" ca="1" si="25"/>
        <v>6.25E-2</v>
      </c>
      <c r="H123" s="56">
        <f t="shared" ca="1" si="26"/>
        <v>0.50000000000000921</v>
      </c>
      <c r="I123" s="56">
        <f t="shared" ca="1" si="27"/>
        <v>1.741101502730529</v>
      </c>
    </row>
    <row r="124" spans="3:9" x14ac:dyDescent="0.2">
      <c r="C124" s="2">
        <f t="shared" ca="1" si="28"/>
        <v>0</v>
      </c>
      <c r="D124" s="10">
        <f t="shared" si="22"/>
        <v>106</v>
      </c>
      <c r="E124" s="56">
        <f t="shared" ca="1" si="23"/>
        <v>1.1641532182693518E-10</v>
      </c>
      <c r="F124" s="56">
        <f t="shared" ca="1" si="24"/>
        <v>2.44140625E-4</v>
      </c>
      <c r="G124" s="56">
        <f t="shared" ca="1" si="25"/>
        <v>3.125E-2</v>
      </c>
      <c r="H124" s="56">
        <f t="shared" ca="1" si="26"/>
        <v>0.35355339059328028</v>
      </c>
      <c r="I124" s="56">
        <f t="shared" ca="1" si="27"/>
        <v>1.5157168939577903</v>
      </c>
    </row>
    <row r="125" spans="3:9" x14ac:dyDescent="0.2">
      <c r="C125" s="2">
        <f t="shared" ca="1" si="28"/>
        <v>0</v>
      </c>
      <c r="D125" s="10">
        <f t="shared" si="22"/>
        <v>107</v>
      </c>
      <c r="E125" s="56">
        <f t="shared" ca="1" si="23"/>
        <v>3.6379788070917259E-12</v>
      </c>
      <c r="F125" s="56">
        <f t="shared" ca="1" si="24"/>
        <v>6.103515625E-5</v>
      </c>
      <c r="G125" s="56">
        <f t="shared" ca="1" si="25"/>
        <v>1.5625E-2</v>
      </c>
      <c r="H125" s="56">
        <f t="shared" ca="1" si="26"/>
        <v>0.25000000000000461</v>
      </c>
      <c r="I125" s="56">
        <f t="shared" ca="1" si="27"/>
        <v>1.319508195832406</v>
      </c>
    </row>
    <row r="126" spans="3:9" x14ac:dyDescent="0.2">
      <c r="C126" s="2">
        <f t="shared" ca="1" si="28"/>
        <v>0</v>
      </c>
      <c r="D126" s="10">
        <f t="shared" si="22"/>
        <v>108</v>
      </c>
      <c r="E126" s="56">
        <f t="shared" ca="1" si="23"/>
        <v>1.1368683772161648E-13</v>
      </c>
      <c r="F126" s="56">
        <f t="shared" ca="1" si="24"/>
        <v>1.52587890625E-5</v>
      </c>
      <c r="G126" s="56">
        <f t="shared" ca="1" si="25"/>
        <v>7.8125E-3</v>
      </c>
      <c r="H126" s="56">
        <f t="shared" ca="1" si="26"/>
        <v>0.17677669529664014</v>
      </c>
      <c r="I126" s="56">
        <f t="shared" ca="1" si="27"/>
        <v>1.1486986031557536</v>
      </c>
    </row>
    <row r="127" spans="3:9" x14ac:dyDescent="0.2">
      <c r="C127" s="2">
        <f t="shared" ca="1" si="28"/>
        <v>0</v>
      </c>
      <c r="D127" s="10">
        <f t="shared" si="22"/>
        <v>109</v>
      </c>
      <c r="E127" s="56">
        <f t="shared" ca="1" si="23"/>
        <v>3.5527136788005167E-15</v>
      </c>
      <c r="F127" s="56">
        <f t="shared" ca="1" si="24"/>
        <v>3.814697265625E-6</v>
      </c>
      <c r="G127" s="56">
        <f t="shared" ca="1" si="25"/>
        <v>3.90625E-3</v>
      </c>
      <c r="H127" s="56">
        <f t="shared" ca="1" si="26"/>
        <v>0.1250000000000023</v>
      </c>
      <c r="I127" s="56">
        <f t="shared" ca="1" si="27"/>
        <v>1.0000002160347121</v>
      </c>
    </row>
    <row r="128" spans="3:9" x14ac:dyDescent="0.2">
      <c r="C128" s="2">
        <f t="shared" ca="1" si="28"/>
        <v>0</v>
      </c>
      <c r="D128" s="10">
        <f t="shared" si="22"/>
        <v>110</v>
      </c>
      <c r="E128" s="56">
        <f t="shared" ca="1" si="23"/>
        <v>1.110223024625162E-16</v>
      </c>
      <c r="F128" s="56">
        <f t="shared" ca="1" si="24"/>
        <v>9.5367431640625E-7</v>
      </c>
      <c r="G128" s="56">
        <f t="shared" ca="1" si="25"/>
        <v>1.953125E-3</v>
      </c>
      <c r="H128" s="56">
        <f t="shared" ca="1" si="26"/>
        <v>8.838834764832007E-2</v>
      </c>
      <c r="I128" s="56">
        <f t="shared" ca="1" si="27"/>
        <v>0.8705507513652645</v>
      </c>
    </row>
    <row r="129" spans="3:9" x14ac:dyDescent="0.2">
      <c r="C129" s="2">
        <f t="shared" ca="1" si="28"/>
        <v>0</v>
      </c>
      <c r="D129" s="10">
        <f t="shared" si="22"/>
        <v>111</v>
      </c>
      <c r="E129" s="56">
        <f t="shared" ca="1" si="23"/>
        <v>3.4694469519536327E-18</v>
      </c>
      <c r="F129" s="56">
        <f t="shared" ca="1" si="24"/>
        <v>2.384185791015625E-7</v>
      </c>
      <c r="G129" s="56">
        <f t="shared" ca="1" si="25"/>
        <v>9.765625E-4</v>
      </c>
      <c r="H129" s="56">
        <f t="shared" ca="1" si="26"/>
        <v>6.2500000000001152E-2</v>
      </c>
      <c r="I129" s="56">
        <f t="shared" ca="1" si="27"/>
        <v>0.75785844697889515</v>
      </c>
    </row>
    <row r="130" spans="3:9" x14ac:dyDescent="0.2">
      <c r="C130" s="2">
        <f t="shared" ca="1" si="28"/>
        <v>0</v>
      </c>
      <c r="D130" s="10">
        <f t="shared" si="22"/>
        <v>112</v>
      </c>
      <c r="E130" s="56">
        <f t="shared" ca="1" si="23"/>
        <v>1.0842021724855107E-19</v>
      </c>
      <c r="F130" s="56">
        <f t="shared" ca="1" si="24"/>
        <v>5.9604644775390625E-8</v>
      </c>
      <c r="G130" s="56">
        <f t="shared" ca="1" si="25"/>
        <v>4.8828125E-4</v>
      </c>
      <c r="H130" s="56">
        <f t="shared" ca="1" si="26"/>
        <v>4.4194173824160035E-2</v>
      </c>
      <c r="I130" s="56">
        <f t="shared" ca="1" si="27"/>
        <v>0.65975409791620299</v>
      </c>
    </row>
    <row r="131" spans="3:9" x14ac:dyDescent="0.2">
      <c r="C131" s="2">
        <f t="shared" ca="1" si="28"/>
        <v>0</v>
      </c>
      <c r="D131" s="10">
        <f t="shared" si="22"/>
        <v>113</v>
      </c>
      <c r="E131" s="56">
        <f t="shared" ca="1" si="23"/>
        <v>3.3881317890172224E-21</v>
      </c>
      <c r="F131" s="56">
        <f t="shared" ca="1" si="24"/>
        <v>1.4901161193847656E-8</v>
      </c>
      <c r="G131" s="56">
        <f t="shared" ca="1" si="25"/>
        <v>2.44140625E-4</v>
      </c>
      <c r="H131" s="56">
        <f t="shared" ca="1" si="26"/>
        <v>3.1250000000000576E-2</v>
      </c>
      <c r="I131" s="56">
        <f t="shared" ca="1" si="27"/>
        <v>0.57434930157787678</v>
      </c>
    </row>
    <row r="132" spans="3:9" x14ac:dyDescent="0.2">
      <c r="C132" s="2">
        <f t="shared" ca="1" si="28"/>
        <v>0</v>
      </c>
      <c r="D132" s="10">
        <f t="shared" si="22"/>
        <v>114</v>
      </c>
      <c r="E132" s="56">
        <f t="shared" ca="1" si="23"/>
        <v>1.0587911840678825E-22</v>
      </c>
      <c r="F132" s="56">
        <f t="shared" ca="1" si="24"/>
        <v>3.7252902984619141E-9</v>
      </c>
      <c r="G132" s="56">
        <f t="shared" ca="1" si="25"/>
        <v>1.220703125E-4</v>
      </c>
      <c r="H132" s="56">
        <f t="shared" ca="1" si="26"/>
        <v>2.2097086912080018E-2</v>
      </c>
      <c r="I132" s="56">
        <f t="shared" ca="1" si="27"/>
        <v>0.50000010801735606</v>
      </c>
    </row>
    <row r="133" spans="3:9" x14ac:dyDescent="0.2">
      <c r="C133" s="2">
        <f t="shared" ca="1" si="28"/>
        <v>0</v>
      </c>
      <c r="D133" s="10">
        <f t="shared" si="22"/>
        <v>115</v>
      </c>
      <c r="E133" s="56">
        <f t="shared" ca="1" si="23"/>
        <v>3.3087224502121342E-24</v>
      </c>
      <c r="F133" s="56">
        <f t="shared" ca="1" si="24"/>
        <v>9.3132257461547852E-10</v>
      </c>
      <c r="G133" s="56">
        <f t="shared" ca="1" si="25"/>
        <v>6.103515625E-5</v>
      </c>
      <c r="H133" s="56">
        <f t="shared" ca="1" si="26"/>
        <v>1.5625000000000288E-2</v>
      </c>
      <c r="I133" s="56">
        <f t="shared" ca="1" si="27"/>
        <v>0.43527537568263225</v>
      </c>
    </row>
    <row r="134" spans="3:9" x14ac:dyDescent="0.2">
      <c r="C134" s="2">
        <f t="shared" ca="1" si="28"/>
        <v>0</v>
      </c>
      <c r="D134" s="10">
        <f t="shared" si="22"/>
        <v>116</v>
      </c>
      <c r="E134" s="56">
        <f t="shared" ca="1" si="23"/>
        <v>1.0339757656912924E-25</v>
      </c>
      <c r="F134" s="56">
        <f t="shared" ca="1" si="24"/>
        <v>2.3283064365386963E-10</v>
      </c>
      <c r="G134" s="56">
        <f t="shared" ca="1" si="25"/>
        <v>3.0517578125E-5</v>
      </c>
      <c r="H134" s="56">
        <f t="shared" ca="1" si="26"/>
        <v>1.1048543456040009E-2</v>
      </c>
      <c r="I134" s="56">
        <f t="shared" ca="1" si="27"/>
        <v>0.37892922348944758</v>
      </c>
    </row>
    <row r="135" spans="3:9" x14ac:dyDescent="0.2">
      <c r="C135" s="2">
        <f t="shared" ca="1" si="28"/>
        <v>0</v>
      </c>
      <c r="D135" s="10">
        <f t="shared" si="22"/>
        <v>117</v>
      </c>
      <c r="E135" s="56">
        <f t="shared" ca="1" si="23"/>
        <v>3.2311742677852902E-27</v>
      </c>
      <c r="F135" s="56">
        <f t="shared" ca="1" si="24"/>
        <v>5.8207660913467407E-11</v>
      </c>
      <c r="G135" s="56">
        <f t="shared" ca="1" si="25"/>
        <v>1.52587890625E-5</v>
      </c>
      <c r="H135" s="56">
        <f t="shared" ca="1" si="26"/>
        <v>7.812500000000144E-3</v>
      </c>
      <c r="I135" s="56">
        <f t="shared" ca="1" si="27"/>
        <v>0.32987704895810149</v>
      </c>
    </row>
    <row r="136" spans="3:9" x14ac:dyDescent="0.2">
      <c r="C136" s="2">
        <f t="shared" ca="1" si="28"/>
        <v>0</v>
      </c>
      <c r="D136" s="10">
        <f t="shared" si="22"/>
        <v>118</v>
      </c>
      <c r="E136" s="56">
        <f t="shared" ref="E136:I140" ca="1" si="29">E$13*$C136+E$14*E135</f>
        <v>1.0097419586829036E-28</v>
      </c>
      <c r="F136" s="56">
        <f t="shared" ca="1" si="29"/>
        <v>1.4551915228366852E-11</v>
      </c>
      <c r="G136" s="56">
        <f t="shared" ca="1" si="29"/>
        <v>7.62939453125E-6</v>
      </c>
      <c r="H136" s="56">
        <f t="shared" ca="1" si="29"/>
        <v>5.5242717280200044E-3</v>
      </c>
      <c r="I136" s="56">
        <f t="shared" ca="1" si="29"/>
        <v>0.28717465078893839</v>
      </c>
    </row>
    <row r="137" spans="3:9" x14ac:dyDescent="0.2">
      <c r="C137" s="2">
        <f t="shared" ca="1" si="28"/>
        <v>0</v>
      </c>
      <c r="D137" s="10">
        <f>D136+1</f>
        <v>119</v>
      </c>
      <c r="E137" s="56">
        <f t="shared" ca="1" si="29"/>
        <v>3.1554436208840752E-30</v>
      </c>
      <c r="F137" s="56">
        <f t="shared" ca="1" si="29"/>
        <v>3.637978807091713E-12</v>
      </c>
      <c r="G137" s="56">
        <f t="shared" ca="1" si="29"/>
        <v>3.814697265625E-6</v>
      </c>
      <c r="H137" s="56">
        <f t="shared" ca="1" si="29"/>
        <v>3.906250000000072E-3</v>
      </c>
      <c r="I137" s="56">
        <f t="shared" ca="1" si="29"/>
        <v>0.25000005400867803</v>
      </c>
    </row>
    <row r="138" spans="3:9" x14ac:dyDescent="0.2">
      <c r="C138" s="2">
        <f t="shared" ca="1" si="28"/>
        <v>0</v>
      </c>
      <c r="D138" s="10">
        <f>D137+1</f>
        <v>120</v>
      </c>
      <c r="E138" s="56">
        <f t="shared" ca="1" si="29"/>
        <v>9.8607613152627395E-32</v>
      </c>
      <c r="F138" s="56">
        <f t="shared" ca="1" si="29"/>
        <v>9.0949470177292824E-13</v>
      </c>
      <c r="G138" s="56">
        <f t="shared" ca="1" si="29"/>
        <v>1.9073486328125E-6</v>
      </c>
      <c r="H138" s="56">
        <f t="shared" ca="1" si="29"/>
        <v>2.7621358640100022E-3</v>
      </c>
      <c r="I138" s="56">
        <f t="shared" ca="1" si="29"/>
        <v>0.21763768784131612</v>
      </c>
    </row>
    <row r="139" spans="3:9" x14ac:dyDescent="0.2">
      <c r="C139" s="2">
        <f t="shared" ca="1" si="28"/>
        <v>0</v>
      </c>
      <c r="D139" s="10">
        <f>D138+1</f>
        <v>121</v>
      </c>
      <c r="E139" s="56">
        <f t="shared" ca="1" si="29"/>
        <v>3.0814879110196075E-33</v>
      </c>
      <c r="F139" s="56">
        <f t="shared" ca="1" si="29"/>
        <v>2.2737367544323206E-13</v>
      </c>
      <c r="G139" s="56">
        <f t="shared" ca="1" si="29"/>
        <v>9.5367431640625E-7</v>
      </c>
      <c r="H139" s="56">
        <f t="shared" ca="1" si="29"/>
        <v>1.953125000000036E-3</v>
      </c>
      <c r="I139" s="56">
        <f t="shared" ca="1" si="29"/>
        <v>0.18946461174472379</v>
      </c>
    </row>
    <row r="140" spans="3:9" x14ac:dyDescent="0.2">
      <c r="C140" s="2">
        <f t="shared" ca="1" si="28"/>
        <v>0</v>
      </c>
      <c r="D140" s="10">
        <f>D139+1</f>
        <v>122</v>
      </c>
      <c r="E140" s="56">
        <f t="shared" ca="1" si="29"/>
        <v>9.6296497219362776E-35</v>
      </c>
      <c r="F140" s="56">
        <f t="shared" ca="1" si="29"/>
        <v>5.6843418860808015E-14</v>
      </c>
      <c r="G140" s="56">
        <f t="shared" ca="1" si="29"/>
        <v>4.76837158203125E-7</v>
      </c>
      <c r="H140" s="56">
        <f t="shared" ca="1" si="29"/>
        <v>1.3810679320050011E-3</v>
      </c>
      <c r="I140" s="56">
        <f t="shared" ca="1" si="29"/>
        <v>0.16493852447905075</v>
      </c>
    </row>
  </sheetData>
  <mergeCells count="4">
    <mergeCell ref="E15:I15"/>
    <mergeCell ref="E17:I17"/>
    <mergeCell ref="E12:I12"/>
    <mergeCell ref="A1:A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36CA8B-57D0-D147-A8C0-7B3900172932}">
  <dimension ref="B8:S1226"/>
  <sheetViews>
    <sheetView showGridLines="0" topLeftCell="O30" zoomScale="50" zoomScaleNormal="100" workbookViewId="0">
      <selection activeCell="AK86" sqref="AK86"/>
    </sheetView>
  </sheetViews>
  <sheetFormatPr baseColWidth="10" defaultColWidth="11" defaultRowHeight="16" x14ac:dyDescent="0.2"/>
  <cols>
    <col min="2" max="2" width="10.83203125" customWidth="1"/>
  </cols>
  <sheetData>
    <row r="8" spans="2:18" x14ac:dyDescent="0.2">
      <c r="B8" t="s">
        <v>25</v>
      </c>
      <c r="C8" s="58" t="s">
        <v>96</v>
      </c>
      <c r="D8" s="58" t="s">
        <v>94</v>
      </c>
      <c r="E8" s="58" t="s">
        <v>95</v>
      </c>
    </row>
    <row r="9" spans="2:18" x14ac:dyDescent="0.2">
      <c r="C9" s="2">
        <v>1</v>
      </c>
      <c r="D9" s="69">
        <v>0</v>
      </c>
      <c r="E9" s="69">
        <v>0</v>
      </c>
    </row>
    <row r="10" spans="2:18" x14ac:dyDescent="0.2">
      <c r="B10" t="s">
        <v>25</v>
      </c>
      <c r="C10" s="2">
        <v>1</v>
      </c>
      <c r="D10" s="70">
        <f>SUM(E$9:E9)*K_21+SUM(C$9:C9)-SUM(D$9:D9)*(K_12+K_10)</f>
        <v>1</v>
      </c>
      <c r="E10" s="70">
        <f>SUM(D$9:D9)*K_12-SUM(E$9:E9)*K_21</f>
        <v>0</v>
      </c>
    </row>
    <row r="11" spans="2:18" x14ac:dyDescent="0.2">
      <c r="C11" s="2">
        <v>1</v>
      </c>
      <c r="D11" s="70">
        <f>SUM(E$9:E10)*K_21+SUM(C$9:C10)-SUM(D$9:D10)*(K_12+K_10)</f>
        <v>1.85</v>
      </c>
      <c r="E11" s="70">
        <f>SUM(D$9:D10)*K_12-SUM(E$9:E10)*K_21</f>
        <v>0.05</v>
      </c>
    </row>
    <row r="12" spans="2:18" x14ac:dyDescent="0.2">
      <c r="C12" s="2">
        <v>1</v>
      </c>
      <c r="D12" s="70">
        <f>SUM(E$9:E11)*K_21+SUM(C$9:C11)-SUM(D$9:D11)*(K_12+K_10)</f>
        <v>2.5774999999999997</v>
      </c>
      <c r="E12" s="70">
        <f>SUM(D$9:D11)*K_12-SUM(E$9:E11)*K_21</f>
        <v>0.13750000000000001</v>
      </c>
    </row>
    <row r="13" spans="2:18" x14ac:dyDescent="0.2">
      <c r="C13" s="2">
        <v>1</v>
      </c>
      <c r="D13" s="70">
        <f>SUM(E$9:E12)*K_21+SUM(C$9:C12)-SUM(D$9:D12)*(K_12+K_10)</f>
        <v>3.2046249999999996</v>
      </c>
      <c r="E13" s="70">
        <f>SUM(D$9:D12)*K_12-SUM(E$9:E12)*K_21</f>
        <v>0.25262500000000004</v>
      </c>
      <c r="R13" t="s">
        <v>25</v>
      </c>
    </row>
    <row r="14" spans="2:18" x14ac:dyDescent="0.2">
      <c r="C14" s="2">
        <v>1</v>
      </c>
      <c r="D14" s="70">
        <f>SUM(E$9:E13)*K_21+SUM(C$9:C13)-SUM(D$9:D13)*(K_12+K_10)</f>
        <v>3.7491937499999999</v>
      </c>
      <c r="E14" s="70">
        <f>SUM(D$9:D13)*K_12-SUM(E$9:E13)*K_21</f>
        <v>0.38759375000000001</v>
      </c>
    </row>
    <row r="15" spans="2:18" x14ac:dyDescent="0.2">
      <c r="C15" s="2">
        <v>1</v>
      </c>
      <c r="D15" s="70">
        <f>SUM(E$9:E14)*K_21+SUM(C$9:C14)-SUM(D$9:D14)*(K_12+K_10)</f>
        <v>4.2255740624999998</v>
      </c>
      <c r="E15" s="70">
        <f>SUM(D$9:D14)*K_12-SUM(E$9:E14)*K_21</f>
        <v>0.5362940625</v>
      </c>
    </row>
    <row r="16" spans="2:18" x14ac:dyDescent="0.2">
      <c r="C16" s="2">
        <v>1</v>
      </c>
      <c r="D16" s="70">
        <f>SUM(E$9:E15)*K_21+SUM(C$9:C15)-SUM(D$9:D15)*(K_12+K_10)</f>
        <v>4.6453673593750002</v>
      </c>
      <c r="E16" s="70">
        <f>SUM(D$9:D15)*K_12-SUM(E$9:E15)*K_21</f>
        <v>0.69394335937499996</v>
      </c>
    </row>
    <row r="17" spans="3:9" x14ac:dyDescent="0.2">
      <c r="C17" s="2">
        <v>1</v>
      </c>
      <c r="D17" s="70">
        <f>SUM(E$9:E16)*K_21+SUM(C$9:C16)-SUM(D$9:D16)*(K_12+K_10)</f>
        <v>5.0179565914062483</v>
      </c>
      <c r="E17" s="70">
        <f>SUM(D$9:D16)*K_12-SUM(E$9:E16)*K_21</f>
        <v>0.85681739140625024</v>
      </c>
    </row>
    <row r="18" spans="3:9" x14ac:dyDescent="0.2">
      <c r="C18" s="2">
        <v>1</v>
      </c>
      <c r="D18" s="70">
        <f>SUM(E$9:E17)*K_21+SUM(C$9:C17)-SUM(D$9:D17)*(K_12+K_10)</f>
        <v>5.3509448418359371</v>
      </c>
      <c r="E18" s="70">
        <f>SUM(D$9:D17)*K_12-SUM(E$9:E17)*K_21</f>
        <v>1.0220334818359376</v>
      </c>
    </row>
    <row r="19" spans="3:9" x14ac:dyDescent="0.2">
      <c r="C19" s="2">
        <v>1</v>
      </c>
      <c r="D19" s="70">
        <f>SUM(E$9:E18)*K_21+SUM(C$9:C18)-SUM(D$9:D18)*(K_12+K_10)</f>
        <v>5.65050646374414</v>
      </c>
      <c r="E19" s="70">
        <f>SUM(D$9:D18)*K_12-SUM(E$9:E18)*K_21</f>
        <v>1.1873773757441406</v>
      </c>
    </row>
    <row r="20" spans="3:9" x14ac:dyDescent="0.2">
      <c r="C20" s="2">
        <v>1</v>
      </c>
      <c r="D20" s="70">
        <f>SUM(E$9:E19)*K_21+SUM(C$9:C19)-SUM(D$9:D19)*(K_12+K_10)</f>
        <v>5.921668231756934</v>
      </c>
      <c r="E20" s="70">
        <f>SUM(D$9:D19)*K_12-SUM(E$9:E19)*K_21</f>
        <v>1.3511649613569334</v>
      </c>
    </row>
    <row r="21" spans="3:9" x14ac:dyDescent="0.2">
      <c r="C21" s="2">
        <v>1</v>
      </c>
      <c r="D21" s="70">
        <f>SUM(E$9:E20)*K_21+SUM(C$9:C20)-SUM(D$9:D20)*(K_12+K_10)</f>
        <v>6.1685344931290862</v>
      </c>
      <c r="E21" s="70">
        <f>SUM(D$9:D20)*K_12-SUM(E$9:E20)*K_21</f>
        <v>1.5121318768090868</v>
      </c>
    </row>
    <row r="22" spans="3:9" x14ac:dyDescent="0.2">
      <c r="C22" s="2">
        <v>1</v>
      </c>
      <c r="D22" s="70">
        <f>SUM(E$9:E21)*K_21+SUM(C$9:C21)-SUM(D$9:D21)*(K_12+K_10)</f>
        <v>6.3944675068406323</v>
      </c>
      <c r="E22" s="70">
        <f>SUM(D$9:D21)*K_12-SUM(E$9:E21)*K_21</f>
        <v>1.6693454137846324</v>
      </c>
    </row>
    <row r="23" spans="3:9" x14ac:dyDescent="0.2">
      <c r="C23" s="2">
        <v>1</v>
      </c>
      <c r="D23" s="70">
        <f>SUM(E$9:E22)*K_21+SUM(C$9:C22)-SUM(D$9:D22)*(K_12+K_10)</f>
        <v>6.6022319221930008</v>
      </c>
      <c r="E23" s="70">
        <f>SUM(D$9:D22)*K_12-SUM(E$9:E22)*K_21</f>
        <v>1.8221342477482012</v>
      </c>
    </row>
    <row r="24" spans="3:9" x14ac:dyDescent="0.2">
      <c r="C24" s="2">
        <v>1</v>
      </c>
      <c r="D24" s="70">
        <f>SUM(E$9:E23)*K_21+SUM(C$9:C23)-SUM(D$9:D23)*(K_12+K_10)</f>
        <v>6.7941105586388719</v>
      </c>
      <c r="E24" s="70">
        <f>SUM(D$9:D23)*K_12-SUM(E$9:E23)*K_21</f>
        <v>1.9700324190830307</v>
      </c>
    </row>
    <row r="25" spans="3:9" x14ac:dyDescent="0.2">
      <c r="C25" s="2">
        <v>1</v>
      </c>
      <c r="D25" s="70">
        <f>SUM(E$9:E24)*K_21+SUM(C$9:C24)-SUM(D$9:D24)*(K_12+K_10)</f>
        <v>6.9719972167513422</v>
      </c>
      <c r="E25" s="70">
        <f>SUM(D$9:D24)*K_12-SUM(E$9:E24)*K_21</f>
        <v>2.1127347051066709</v>
      </c>
      <c r="I25" t="s">
        <v>25</v>
      </c>
    </row>
    <row r="26" spans="3:9" x14ac:dyDescent="0.2">
      <c r="C26" s="2">
        <v>1</v>
      </c>
      <c r="D26" s="70">
        <f>SUM(E$9:E25)*K_21+SUM(C$9:C25)-SUM(D$9:D25)*(K_12+K_10)</f>
        <v>7.1374711047493093</v>
      </c>
      <c r="E26" s="70">
        <f>SUM(D$9:D25)*K_12-SUM(E$9:E25)*K_21</f>
        <v>2.2500610954335714</v>
      </c>
    </row>
    <row r="27" spans="3:9" x14ac:dyDescent="0.2">
      <c r="C27" s="2">
        <v>1</v>
      </c>
      <c r="D27" s="70">
        <f>SUM(E$9:E26)*K_21+SUM(C$9:C26)-SUM(D$9:D26)*(K_12+K_10)</f>
        <v>7.2918565485802667</v>
      </c>
      <c r="E27" s="70">
        <f>SUM(D$9:D26)*K_12-SUM(E$9:E26)*K_21</f>
        <v>2.3819285411276789</v>
      </c>
    </row>
    <row r="28" spans="3:9" x14ac:dyDescent="0.2">
      <c r="C28" s="2">
        <v>1</v>
      </c>
      <c r="D28" s="70">
        <f>SUM(E$9:E27)*K_21+SUM(C$9:C27)-SUM(D$9:D27)*(K_12+K_10)</f>
        <v>7.4362709204059936</v>
      </c>
      <c r="E28" s="70">
        <f>SUM(D$9:D27)*K_12-SUM(E$9:E27)*K_21</f>
        <v>2.5083285144439258</v>
      </c>
    </row>
    <row r="29" spans="3:9" x14ac:dyDescent="0.2">
      <c r="C29" s="2">
        <v>1</v>
      </c>
      <c r="D29" s="70">
        <f>SUM(E$9:E28)*K_21+SUM(C$9:C28)-SUM(D$9:D28)*(K_12+K_10)</f>
        <v>7.5716631337894889</v>
      </c>
      <c r="E29" s="70">
        <f>SUM(D$9:D28)*K_12-SUM(E$9:E28)*K_21</f>
        <v>2.6293092090198327</v>
      </c>
    </row>
    <row r="30" spans="3:9" x14ac:dyDescent="0.2">
      <c r="C30" s="2">
        <v>1</v>
      </c>
      <c r="D30" s="70">
        <f>SUM(E$9:E29)*K_21+SUM(C$9:C29)-SUM(D$9:D29)*(K_12+K_10)</f>
        <v>7.698844584623048</v>
      </c>
      <c r="E30" s="70">
        <f>SUM(D$9:D29)*K_12-SUM(E$9:E29)*K_21</f>
        <v>2.744961444807323</v>
      </c>
    </row>
    <row r="31" spans="3:9" x14ac:dyDescent="0.2">
      <c r="C31" s="2">
        <v>1</v>
      </c>
      <c r="D31" s="70">
        <f>SUM(E$9:E30)*K_21+SUM(C$9:C30)-SUM(D$9:D30)*(K_12+K_10)</f>
        <v>7.8185140414103245</v>
      </c>
      <c r="E31" s="70">
        <f>SUM(D$9:D30)*K_12-SUM(E$9:E30)*K_21</f>
        <v>2.8554075295577435</v>
      </c>
    </row>
    <row r="32" spans="3:9" x14ac:dyDescent="0.2">
      <c r="C32" s="2">
        <v>1</v>
      </c>
      <c r="D32" s="70">
        <f>SUM(E$9:E31)*K_21+SUM(C$9:C31)-SUM(D$9:D31)*(K_12+K_10)</f>
        <v>7.9312776881545517</v>
      </c>
      <c r="E32" s="70">
        <f>SUM(D$9:D31)*K_12-SUM(E$9:E31)*K_21</f>
        <v>2.9607924786724849</v>
      </c>
    </row>
    <row r="33" spans="3:19" x14ac:dyDescent="0.2">
      <c r="C33" s="2">
        <v>1</v>
      </c>
      <c r="D33" s="70">
        <f>SUM(E$9:E32)*K_21+SUM(C$9:C32)-SUM(D$9:D32)*(K_12+K_10)</f>
        <v>8.037665282798617</v>
      </c>
      <c r="E33" s="70">
        <f>SUM(D$9:D32)*K_12-SUM(E$9:E32)*K_21</f>
        <v>3.061277115212965</v>
      </c>
    </row>
    <row r="34" spans="3:19" x14ac:dyDescent="0.2">
      <c r="C34" s="2">
        <v>1</v>
      </c>
      <c r="D34" s="70">
        <f>SUM(E$9:E33)*K_21+SUM(C$9:C33)-SUM(D$9:D33)*(K_12+K_10)</f>
        <v>8.1381432019001174</v>
      </c>
      <c r="E34" s="70">
        <f>SUM(D$9:D33)*K_12-SUM(E$9:E33)*K_21</f>
        <v>3.1570326678315994</v>
      </c>
    </row>
    <row r="35" spans="3:19" x14ac:dyDescent="0.2">
      <c r="C35" s="2">
        <v>1</v>
      </c>
      <c r="D35" s="70">
        <f>SUM(E$9:E34)*K_21+SUM(C$9:C34)-SUM(D$9:D34)*(K_12+K_10)</f>
        <v>8.2331249883982593</v>
      </c>
      <c r="E35" s="70">
        <f>SUM(D$9:D34)*K_12-SUM(E$9:E34)*K_21</f>
        <v>3.2482365611434449</v>
      </c>
    </row>
    <row r="36" spans="3:19" x14ac:dyDescent="0.2">
      <c r="C36" s="2">
        <v>1</v>
      </c>
      <c r="D36" s="70">
        <f>SUM(E$9:E35)*K_21+SUM(C$9:C35)-SUM(D$9:D35)*(K_12+K_10)</f>
        <v>8.3229798962528641</v>
      </c>
      <c r="E36" s="70">
        <f>SUM(D$9:D35)*K_12-SUM(E$9:E35)*K_21</f>
        <v>3.3350691544490134</v>
      </c>
    </row>
    <row r="37" spans="3:19" x14ac:dyDescent="0.2">
      <c r="C37" s="2">
        <v>1</v>
      </c>
      <c r="D37" s="70">
        <f>SUM(E$9:E36)*K_21+SUM(C$9:C36)-SUM(D$9:D36)*(K_12+K_10)</f>
        <v>8.408039827259838</v>
      </c>
      <c r="E37" s="70">
        <f>SUM(D$9:D36)*K_12-SUM(E$9:E36)*K_21</f>
        <v>3.417711233816755</v>
      </c>
    </row>
    <row r="38" spans="3:19" x14ac:dyDescent="0.2">
      <c r="C38" s="2">
        <v>1</v>
      </c>
      <c r="D38" s="70">
        <f>SUM(E$9:E37)*K_21+SUM(C$9:C37)-SUM(D$9:D37)*(K_12+K_10)</f>
        <v>8.4886049765525371</v>
      </c>
      <c r="E38" s="70">
        <f>SUM(D$9:D37)*K_12-SUM(E$9:E37)*K_21</f>
        <v>3.4963421017980716</v>
      </c>
    </row>
    <row r="39" spans="3:19" ht="21" x14ac:dyDescent="0.25">
      <c r="C39" s="2">
        <v>1</v>
      </c>
      <c r="D39" s="70">
        <f>SUM(E$9:E38)*K_21+SUM(C$9:C38)-SUM(D$9:D38)*(K_12+K_10)</f>
        <v>8.5649484402494664</v>
      </c>
      <c r="E39" s="70">
        <f>SUM(D$9:D38)*K_12-SUM(E$9:E38)*K_21</f>
        <v>3.5711381404458908</v>
      </c>
      <c r="R39" s="71" t="s">
        <v>91</v>
      </c>
      <c r="S39" s="72">
        <v>0.05</v>
      </c>
    </row>
    <row r="40" spans="3:19" ht="21" x14ac:dyDescent="0.25">
      <c r="C40" s="2">
        <v>1</v>
      </c>
      <c r="D40" s="70">
        <f>SUM(E$9:E39)*K_21+SUM(C$9:C39)-SUM(D$9:D39)*(K_12+K_10)</f>
        <v>8.6373199882566354</v>
      </c>
      <c r="E40" s="70">
        <f>SUM(D$9:D39)*K_12-SUM(E$9:E39)*K_21</f>
        <v>3.6422717484137737</v>
      </c>
      <c r="R40" s="71" t="s">
        <v>92</v>
      </c>
      <c r="S40" s="72">
        <v>0.1</v>
      </c>
    </row>
    <row r="41" spans="3:19" ht="21" x14ac:dyDescent="0.25">
      <c r="C41" s="2">
        <v>1</v>
      </c>
      <c r="D41" s="70">
        <f>SUM(E$9:E40)*K_21+SUM(C$9:C40)-SUM(D$9:D40)*(K_12+K_10)</f>
        <v>8.7059491648595184</v>
      </c>
      <c r="E41" s="70">
        <f>SUM(D$9:D40)*K_12-SUM(E$9:E40)*K_21</f>
        <v>3.7099105729852297</v>
      </c>
      <c r="R41" s="71" t="s">
        <v>93</v>
      </c>
      <c r="S41" s="72">
        <v>0.1</v>
      </c>
    </row>
    <row r="42" spans="3:19" x14ac:dyDescent="0.2">
      <c r="C42" s="2">
        <v>1</v>
      </c>
      <c r="D42" s="70">
        <f>SUM(E$9:E41)*K_21+SUM(C$9:C41)-SUM(D$9:D41)*(K_12+K_10)</f>
        <v>8.7710478474291094</v>
      </c>
      <c r="E42" s="70">
        <f>SUM(D$9:D41)*K_12-SUM(E$9:E41)*K_21</f>
        <v>3.7742169739296827</v>
      </c>
    </row>
    <row r="43" spans="3:19" x14ac:dyDescent="0.2">
      <c r="C43" s="2">
        <v>1</v>
      </c>
      <c r="D43" s="70">
        <f>SUM(E$9:E42)*K_21+SUM(C$9:C42)-SUM(D$9:D42)*(K_12+K_10)</f>
        <v>8.8328123677077066</v>
      </c>
      <c r="E43" s="70">
        <f>SUM(D$9:D42)*K_12-SUM(E$9:E42)*K_21</f>
        <v>3.8353476689081702</v>
      </c>
    </row>
    <row r="44" spans="3:19" x14ac:dyDescent="0.2">
      <c r="C44" s="2">
        <v>1</v>
      </c>
      <c r="D44" s="70">
        <f>SUM(E$9:E43)*K_21+SUM(C$9:C43)-SUM(D$9:D43)*(K_12+K_10)</f>
        <v>8.8914252794423732</v>
      </c>
      <c r="E44" s="70">
        <f>SUM(D$9:D43)*K_12-SUM(E$9:E43)*K_21</f>
        <v>3.8934535204027387</v>
      </c>
    </row>
    <row r="45" spans="3:19" x14ac:dyDescent="0.2">
      <c r="C45" s="2">
        <v>1</v>
      </c>
      <c r="D45" s="70">
        <f>SUM(E$9:E44)*K_21+SUM(C$9:C44)-SUM(D$9:D44)*(K_12+K_10)</f>
        <v>8.9470568395662866</v>
      </c>
      <c r="E45" s="70">
        <f>SUM(D$9:D44)*K_12-SUM(E$9:E44)*K_21</f>
        <v>3.9486794323345844</v>
      </c>
    </row>
    <row r="46" spans="3:19" x14ac:dyDescent="0.2">
      <c r="C46" s="2">
        <v>1</v>
      </c>
      <c r="D46" s="70">
        <f>SUM(E$9:E45)*K_21+SUM(C$9:C45)-SUM(D$9:D45)*(K_12+K_10)</f>
        <v>8.9998662568647987</v>
      </c>
      <c r="E46" s="70">
        <f>SUM(D$9:D45)*K_12-SUM(E$9:E45)*K_21</f>
        <v>4.0011643310794405</v>
      </c>
    </row>
    <row r="47" spans="3:19" x14ac:dyDescent="0.2">
      <c r="C47" s="2">
        <v>1</v>
      </c>
      <c r="D47" s="70">
        <f>SUM(E$9:E46)*K_21+SUM(C$9:C46)-SUM(D$9:D46)*(K_12+K_10)</f>
        <v>9.0500027514430244</v>
      </c>
      <c r="E47" s="70">
        <f>SUM(D$9:D46)*K_12-SUM(E$9:E46)*K_21</f>
        <v>4.0510412108147378</v>
      </c>
    </row>
    <row r="48" spans="3:19" x14ac:dyDescent="0.2">
      <c r="C48" s="2">
        <v>1</v>
      </c>
      <c r="D48" s="70">
        <f>SUM(E$9:E47)*K_21+SUM(C$9:C47)-SUM(D$9:D47)*(K_12+K_10)</f>
        <v>9.0976064598080413</v>
      </c>
      <c r="E48" s="70">
        <f>SUM(D$9:D47)*K_12-SUM(E$9:E47)*K_21</f>
        <v>4.0984372273054142</v>
      </c>
    </row>
    <row r="49" spans="3:5" x14ac:dyDescent="0.2">
      <c r="C49" s="2">
        <v>1</v>
      </c>
      <c r="D49" s="70">
        <f>SUM(E$9:E48)*K_21+SUM(C$9:C48)-SUM(D$9:D48)*(K_12+K_10)</f>
        <v>9.1428092135673751</v>
      </c>
      <c r="E49" s="70">
        <f>SUM(D$9:D48)*K_12-SUM(E$9:E48)*K_21</f>
        <v>4.1434738275652752</v>
      </c>
    </row>
    <row r="50" spans="3:5" x14ac:dyDescent="0.2">
      <c r="C50" s="2">
        <v>1</v>
      </c>
      <c r="D50" s="70">
        <f>SUM(E$9:E49)*K_21+SUM(C$9:C49)-SUM(D$9:D49)*(K_12+K_10)</f>
        <v>9.1857352142887976</v>
      </c>
      <c r="E50" s="70">
        <f>SUM(D$9:D49)*K_12-SUM(E$9:E49)*K_21</f>
        <v>4.1862669054871162</v>
      </c>
    </row>
    <row r="51" spans="3:5" x14ac:dyDescent="0.2">
      <c r="C51" s="2">
        <v>1</v>
      </c>
      <c r="D51" s="70">
        <f>SUM(E$9:E50)*K_21+SUM(C$9:C50)-SUM(D$9:D50)*(K_12+K_10)</f>
        <v>9.2265016226941867</v>
      </c>
      <c r="E51" s="70">
        <f>SUM(D$9:D50)*K_12-SUM(E$9:E50)*K_21</f>
        <v>4.2269269756528445</v>
      </c>
    </row>
    <row r="52" spans="3:5" x14ac:dyDescent="0.2">
      <c r="C52" s="2">
        <v>1</v>
      </c>
      <c r="D52" s="70">
        <f>SUM(E$9:E51)*K_21+SUM(C$9:C51)-SUM(D$9:D51)*(K_12+K_10)</f>
        <v>9.2652190768553453</v>
      </c>
      <c r="E52" s="70">
        <f>SUM(D$9:D51)*K_12-SUM(E$9:E51)*K_21</f>
        <v>4.2655593592222676</v>
      </c>
    </row>
    <row r="53" spans="3:5" x14ac:dyDescent="0.2">
      <c r="C53" s="2">
        <v>1</v>
      </c>
      <c r="D53" s="70">
        <f>SUM(E$9:E52)*K_21+SUM(C$9:C52)-SUM(D$9:D52)*(K_12+K_10)</f>
        <v>9.3019921512492729</v>
      </c>
      <c r="E53" s="70">
        <f>SUM(D$9:D52)*K_12-SUM(E$9:E52)*K_21</f>
        <v>4.3022643771428086</v>
      </c>
    </row>
    <row r="54" spans="3:5" x14ac:dyDescent="0.2">
      <c r="C54" s="2">
        <v>1</v>
      </c>
      <c r="D54" s="70">
        <f>SUM(E$9:E53)*K_21+SUM(C$9:C53)-SUM(D$9:D53)*(K_12+K_10)</f>
        <v>9.3369197662761607</v>
      </c>
      <c r="E54" s="70">
        <f>SUM(D$9:D53)*K_12-SUM(E$9:E53)*K_21</f>
        <v>4.3371375469909932</v>
      </c>
    </row>
    <row r="55" spans="3:5" x14ac:dyDescent="0.2">
      <c r="C55" s="2">
        <v>1</v>
      </c>
      <c r="D55" s="70">
        <f>SUM(E$9:E54)*K_21+SUM(C$9:C54)-SUM(D$9:D54)*(K_12+K_10)</f>
        <v>9.3700955560338386</v>
      </c>
      <c r="E55" s="70">
        <f>SUM(D$9:D54)*K_12-SUM(E$9:E54)*K_21</f>
        <v>4.3702697806056996</v>
      </c>
    </row>
    <row r="56" spans="3:5" x14ac:dyDescent="0.2">
      <c r="C56" s="2">
        <v>1</v>
      </c>
      <c r="D56" s="70">
        <f>SUM(E$9:E55)*K_21+SUM(C$9:C55)-SUM(D$9:D55)*(K_12+K_10)</f>
        <v>9.4016082006893384</v>
      </c>
      <c r="E56" s="70">
        <f>SUM(D$9:D55)*K_12-SUM(E$9:E55)*K_21</f>
        <v>4.4017475803468233</v>
      </c>
    </row>
    <row r="57" spans="3:5" x14ac:dyDescent="0.2">
      <c r="C57" s="2">
        <v>1</v>
      </c>
      <c r="D57" s="70">
        <f>SUM(E$9:E56)*K_21+SUM(C$9:C56)-SUM(D$9:D56)*(K_12+K_10)</f>
        <v>9.4315417286206156</v>
      </c>
      <c r="E57" s="70">
        <f>SUM(D$9:D56)*K_12-SUM(E$9:E56)*K_21</f>
        <v>4.4316532323466085</v>
      </c>
    </row>
    <row r="58" spans="3:5" x14ac:dyDescent="0.2">
      <c r="C58" s="2">
        <v>1</v>
      </c>
      <c r="D58" s="70">
        <f>SUM(E$9:E57)*K_21+SUM(C$9:C57)-SUM(D$9:D57)*(K_12+K_10)</f>
        <v>9.4599757925621759</v>
      </c>
      <c r="E58" s="70">
        <f>SUM(D$9:D57)*K_12-SUM(E$9:E57)*K_21</f>
        <v>4.4600649955429805</v>
      </c>
    </row>
    <row r="59" spans="3:5" x14ac:dyDescent="0.2">
      <c r="C59" s="2">
        <v>1</v>
      </c>
      <c r="D59" s="70">
        <f>SUM(E$9:E58)*K_21+SUM(C$9:C58)-SUM(D$9:D58)*(K_12+K_10)</f>
        <v>9.4869859232321474</v>
      </c>
      <c r="E59" s="70">
        <f>SUM(D$9:D58)*K_12-SUM(E$9:E58)*K_21</f>
        <v>4.487057285616789</v>
      </c>
    </row>
    <row r="60" spans="3:5" x14ac:dyDescent="0.2">
      <c r="C60" s="2">
        <v>1</v>
      </c>
      <c r="D60" s="70">
        <f>SUM(E$9:E59)*K_21+SUM(C$9:C59)-SUM(D$9:D59)*(K_12+K_10)</f>
        <v>9.5126437633090077</v>
      </c>
      <c r="E60" s="70">
        <f>SUM(D$9:D59)*K_12-SUM(E$9:E59)*K_21</f>
        <v>4.5127008532167192</v>
      </c>
    </row>
    <row r="61" spans="3:5" x14ac:dyDescent="0.2">
      <c r="C61" s="2">
        <v>1</v>
      </c>
      <c r="D61" s="70">
        <f>SUM(E$9:E60)*K_21+SUM(C$9:C60)-SUM(D$9:D60)*(K_12+K_10)</f>
        <v>9.5370172841343219</v>
      </c>
      <c r="E61" s="70">
        <f>SUM(D$9:D60)*K_12-SUM(E$9:E60)*K_21</f>
        <v>4.5370629560604989</v>
      </c>
    </row>
    <row r="62" spans="3:5" x14ac:dyDescent="0.2">
      <c r="C62" s="2">
        <v>1</v>
      </c>
      <c r="D62" s="70">
        <f>SUM(E$9:E61)*K_21+SUM(C$9:C61)-SUM(D$9:D61)*(K_12+K_10)</f>
        <v>9.5601709871202232</v>
      </c>
      <c r="E62" s="70">
        <f>SUM(D$9:D61)*K_12-SUM(E$9:E61)*K_21</f>
        <v>4.5602075246611644</v>
      </c>
    </row>
    <row r="63" spans="3:5" x14ac:dyDescent="0.2">
      <c r="C63" s="2">
        <v>1</v>
      </c>
      <c r="D63" s="70">
        <f>SUM(E$9:E62)*K_21+SUM(C$9:C62)-SUM(D$9:D62)*(K_12+K_10)</f>
        <v>9.5821660915183102</v>
      </c>
      <c r="E63" s="70">
        <f>SUM(D$9:D62)*K_12-SUM(E$9:E62)*K_21</f>
        <v>4.5821953215510565</v>
      </c>
    </row>
    <row r="64" spans="3:5" x14ac:dyDescent="0.2">
      <c r="C64" s="2">
        <v>1</v>
      </c>
      <c r="D64" s="70">
        <f>SUM(E$9:E63)*K_21+SUM(C$9:C63)-SUM(D$9:D63)*(K_12+K_10)</f>
        <v>9.6030607099456731</v>
      </c>
      <c r="E64" s="70">
        <f>SUM(D$9:D63)*K_12-SUM(E$9:E63)*K_21</f>
        <v>4.6030840939718658</v>
      </c>
    </row>
    <row r="65" spans="3:5" x14ac:dyDescent="0.2">
      <c r="C65" s="2">
        <v>1</v>
      </c>
      <c r="D65" s="70">
        <f>SUM(E$9:E64)*K_21+SUM(C$9:C64)-SUM(D$9:D64)*(K_12+K_10)</f>
        <v>9.6229100128510012</v>
      </c>
      <c r="E65" s="70">
        <f>SUM(D$9:D64)*K_12-SUM(E$9:E64)*K_21</f>
        <v>4.6229287200719646</v>
      </c>
    </row>
    <row r="66" spans="3:5" x14ac:dyDescent="0.2">
      <c r="C66" s="2">
        <v>1</v>
      </c>
      <c r="D66" s="70">
        <f>SUM(E$9:E65)*K_21+SUM(C$9:C65)-SUM(D$9:D65)*(K_12+K_10)</f>
        <v>9.6417663829305553</v>
      </c>
      <c r="E66" s="70">
        <f>SUM(D$9:D65)*K_12-SUM(E$9:E65)*K_21</f>
        <v>4.641781348707319</v>
      </c>
    </row>
    <row r="67" spans="3:5" x14ac:dyDescent="0.2">
      <c r="C67" s="2">
        <v>1</v>
      </c>
      <c r="D67" s="70">
        <f>SUM(E$9:E66)*K_21+SUM(C$9:C66)-SUM(D$9:D66)*(K_12+K_10)</f>
        <v>9.6596795603616954</v>
      </c>
      <c r="E67" s="70">
        <f>SUM(D$9:D66)*K_12-SUM(E$9:E66)*K_21</f>
        <v>4.6596915329831141</v>
      </c>
    </row>
    <row r="68" spans="3:5" x14ac:dyDescent="0.2">
      <c r="C68" s="2">
        <v>1</v>
      </c>
      <c r="D68" s="70">
        <f>SUM(E$9:E67)*K_21+SUM(C$9:C67)-SUM(D$9:D67)*(K_12+K_10)</f>
        <v>9.6766967796057486</v>
      </c>
      <c r="E68" s="70">
        <f>SUM(D$9:D67)*K_12-SUM(E$9:E67)*K_21</f>
        <v>4.6767063577028871</v>
      </c>
    </row>
    <row r="69" spans="3:5" x14ac:dyDescent="0.2">
      <c r="C69" s="2">
        <v>1</v>
      </c>
      <c r="D69" s="70">
        <f>SUM(E$9:E68)*K_21+SUM(C$9:C68)-SUM(D$9:D68)*(K_12+K_10)</f>
        <v>9.6928628984351803</v>
      </c>
      <c r="E69" s="70">
        <f>SUM(D$9:D68)*K_12-SUM(E$9:E68)*K_21</f>
        <v>4.6928705609128869</v>
      </c>
    </row>
    <row r="70" spans="3:5" x14ac:dyDescent="0.2">
      <c r="C70" s="2">
        <v>1</v>
      </c>
      <c r="D70" s="70">
        <f>SUM(E$9:E69)*K_21+SUM(C$9:C69)-SUM(D$9:D69)*(K_12+K_10)</f>
        <v>9.7082205197611842</v>
      </c>
      <c r="E70" s="70">
        <f>SUM(D$9:D69)*K_12-SUM(E$9:E69)*K_21</f>
        <v>4.7082266497433558</v>
      </c>
    </row>
    <row r="71" spans="3:5" x14ac:dyDescent="0.2">
      <c r="C71" s="2">
        <v>1</v>
      </c>
      <c r="D71" s="70">
        <f>SUM(E$9:E70)*K_21+SUM(C$9:C70)-SUM(D$9:D70)*(K_12+K_10)</f>
        <v>9.7228101067713482</v>
      </c>
      <c r="E71" s="70">
        <f>SUM(D$9:D70)*K_12-SUM(E$9:E70)*K_21</f>
        <v>4.7228150107570812</v>
      </c>
    </row>
    <row r="72" spans="3:5" x14ac:dyDescent="0.2">
      <c r="C72" s="2">
        <v>1</v>
      </c>
      <c r="D72" s="70">
        <f>SUM(E$9:E71)*K_21+SUM(C$9:C71)-SUM(D$9:D71)*(K_12+K_10)</f>
        <v>9.7366700918313569</v>
      </c>
      <c r="E72" s="70">
        <f>SUM(D$9:D71)*K_12-SUM(E$9:E71)*K_21</f>
        <v>4.7366740150199398</v>
      </c>
    </row>
    <row r="73" spans="3:5" x14ac:dyDescent="0.2">
      <c r="C73" s="2">
        <v>1</v>
      </c>
      <c r="D73" s="70">
        <f>SUM(E$9:E72)*K_21+SUM(C$9:C72)-SUM(D$9:D72)*(K_12+K_10)</f>
        <v>9.749836979558637</v>
      </c>
      <c r="E73" s="70">
        <f>SUM(D$9:D72)*K_12-SUM(E$9:E72)*K_21</f>
        <v>4.7498401181095176</v>
      </c>
    </row>
    <row r="74" spans="3:5" x14ac:dyDescent="0.2">
      <c r="C74" s="2">
        <v>1</v>
      </c>
      <c r="D74" s="70">
        <f>SUM(E$9:E73)*K_21+SUM(C$9:C73)-SUM(D$9:D73)*(K_12+K_10)</f>
        <v>9.7623454444357947</v>
      </c>
      <c r="E74" s="70">
        <f>SUM(D$9:D73)*K_12-SUM(E$9:E73)*K_21</f>
        <v>4.7623479552764962</v>
      </c>
    </row>
    <row r="75" spans="3:5" x14ac:dyDescent="0.2">
      <c r="C75" s="2">
        <v>1</v>
      </c>
      <c r="D75" s="70">
        <f>SUM(E$9:E74)*K_21+SUM(C$9:C74)-SUM(D$9:D74)*(K_12+K_10)</f>
        <v>9.7742284232980694</v>
      </c>
      <c r="E75" s="70">
        <f>SUM(D$9:D74)*K_12-SUM(E$9:E74)*K_21</f>
        <v>4.7742304319706363</v>
      </c>
    </row>
    <row r="76" spans="3:5" x14ac:dyDescent="0.2">
      <c r="C76" s="2">
        <v>1</v>
      </c>
      <c r="D76" s="70">
        <f>SUM(E$9:E75)*K_21+SUM(C$9:C75)-SUM(D$9:D75)*(K_12+K_10)</f>
        <v>9.785517203000424</v>
      </c>
      <c r="E76" s="70">
        <f>SUM(D$9:D75)*K_12-SUM(E$9:E75)*K_21</f>
        <v>4.7855188099384733</v>
      </c>
    </row>
    <row r="77" spans="3:5" x14ac:dyDescent="0.2">
      <c r="C77" s="2">
        <v>1</v>
      </c>
      <c r="D77" s="70">
        <f>SUM(E$9:E76)*K_21+SUM(C$9:C76)-SUM(D$9:D76)*(K_12+K_10)</f>
        <v>9.7962415035442092</v>
      </c>
      <c r="E77" s="70">
        <f>SUM(D$9:D76)*K_12-SUM(E$9:E76)*K_21</f>
        <v>4.7962427890946451</v>
      </c>
    </row>
    <row r="78" spans="3:5" x14ac:dyDescent="0.2">
      <c r="C78" s="2">
        <v>1</v>
      </c>
      <c r="D78" s="70">
        <f>SUM(E$9:E77)*K_21+SUM(C$9:C77)-SUM(D$9:D77)*(K_12+K_10)</f>
        <v>9.8064295569220405</v>
      </c>
      <c r="E78" s="70">
        <f>SUM(D$9:D77)*K_12-SUM(E$9:E77)*K_21</f>
        <v>4.8064305853623956</v>
      </c>
    </row>
    <row r="79" spans="3:5" x14ac:dyDescent="0.2">
      <c r="C79" s="2">
        <v>1</v>
      </c>
      <c r="D79" s="70">
        <f>SUM(E$9:E78)*K_21+SUM(C$9:C78)-SUM(D$9:D78)*(K_12+K_10)</f>
        <v>9.8161081819199723</v>
      </c>
      <c r="E79" s="70">
        <f>SUM(D$9:D78)*K_12-SUM(E$9:E78)*K_21</f>
        <v>4.8161090046722563</v>
      </c>
    </row>
    <row r="80" spans="3:5" x14ac:dyDescent="0.2">
      <c r="C80" s="2">
        <v>1</v>
      </c>
      <c r="D80" s="70">
        <f>SUM(E$9:E79)*K_21+SUM(C$9:C79)-SUM(D$9:D79)*(K_12+K_10)</f>
        <v>9.8253028550992099</v>
      </c>
      <c r="E80" s="70">
        <f>SUM(D$9:D79)*K_12-SUM(E$9:E79)*K_21</f>
        <v>4.8253035133010265</v>
      </c>
    </row>
    <row r="81" spans="3:5" x14ac:dyDescent="0.2">
      <c r="C81" s="2">
        <v>1</v>
      </c>
      <c r="D81" s="70">
        <f>SUM(E$9:E80)*K_21+SUM(C$9:C80)-SUM(D$9:D80)*(K_12+K_10)</f>
        <v>9.834037778164415</v>
      </c>
      <c r="E81" s="70">
        <f>SUM(D$9:D80)*K_12-SUM(E$9:E80)*K_21</f>
        <v>4.8340383047258904</v>
      </c>
    </row>
    <row r="82" spans="3:5" x14ac:dyDescent="0.2">
      <c r="C82" s="2">
        <v>1</v>
      </c>
      <c r="D82" s="70">
        <f>SUM(E$9:E81)*K_21+SUM(C$9:C81)-SUM(D$9:D81)*(K_12+K_10)</f>
        <v>9.8423359419123528</v>
      </c>
      <c r="E82" s="70">
        <f>SUM(D$9:D81)*K_12-SUM(E$9:E81)*K_21</f>
        <v>4.8423363631615217</v>
      </c>
    </row>
    <row r="83" spans="3:5" x14ac:dyDescent="0.2">
      <c r="C83" s="2">
        <v>1</v>
      </c>
      <c r="D83" s="70">
        <f>SUM(E$9:E82)*K_21+SUM(C$9:C82)-SUM(D$9:D82)*(K_12+K_10)</f>
        <v>9.8502191869416436</v>
      </c>
      <c r="E83" s="70">
        <f>SUM(D$9:D82)*K_12-SUM(E$9:E82)*K_21</f>
        <v>4.8502195239409822</v>
      </c>
    </row>
    <row r="84" spans="3:5" x14ac:dyDescent="0.2">
      <c r="C84" s="2">
        <v>1</v>
      </c>
      <c r="D84" s="70">
        <f>SUM(E$9:E83)*K_21+SUM(C$9:C83)-SUM(D$9:D83)*(K_12+K_10)</f>
        <v>9.8577082612944906</v>
      </c>
      <c r="E84" s="70">
        <f>SUM(D$9:D83)*K_12-SUM(E$9:E83)*K_21</f>
        <v>4.8577085308939694</v>
      </c>
    </row>
    <row r="85" spans="3:5" x14ac:dyDescent="0.2">
      <c r="C85" s="2">
        <v>1</v>
      </c>
      <c r="D85" s="70">
        <f>SUM(E$9:E84)*K_21+SUM(C$9:C84)-SUM(D$9:D84)*(K_12+K_10)</f>
        <v>9.8648228751897165</v>
      </c>
      <c r="E85" s="70">
        <f>SUM(D$9:D84)*K_12-SUM(E$9:E84)*K_21</f>
        <v>4.8648230908692973</v>
      </c>
    </row>
    <row r="86" spans="3:5" x14ac:dyDescent="0.2">
      <c r="C86" s="2">
        <v>1</v>
      </c>
      <c r="D86" s="70">
        <f>SUM(E$9:E85)*K_21+SUM(C$9:C85)-SUM(D$9:D85)*(K_12+K_10)</f>
        <v>9.871581752998182</v>
      </c>
      <c r="E86" s="70">
        <f>SUM(D$9:D85)*K_12-SUM(E$9:E85)*K_21</f>
        <v>4.8715819255418538</v>
      </c>
    </row>
    <row r="87" spans="3:5" x14ac:dyDescent="0.2">
      <c r="C87" s="2">
        <v>1</v>
      </c>
      <c r="D87" s="70">
        <f>SUM(E$9:E86)*K_21+SUM(C$9:C86)-SUM(D$9:D86)*(K_12+K_10)</f>
        <v>9.8780026826026557</v>
      </c>
      <c r="E87" s="70">
        <f>SUM(D$9:D86)*K_12-SUM(E$9:E86)*K_21</f>
        <v>4.8780028206375761</v>
      </c>
    </row>
    <row r="88" spans="3:5" x14ac:dyDescent="0.2">
      <c r="C88" s="2">
        <v>1</v>
      </c>
      <c r="D88" s="70">
        <f>SUM(E$9:E87)*K_21+SUM(C$9:C87)-SUM(D$9:D87)*(K_12+K_10)</f>
        <v>9.8841025622760128</v>
      </c>
      <c r="E88" s="70">
        <f>SUM(D$9:D87)*K_12-SUM(E$9:E87)*K_21</f>
        <v>4.8841026727039463</v>
      </c>
    </row>
    <row r="89" spans="3:5" x14ac:dyDescent="0.2">
      <c r="C89" s="2">
        <v>1</v>
      </c>
      <c r="D89" s="70">
        <f>SUM(E$9:E88)*K_21+SUM(C$9:C88)-SUM(D$9:D88)*(K_12+K_10)</f>
        <v>9.8898974452050084</v>
      </c>
      <c r="E89" s="70">
        <f>SUM(D$9:D88)*K_12-SUM(E$9:E88)*K_21</f>
        <v>4.8898975335473516</v>
      </c>
    </row>
    <row r="90" spans="3:5" x14ac:dyDescent="0.2">
      <c r="C90" s="2">
        <v>1</v>
      </c>
      <c r="D90" s="70">
        <f>SUM(E$9:E89)*K_21+SUM(C$9:C89)-SUM(D$9:D89)*(K_12+K_10)</f>
        <v>9.8954025817789955</v>
      </c>
      <c r="E90" s="70">
        <f>SUM(D$9:D89)*K_12-SUM(E$9:E89)*K_21</f>
        <v>4.8954026524528658</v>
      </c>
    </row>
    <row r="91" spans="3:5" x14ac:dyDescent="0.2">
      <c r="C91" s="2">
        <v>1</v>
      </c>
      <c r="D91" s="70">
        <f>SUM(E$9:E90)*K_21+SUM(C$9:C90)-SUM(D$9:D90)*(K_12+K_10)</f>
        <v>9.900632459757432</v>
      </c>
      <c r="E91" s="70">
        <f>SUM(D$9:D90)*K_12-SUM(E$9:E90)*K_21</f>
        <v>4.900632516296529</v>
      </c>
    </row>
    <row r="92" spans="3:5" x14ac:dyDescent="0.2">
      <c r="C92" s="2">
        <v>1</v>
      </c>
      <c r="D92" s="70">
        <f>SUM(E$9:E91)*K_21+SUM(C$9:C91)-SUM(D$9:D91)*(K_12+K_10)</f>
        <v>9.9056008424234818</v>
      </c>
      <c r="E92" s="70">
        <f>SUM(D$9:D91)*K_12-SUM(E$9:E91)*K_21</f>
        <v>4.9056008876547494</v>
      </c>
    </row>
    <row r="93" spans="3:5" x14ac:dyDescent="0.2">
      <c r="C93" s="2">
        <v>1</v>
      </c>
      <c r="D93" s="70">
        <f>SUM(E$9:E92)*K_21+SUM(C$9:C92)-SUM(D$9:D92)*(K_12+K_10)</f>
        <v>9.9103208048254317</v>
      </c>
      <c r="E93" s="70">
        <f>SUM(D$9:D92)*K_12-SUM(E$9:E92)*K_21</f>
        <v>4.9103208410104457</v>
      </c>
    </row>
    <row r="94" spans="3:5" x14ac:dyDescent="0.2">
      <c r="C94" s="2">
        <v>1</v>
      </c>
      <c r="D94" s="70">
        <f>SUM(E$9:E93)*K_21+SUM(C$9:C93)-SUM(D$9:D93)*(K_12+K_10)</f>
        <v>9.9148047682026572</v>
      </c>
      <c r="E94" s="70">
        <f>SUM(D$9:D93)*K_12-SUM(E$9:E93)*K_21</f>
        <v>4.9148047971506728</v>
      </c>
    </row>
    <row r="95" spans="3:5" x14ac:dyDescent="0.2">
      <c r="C95" s="2">
        <v>1</v>
      </c>
      <c r="D95" s="70">
        <f>SUM(E$9:E94)*K_21+SUM(C$9:C94)-SUM(D$9:D94)*(K_12+K_10)</f>
        <v>9.9190645326873295</v>
      </c>
      <c r="E95" s="70">
        <f>SUM(D$9:D94)*K_12-SUM(E$9:E94)*K_21</f>
        <v>4.9190645558457398</v>
      </c>
    </row>
    <row r="96" spans="3:5" x14ac:dyDescent="0.2">
      <c r="C96" s="2">
        <v>1</v>
      </c>
      <c r="D96" s="70">
        <f>SUM(E$9:E95)*K_21+SUM(C$9:C95)-SUM(D$9:D95)*(K_12+K_10)</f>
        <v>9.923111308368803</v>
      </c>
      <c r="E96" s="70">
        <f>SUM(D$9:D95)*K_12-SUM(E$9:E95)*K_21</f>
        <v>4.9231113268955333</v>
      </c>
    </row>
    <row r="97" spans="3:5" x14ac:dyDescent="0.2">
      <c r="C97" s="2">
        <v>1</v>
      </c>
      <c r="D97" s="70">
        <f>SUM(E$9:E96)*K_21+SUM(C$9:C96)-SUM(D$9:D96)*(K_12+K_10)</f>
        <v>9.9269557448030383</v>
      </c>
      <c r="E97" s="70">
        <f>SUM(D$9:D96)*K_12-SUM(E$9:E96)*K_21</f>
        <v>4.9269557596244127</v>
      </c>
    </row>
    <row r="98" spans="3:5" x14ac:dyDescent="0.2">
      <c r="C98" s="2">
        <v>1</v>
      </c>
      <c r="D98" s="70">
        <f>SUM(E$9:E97)*K_21+SUM(C$9:C97)-SUM(D$9:D97)*(K_12+K_10)</f>
        <v>9.9306079590450196</v>
      </c>
      <c r="E98" s="70">
        <f>SUM(D$9:D97)*K_12-SUM(E$9:E97)*K_21</f>
        <v>4.9306079709021233</v>
      </c>
    </row>
    <row r="99" spans="3:5" x14ac:dyDescent="0.2">
      <c r="C99" s="2">
        <v>1</v>
      </c>
      <c r="D99" s="70">
        <f>SUM(E$9:E98)*K_21+SUM(C$9:C98)-SUM(D$9:D98)*(K_12+K_10)</f>
        <v>9.9340775622784889</v>
      </c>
      <c r="E99" s="70">
        <f>SUM(D$9:D98)*K_12-SUM(E$9:E98)*K_21</f>
        <v>4.9340775717641634</v>
      </c>
    </row>
    <row r="100" spans="3:5" x14ac:dyDescent="0.2">
      <c r="C100" s="2">
        <v>1</v>
      </c>
      <c r="D100" s="70">
        <f>SUM(E$9:E99)*K_21+SUM(C$9:C99)-SUM(D$9:D99)*(K_12+K_10)</f>
        <v>9.9373736851131298</v>
      </c>
      <c r="E100" s="70">
        <f>SUM(D$9:D99)*K_12-SUM(E$9:E99)*K_21</f>
        <v>4.9373736927016694</v>
      </c>
    </row>
    <row r="101" spans="3:5" x14ac:dyDescent="0.2">
      <c r="C101" s="2">
        <v>1</v>
      </c>
      <c r="D101" s="70">
        <f>SUM(E$9:E100)*K_21+SUM(C$9:C100)-SUM(D$9:D100)*(K_12+K_10)</f>
        <v>9.9405050016163301</v>
      </c>
      <c r="E101" s="70">
        <f>SUM(D$9:D100)*K_12-SUM(E$9:E100)*K_21</f>
        <v>4.9405050076871575</v>
      </c>
    </row>
    <row r="102" spans="3:5" x14ac:dyDescent="0.2">
      <c r="C102" s="2">
        <v>1</v>
      </c>
      <c r="D102" s="70">
        <f>SUM(E$9:E101)*K_21+SUM(C$9:C101)-SUM(D$9:D101)*(K_12+K_10)</f>
        <v>9.9434797521425935</v>
      </c>
      <c r="E102" s="70">
        <f>SUM(D$9:D101)*K_12-SUM(E$9:E101)*K_21</f>
        <v>4.9434797569992597</v>
      </c>
    </row>
    <row r="103" spans="3:5" x14ac:dyDescent="0.2">
      <c r="C103" s="2">
        <v>1</v>
      </c>
      <c r="D103" s="70">
        <f>SUM(E$9:E102)*K_21+SUM(C$9:C102)-SUM(D$9:D102)*(K_12+K_10)</f>
        <v>9.9463057650211368</v>
      </c>
      <c r="E103" s="70">
        <f>SUM(D$9:D102)*K_12-SUM(E$9:E102)*K_21</f>
        <v>4.9463057689064627</v>
      </c>
    </row>
    <row r="104" spans="3:5" x14ac:dyDescent="0.2">
      <c r="C104" s="2">
        <v>1</v>
      </c>
      <c r="D104" s="70">
        <f>SUM(E$9:E103)*K_21+SUM(C$9:C103)-SUM(D$9:D103)*(K_12+K_10)</f>
        <v>9.9489904771586026</v>
      </c>
      <c r="E104" s="70">
        <f>SUM(D$9:D103)*K_12-SUM(E$9:E103)*K_21</f>
        <v>4.9489904802668789</v>
      </c>
    </row>
    <row r="105" spans="3:5" x14ac:dyDescent="0.2">
      <c r="C105" s="2">
        <v>1</v>
      </c>
      <c r="D105" s="70">
        <f>SUM(E$9:E104)*K_21+SUM(C$9:C104)-SUM(D$9:D104)*(K_12+K_10)</f>
        <v>9.9515409536114987</v>
      </c>
      <c r="E105" s="70">
        <f>SUM(D$9:D104)*K_12-SUM(E$9:E104)*K_21</f>
        <v>4.9515409560981212</v>
      </c>
    </row>
    <row r="106" spans="3:5" x14ac:dyDescent="0.2">
      <c r="C106" s="2">
        <v>1</v>
      </c>
      <c r="D106" s="70">
        <f>SUM(E$9:E105)*K_21+SUM(C$9:C105)-SUM(D$9:D105)*(K_12+K_10)</f>
        <v>9.9539639061795953</v>
      </c>
      <c r="E106" s="70">
        <f>SUM(D$9:D105)*K_12-SUM(E$9:E105)*K_21</f>
        <v>4.9539639081688804</v>
      </c>
    </row>
    <row r="107" spans="3:5" x14ac:dyDescent="0.2">
      <c r="C107" s="2">
        <v>1</v>
      </c>
      <c r="D107" s="70">
        <f>SUM(E$9:E106)*K_21+SUM(C$9:C106)-SUM(D$9:D106)*(K_12+K_10)</f>
        <v>9.9562657110695199</v>
      </c>
      <c r="E107" s="70">
        <f>SUM(D$9:D106)*K_12-SUM(E$9:E106)*K_21</f>
        <v>4.9562657126609722</v>
      </c>
    </row>
    <row r="108" spans="3:5" x14ac:dyDescent="0.2">
      <c r="C108" s="2">
        <v>1</v>
      </c>
      <c r="D108" s="70">
        <f>SUM(E$9:E107)*K_21+SUM(C$9:C107)-SUM(D$9:D107)*(K_12+K_10)</f>
        <v>9.9584524256752047</v>
      </c>
      <c r="E108" s="70">
        <f>SUM(D$9:D107)*K_12-SUM(E$9:E107)*K_21</f>
        <v>4.9584524269483481</v>
      </c>
    </row>
    <row r="109" spans="3:5" x14ac:dyDescent="0.2">
      <c r="C109" s="2">
        <v>1</v>
      </c>
      <c r="D109" s="70">
        <f>SUM(E$9:E108)*K_21+SUM(C$9:C108)-SUM(D$9:D108)*(K_12+K_10)</f>
        <v>9.9605298045187567</v>
      </c>
      <c r="E109" s="70">
        <f>SUM(D$9:D108)*K_12-SUM(E$9:E108)*K_21</f>
        <v>4.9605298055372842</v>
      </c>
    </row>
    <row r="110" spans="3:5" x14ac:dyDescent="0.2">
      <c r="C110" s="2">
        <v>1</v>
      </c>
      <c r="D110" s="70">
        <f>SUM(E$9:E109)*K_21+SUM(C$9:C109)-SUM(D$9:D109)*(K_12+K_10)</f>
        <v>9.9625033143946666</v>
      </c>
      <c r="E110" s="70">
        <f>SUM(D$9:D109)*K_12-SUM(E$9:E109)*K_21</f>
        <v>4.9625033152094815</v>
      </c>
    </row>
    <row r="111" spans="3:5" x14ac:dyDescent="0.2">
      <c r="C111" s="2">
        <v>1</v>
      </c>
      <c r="D111" s="70">
        <f>SUM(E$9:E110)*K_21+SUM(C$9:C110)-SUM(D$9:D110)*(K_12+K_10)</f>
        <v>9.964378148756424</v>
      </c>
      <c r="E111" s="70">
        <f>SUM(D$9:D110)*K_12-SUM(E$9:E110)*K_21</f>
        <v>4.9643781494082688</v>
      </c>
    </row>
    <row r="112" spans="3:5" x14ac:dyDescent="0.2">
      <c r="C112" s="2">
        <v>1</v>
      </c>
      <c r="D112" s="70">
        <f>SUM(E$9:E111)*K_21+SUM(C$9:C111)-SUM(D$9:D111)*(K_12+K_10)</f>
        <v>9.9661592413837639</v>
      </c>
      <c r="E112" s="70">
        <f>SUM(D$9:D111)*K_12-SUM(E$9:E111)*K_21</f>
        <v>4.9661592419052596</v>
      </c>
    </row>
    <row r="113" spans="3:5" x14ac:dyDescent="0.2">
      <c r="C113" s="2">
        <v>1</v>
      </c>
      <c r="D113" s="70">
        <f>SUM(E$9:E112)*K_21+SUM(C$9:C112)-SUM(D$9:D112)*(K_12+K_10)</f>
        <v>9.9678512793667551</v>
      </c>
      <c r="E113" s="70">
        <f>SUM(D$9:D112)*K_12-SUM(E$9:E112)*K_21</f>
        <v>4.9678512797839289</v>
      </c>
    </row>
    <row r="114" spans="3:5" x14ac:dyDescent="0.2">
      <c r="C114" s="2">
        <v>1</v>
      </c>
      <c r="D114" s="70">
        <f>SUM(E$9:E113)*K_21+SUM(C$9:C113)-SUM(D$9:D113)*(K_12+K_10)</f>
        <v>9.9694587154401404</v>
      </c>
      <c r="E114" s="70">
        <f>SUM(D$9:D113)*K_12-SUM(E$9:E113)*K_21</f>
        <v>4.9694587157738681</v>
      </c>
    </row>
    <row r="115" spans="3:5" x14ac:dyDescent="0.2">
      <c r="C115" s="2">
        <v>1</v>
      </c>
      <c r="D115" s="70">
        <f>SUM(E$9:E114)*K_21+SUM(C$9:C114)-SUM(D$9:D114)*(K_12+K_10)</f>
        <v>9.9709857797014649</v>
      </c>
      <c r="E115" s="70">
        <f>SUM(D$9:D114)*K_12-SUM(E$9:E114)*K_21</f>
        <v>4.970985779968494</v>
      </c>
    </row>
    <row r="116" spans="3:5" x14ac:dyDescent="0.2">
      <c r="C116" s="2">
        <v>1</v>
      </c>
      <c r="D116" s="70">
        <f>SUM(E$9:E115)*K_21+SUM(C$9:C115)-SUM(D$9:D115)*(K_12+K_10)</f>
        <v>9.9724364907431209</v>
      </c>
      <c r="E116" s="70">
        <f>SUM(D$9:D115)*K_12-SUM(E$9:E115)*K_21</f>
        <v>4.97243649095671</v>
      </c>
    </row>
    <row r="117" spans="3:5" x14ac:dyDescent="0.2">
      <c r="C117" s="2">
        <v>1</v>
      </c>
      <c r="D117" s="70">
        <f>SUM(E$9:E116)*K_21+SUM(C$9:C116)-SUM(D$9:D116)*(K_12+K_10)</f>
        <v>9.9738146662273266</v>
      </c>
      <c r="E117" s="70">
        <f>SUM(D$9:D116)*K_12-SUM(E$9:E116)*K_21</f>
        <v>4.9738146663981979</v>
      </c>
    </row>
    <row r="118" spans="3:5" x14ac:dyDescent="0.2">
      <c r="C118" s="2">
        <v>1</v>
      </c>
      <c r="D118" s="70">
        <f>SUM(E$9:E117)*K_21+SUM(C$9:C117)-SUM(D$9:D117)*(K_12+K_10)</f>
        <v>9.9751239329330588</v>
      </c>
      <c r="E118" s="70">
        <f>SUM(D$9:D117)*K_12-SUM(E$9:E117)*K_21</f>
        <v>4.9751239330697459</v>
      </c>
    </row>
    <row r="119" spans="3:5" x14ac:dyDescent="0.2">
      <c r="C119" s="2">
        <v>1</v>
      </c>
      <c r="D119" s="70">
        <f>SUM(E$9:E118)*K_21+SUM(C$9:C118)-SUM(D$9:D118)*(K_12+K_10)</f>
        <v>9.9763677363000625</v>
      </c>
      <c r="E119" s="70">
        <f>SUM(D$9:D118)*K_12-SUM(E$9:E118)*K_21</f>
        <v>4.9763677364094221</v>
      </c>
    </row>
    <row r="120" spans="3:5" x14ac:dyDescent="0.2">
      <c r="C120" s="2">
        <v>1</v>
      </c>
      <c r="D120" s="70">
        <f>SUM(E$9:E119)*K_21+SUM(C$9:C119)-SUM(D$9:D119)*(K_12+K_10)</f>
        <v>9.9775493494960017</v>
      </c>
      <c r="E120" s="70">
        <f>SUM(D$9:D119)*K_12-SUM(E$9:E119)*K_21</f>
        <v>4.9775493495834766</v>
      </c>
    </row>
    <row r="121" spans="3:5" x14ac:dyDescent="0.2">
      <c r="C121" s="2">
        <v>1</v>
      </c>
      <c r="D121" s="70">
        <f>SUM(E$9:E120)*K_21+SUM(C$9:C120)-SUM(D$9:D120)*(K_12+K_10)</f>
        <v>9.9786718820299711</v>
      </c>
      <c r="E121" s="70">
        <f>SUM(D$9:D120)*K_12-SUM(E$9:E120)*K_21</f>
        <v>4.9786718820999312</v>
      </c>
    </row>
    <row r="122" spans="3:5" x14ac:dyDescent="0.2">
      <c r="C122" s="2">
        <v>1</v>
      </c>
      <c r="D122" s="70">
        <f>SUM(E$9:E121)*K_21+SUM(C$9:C121)-SUM(D$9:D121)*(K_12+K_10)</f>
        <v>9.9797382879354473</v>
      </c>
      <c r="E122" s="70">
        <f>SUM(D$9:D121)*K_12-SUM(E$9:E121)*K_21</f>
        <v>4.979738287991438</v>
      </c>
    </row>
    <row r="123" spans="3:5" x14ac:dyDescent="0.2">
      <c r="C123" s="2">
        <v>1</v>
      </c>
      <c r="D123" s="70">
        <f>SUM(E$9:E122)*K_21+SUM(C$9:C122)-SUM(D$9:D122)*(K_12+K_10)</f>
        <v>9.9807513735442797</v>
      </c>
      <c r="E123" s="70">
        <f>SUM(D$9:D122)*K_12-SUM(E$9:E122)*K_21</f>
        <v>4.9807513735890723</v>
      </c>
    </row>
    <row r="124" spans="3:5" x14ac:dyDescent="0.2">
      <c r="C124" s="2">
        <v>1</v>
      </c>
      <c r="D124" s="70">
        <f>SUM(E$9:E123)*K_21+SUM(C$9:C123)-SUM(D$9:D123)*(K_12+K_10)</f>
        <v>9.9817138048715321</v>
      </c>
      <c r="E124" s="70">
        <f>SUM(D$9:D123)*K_12-SUM(E$9:E123)*K_21</f>
        <v>4.9817138049073719</v>
      </c>
    </row>
    <row r="125" spans="3:5" x14ac:dyDescent="0.2">
      <c r="C125" s="2">
        <v>1</v>
      </c>
      <c r="D125" s="70">
        <f>SUM(E$9:E124)*K_21+SUM(C$9:C124)-SUM(D$9:D124)*(K_12+K_10)</f>
        <v>9.9826281146315239</v>
      </c>
      <c r="E125" s="70">
        <f>SUM(D$9:D124)*K_12-SUM(E$9:E124)*K_21</f>
        <v>4.9826281146602156</v>
      </c>
    </row>
    <row r="126" spans="3:5" x14ac:dyDescent="0.2">
      <c r="C126" s="2">
        <v>1</v>
      </c>
      <c r="D126" s="70">
        <f>SUM(E$9:E125)*K_21+SUM(C$9:C125)-SUM(D$9:D125)*(K_12+K_10)</f>
        <v>9.9834967089028339</v>
      </c>
      <c r="E126" s="70">
        <f>SUM(D$9:D125)*K_12-SUM(E$9:E125)*K_21</f>
        <v>4.9834967089257702</v>
      </c>
    </row>
    <row r="127" spans="3:5" x14ac:dyDescent="0.2">
      <c r="C127" s="2">
        <v>1</v>
      </c>
      <c r="D127" s="70">
        <f>SUM(E$9:E126)*K_21+SUM(C$9:C126)-SUM(D$9:D126)*(K_12+K_10)</f>
        <v>9.9843218734600043</v>
      </c>
      <c r="E127" s="70">
        <f>SUM(D$9:D126)*K_12-SUM(E$9:E126)*K_21</f>
        <v>4.9843218734783292</v>
      </c>
    </row>
    <row r="128" spans="3:5" x14ac:dyDescent="0.2">
      <c r="C128" s="2">
        <v>1</v>
      </c>
      <c r="D128" s="70">
        <f>SUM(E$9:E127)*K_21+SUM(C$9:C127)-SUM(D$9:D127)*(K_12+K_10)</f>
        <v>9.9851057797888245</v>
      </c>
      <c r="E128" s="70">
        <f>SUM(D$9:D127)*K_12-SUM(E$9:E127)*K_21</f>
        <v>4.9851057798034972</v>
      </c>
    </row>
    <row r="129" spans="3:5" x14ac:dyDescent="0.2">
      <c r="C129" s="2">
        <v>1</v>
      </c>
      <c r="D129" s="70">
        <f>SUM(E$9:E128)*K_21+SUM(C$9:C128)-SUM(D$9:D128)*(K_12+K_10)</f>
        <v>9.985850490800857</v>
      </c>
      <c r="E129" s="70">
        <f>SUM(D$9:D128)*K_12-SUM(E$9:E128)*K_21</f>
        <v>4.985850490812588</v>
      </c>
    </row>
    <row r="130" spans="3:5" x14ac:dyDescent="0.2">
      <c r="C130" s="2">
        <v>1</v>
      </c>
      <c r="D130" s="70">
        <f>SUM(E$9:E129)*K_21+SUM(C$9:C129)-SUM(D$9:D129)*(K_12+K_10)</f>
        <v>9.9865579662619552</v>
      </c>
      <c r="E130" s="70">
        <f>SUM(D$9:D129)*K_12-SUM(E$9:E129)*K_21</f>
        <v>4.986557966271377</v>
      </c>
    </row>
    <row r="131" spans="3:5" x14ac:dyDescent="0.2">
      <c r="C131" s="2">
        <v>1</v>
      </c>
      <c r="D131" s="70">
        <f>SUM(E$9:E130)*K_21+SUM(C$9:C130)-SUM(D$9:D130)*(K_12+K_10)</f>
        <v>9.9872300679498096</v>
      </c>
      <c r="E131" s="70">
        <f>SUM(D$9:D130)*K_12-SUM(E$9:E130)*K_21</f>
        <v>4.9872300679573272</v>
      </c>
    </row>
    <row r="132" spans="3:5" x14ac:dyDescent="0.2">
      <c r="C132" s="2">
        <v>1</v>
      </c>
      <c r="D132" s="70">
        <f>SUM(E$9:E131)*K_21+SUM(C$9:C131)-SUM(D$9:D131)*(K_12+K_10)</f>
        <v>9.9878685645530823</v>
      </c>
      <c r="E132" s="70">
        <f>SUM(D$9:D131)*K_12-SUM(E$9:E131)*K_21</f>
        <v>4.9878685645590863</v>
      </c>
    </row>
    <row r="133" spans="3:5" x14ac:dyDescent="0.2">
      <c r="C133" s="2">
        <v>1</v>
      </c>
      <c r="D133" s="70">
        <f>SUM(E$9:E132)*K_21+SUM(C$9:C132)-SUM(D$9:D132)*(K_12+K_10)</f>
        <v>9.9884751363260307</v>
      </c>
      <c r="E133" s="70">
        <f>SUM(D$9:D132)*K_12-SUM(E$9:E132)*K_21</f>
        <v>4.9884751363308339</v>
      </c>
    </row>
    <row r="134" spans="3:5" x14ac:dyDescent="0.2">
      <c r="C134" s="2">
        <v>1</v>
      </c>
      <c r="D134" s="70">
        <f>SUM(E$9:E133)*K_21+SUM(C$9:C133)-SUM(D$9:D133)*(K_12+K_10)</f>
        <v>9.9890513795101867</v>
      </c>
      <c r="E134" s="70">
        <f>SUM(D$9:D133)*K_12-SUM(E$9:E133)*K_21</f>
        <v>4.9890513795140592</v>
      </c>
    </row>
    <row r="135" spans="3:5" x14ac:dyDescent="0.2">
      <c r="C135" s="2">
        <v>1</v>
      </c>
      <c r="D135" s="70">
        <f>SUM(E$9:E134)*K_21+SUM(C$9:C134)-SUM(D$9:D134)*(K_12+K_10)</f>
        <v>9.9895988105350852</v>
      </c>
      <c r="E135" s="70">
        <f>SUM(D$9:D134)*K_12-SUM(E$9:E134)*K_21</f>
        <v>4.9895988105381548</v>
      </c>
    </row>
    <row r="136" spans="3:5" x14ac:dyDescent="0.2">
      <c r="C136" s="2">
        <v>1</v>
      </c>
      <c r="D136" s="70">
        <f>SUM(E$9:E135)*K_21+SUM(C$9:C135)-SUM(D$9:D135)*(K_12+K_10)</f>
        <v>9.9901188700086436</v>
      </c>
      <c r="E136" s="70">
        <f>SUM(D$9:D135)*K_12-SUM(E$9:E135)*K_21</f>
        <v>4.9901188700110879</v>
      </c>
    </row>
    <row r="137" spans="3:5" x14ac:dyDescent="0.2">
      <c r="C137" s="2">
        <v>1</v>
      </c>
      <c r="D137" s="70">
        <f>SUM(E$9:E136)*K_21+SUM(C$9:C136)-SUM(D$9:D136)*(K_12+K_10)</f>
        <v>9.9906129265084758</v>
      </c>
      <c r="E137" s="70">
        <f>SUM(D$9:D136)*K_12-SUM(E$9:E136)*K_21</f>
        <v>4.9906129265104155</v>
      </c>
    </row>
    <row r="138" spans="3:5" x14ac:dyDescent="0.2">
      <c r="C138" s="2">
        <v>1</v>
      </c>
      <c r="D138" s="70">
        <f>SUM(E$9:E137)*K_21+SUM(C$9:C137)-SUM(D$9:D137)*(K_12+K_10)</f>
        <v>9.9910822801832353</v>
      </c>
      <c r="E138" s="70">
        <f>SUM(D$9:D137)*K_12-SUM(E$9:E137)*K_21</f>
        <v>4.9910822801847985</v>
      </c>
    </row>
    <row r="139" spans="3:5" x14ac:dyDescent="0.2">
      <c r="C139" s="2">
        <v>1</v>
      </c>
      <c r="D139" s="70">
        <f>SUM(E$9:E138)*K_21+SUM(C$9:C138)-SUM(D$9:D138)*(K_12+K_10)</f>
        <v>9.9915281661742199</v>
      </c>
      <c r="E139" s="70">
        <f>SUM(D$9:D138)*K_12-SUM(E$9:E138)*K_21</f>
        <v>4.9915281661754776</v>
      </c>
    </row>
    <row r="140" spans="3:5" x14ac:dyDescent="0.2">
      <c r="C140" s="2">
        <v>1</v>
      </c>
      <c r="D140" s="70">
        <f>SUM(E$9:E139)*K_21+SUM(C$9:C139)-SUM(D$9:D139)*(K_12+K_10)</f>
        <v>9.9919517578656496</v>
      </c>
      <c r="E140" s="70">
        <f>SUM(D$9:D139)*K_12-SUM(E$9:E139)*K_21</f>
        <v>4.9919517578666373</v>
      </c>
    </row>
    <row r="141" spans="3:5" x14ac:dyDescent="0.2">
      <c r="C141" s="2">
        <v>1</v>
      </c>
      <c r="D141" s="70">
        <f>SUM(E$9:E140)*K_21+SUM(C$9:C140)-SUM(D$9:D140)*(K_12+K_10)</f>
        <v>9.9923541699724865</v>
      </c>
      <c r="E141" s="70">
        <f>SUM(D$9:D140)*K_12-SUM(E$9:E140)*K_21</f>
        <v>4.9923541699732468</v>
      </c>
    </row>
    <row r="142" spans="3:5" x14ac:dyDescent="0.2">
      <c r="C142" s="2">
        <v>1</v>
      </c>
      <c r="D142" s="70">
        <f>SUM(E$9:E141)*K_21+SUM(C$9:C141)-SUM(D$9:D141)*(K_12+K_10)</f>
        <v>9.9927364614739247</v>
      </c>
      <c r="E142" s="70">
        <f>SUM(D$9:D141)*K_12-SUM(E$9:E141)*K_21</f>
        <v>4.9927364614745429</v>
      </c>
    </row>
    <row r="143" spans="3:5" x14ac:dyDescent="0.2">
      <c r="C143" s="2">
        <v>1</v>
      </c>
      <c r="D143" s="70">
        <f>SUM(E$9:E142)*K_21+SUM(C$9:C142)-SUM(D$9:D142)*(K_12+K_10)</f>
        <v>9.9930996384003095</v>
      </c>
      <c r="E143" s="70">
        <f>SUM(D$9:D142)*K_12-SUM(E$9:E142)*K_21</f>
        <v>4.9930996384007784</v>
      </c>
    </row>
    <row r="144" spans="3:5" x14ac:dyDescent="0.2">
      <c r="C144" s="2">
        <v>1</v>
      </c>
      <c r="D144" s="70">
        <f>SUM(E$9:E143)*K_21+SUM(C$9:C143)-SUM(D$9:D143)*(K_12+K_10)</f>
        <v>9.9934446564803352</v>
      </c>
      <c r="E144" s="70">
        <f>SUM(D$9:D143)*K_12-SUM(E$9:E143)*K_21</f>
        <v>4.993444656480726</v>
      </c>
    </row>
    <row r="145" spans="3:5" x14ac:dyDescent="0.2">
      <c r="C145" s="2">
        <v>1</v>
      </c>
      <c r="D145" s="70">
        <f>SUM(E$9:E144)*K_21+SUM(C$9:C144)-SUM(D$9:D144)*(K_12+K_10)</f>
        <v>9.9937724236563668</v>
      </c>
      <c r="E145" s="70">
        <f>SUM(D$9:D144)*K_12-SUM(E$9:E144)*K_21</f>
        <v>4.9937724236566652</v>
      </c>
    </row>
    <row r="146" spans="3:5" x14ac:dyDescent="0.2">
      <c r="C146" s="2">
        <v>1</v>
      </c>
      <c r="D146" s="70">
        <f>SUM(E$9:E145)*K_21+SUM(C$9:C145)-SUM(D$9:D145)*(K_12+K_10)</f>
        <v>9.9940838024735683</v>
      </c>
      <c r="E146" s="70">
        <f>SUM(D$9:D145)*K_12-SUM(E$9:E145)*K_21</f>
        <v>4.9940838024738099</v>
      </c>
    </row>
    <row r="147" spans="3:5" x14ac:dyDescent="0.2">
      <c r="C147" s="2">
        <v>1</v>
      </c>
      <c r="D147" s="70">
        <f>SUM(E$9:E146)*K_21+SUM(C$9:C146)-SUM(D$9:D146)*(K_12+K_10)</f>
        <v>9.9943796123499169</v>
      </c>
      <c r="E147" s="70">
        <f>SUM(D$9:D146)*K_12-SUM(E$9:E146)*K_21</f>
        <v>4.9943796123501087</v>
      </c>
    </row>
    <row r="148" spans="3:5" x14ac:dyDescent="0.2">
      <c r="C148" s="2">
        <v>1</v>
      </c>
      <c r="D148" s="70">
        <f>SUM(E$9:E147)*K_21+SUM(C$9:C147)-SUM(D$9:D147)*(K_12+K_10)</f>
        <v>9.9946606317324722</v>
      </c>
      <c r="E148" s="70">
        <f>SUM(D$9:D147)*K_12-SUM(E$9:E147)*K_21</f>
        <v>4.9946606317325859</v>
      </c>
    </row>
    <row r="149" spans="3:5" x14ac:dyDescent="0.2">
      <c r="C149" s="2">
        <v>1</v>
      </c>
      <c r="D149" s="70">
        <f>SUM(E$9:E148)*K_21+SUM(C$9:C148)-SUM(D$9:D148)*(K_12+K_10)</f>
        <v>9.9949276001458429</v>
      </c>
      <c r="E149" s="70">
        <f>SUM(D$9:D148)*K_12-SUM(E$9:E148)*K_21</f>
        <v>4.9949276001459566</v>
      </c>
    </row>
    <row r="150" spans="3:5" x14ac:dyDescent="0.2">
      <c r="C150" s="2">
        <v>1</v>
      </c>
      <c r="D150" s="70">
        <f>SUM(E$9:E149)*K_21+SUM(C$9:C149)-SUM(D$9:D149)*(K_12+K_10)</f>
        <v>9.9951812201385906</v>
      </c>
      <c r="E150" s="70">
        <f>SUM(D$9:D149)*K_12-SUM(E$9:E149)*K_21</f>
        <v>4.9951812201386474</v>
      </c>
    </row>
    <row r="151" spans="3:5" x14ac:dyDescent="0.2">
      <c r="C151" s="2">
        <v>1</v>
      </c>
      <c r="D151" s="70">
        <f>SUM(E$9:E150)*K_21+SUM(C$9:C150)-SUM(D$9:D150)*(K_12+K_10)</f>
        <v>9.9954221591316355</v>
      </c>
      <c r="E151" s="70">
        <f>SUM(D$9:D150)*K_12-SUM(E$9:E150)*K_21</f>
        <v>4.9954221591317136</v>
      </c>
    </row>
    <row r="152" spans="3:5" x14ac:dyDescent="0.2">
      <c r="C152" s="2">
        <v>1</v>
      </c>
      <c r="D152" s="70">
        <f>SUM(E$9:E151)*K_21+SUM(C$9:C151)-SUM(D$9:D151)*(K_12+K_10)</f>
        <v>9.9956510511750594</v>
      </c>
      <c r="E152" s="70">
        <f>SUM(D$9:D151)*K_12-SUM(E$9:E151)*K_21</f>
        <v>4.9956510511751304</v>
      </c>
    </row>
    <row r="153" spans="3:5" x14ac:dyDescent="0.2">
      <c r="C153" s="2">
        <v>1</v>
      </c>
      <c r="D153" s="70">
        <f>SUM(E$9:E152)*K_21+SUM(C$9:C152)-SUM(D$9:D152)*(K_12+K_10)</f>
        <v>9.9958684986162893</v>
      </c>
      <c r="E153" s="70">
        <f>SUM(D$9:D152)*K_12-SUM(E$9:E152)*K_21</f>
        <v>4.9958684986163675</v>
      </c>
    </row>
    <row r="154" spans="3:5" x14ac:dyDescent="0.2">
      <c r="C154" s="2">
        <v>1</v>
      </c>
      <c r="D154" s="70">
        <f>SUM(E$9:E153)*K_21+SUM(C$9:C153)-SUM(D$9:D153)*(K_12+K_10)</f>
        <v>9.9960750736854607</v>
      </c>
      <c r="E154" s="70">
        <f>SUM(D$9:D153)*K_12-SUM(E$9:E153)*K_21</f>
        <v>4.9960750736855459</v>
      </c>
    </row>
    <row r="155" spans="3:5" x14ac:dyDescent="0.2">
      <c r="C155" s="2">
        <v>1</v>
      </c>
      <c r="D155" s="70">
        <f>SUM(E$9:E154)*K_21+SUM(C$9:C154)-SUM(D$9:D154)*(K_12+K_10)</f>
        <v>9.9962713200012274</v>
      </c>
      <c r="E155" s="70">
        <f>SUM(D$9:D154)*K_12-SUM(E$9:E154)*K_21</f>
        <v>4.9962713200012629</v>
      </c>
    </row>
    <row r="156" spans="3:5" x14ac:dyDescent="0.2">
      <c r="C156" s="2">
        <v>1</v>
      </c>
      <c r="D156" s="70">
        <f>SUM(E$9:E155)*K_21+SUM(C$9:C155)-SUM(D$9:D155)*(K_12+K_10)</f>
        <v>9.9964577540011703</v>
      </c>
      <c r="E156" s="70">
        <f>SUM(D$9:D155)*K_12-SUM(E$9:E155)*K_21</f>
        <v>4.9964577540011987</v>
      </c>
    </row>
    <row r="157" spans="3:5" x14ac:dyDescent="0.2">
      <c r="C157" s="2">
        <v>1</v>
      </c>
      <c r="D157" s="70">
        <f>SUM(E$9:E156)*K_21+SUM(C$9:C156)-SUM(D$9:D156)*(K_12+K_10)</f>
        <v>9.9966348663011217</v>
      </c>
      <c r="E157" s="70">
        <f>SUM(D$9:D156)*K_12-SUM(E$9:E156)*K_21</f>
        <v>4.996634866301136</v>
      </c>
    </row>
    <row r="158" spans="3:5" x14ac:dyDescent="0.2">
      <c r="C158" s="2">
        <v>1</v>
      </c>
      <c r="D158" s="70">
        <f>SUM(E$9:E157)*K_21+SUM(C$9:C157)-SUM(D$9:D157)*(K_12+K_10)</f>
        <v>9.9968031229860799</v>
      </c>
      <c r="E158" s="70">
        <f>SUM(D$9:D157)*K_12-SUM(E$9:E157)*K_21</f>
        <v>4.9968031229860657</v>
      </c>
    </row>
    <row r="159" spans="3:5" x14ac:dyDescent="0.2">
      <c r="C159" s="2">
        <v>1</v>
      </c>
      <c r="D159" s="70">
        <f>SUM(E$9:E158)*K_21+SUM(C$9:C158)-SUM(D$9:D158)*(K_12+K_10)</f>
        <v>9.9969629668367759</v>
      </c>
      <c r="E159" s="70">
        <f>SUM(D$9:D158)*K_12-SUM(E$9:E158)*K_21</f>
        <v>4.9969629668367759</v>
      </c>
    </row>
    <row r="160" spans="3:5" x14ac:dyDescent="0.2">
      <c r="C160" s="2">
        <v>1</v>
      </c>
      <c r="D160" s="70">
        <f>SUM(E$9:E159)*K_21+SUM(C$9:C159)-SUM(D$9:D159)*(K_12+K_10)</f>
        <v>9.9971148184949357</v>
      </c>
      <c r="E160" s="70">
        <f>SUM(D$9:D159)*K_12-SUM(E$9:E159)*K_21</f>
        <v>4.9971148184949215</v>
      </c>
    </row>
    <row r="161" spans="3:5" x14ac:dyDescent="0.2">
      <c r="C161" s="2">
        <v>1</v>
      </c>
      <c r="D161" s="70">
        <f>SUM(E$9:E160)*K_21+SUM(C$9:C160)-SUM(D$9:D160)*(K_12+K_10)</f>
        <v>9.9972590775701917</v>
      </c>
      <c r="E161" s="70">
        <f>SUM(D$9:D160)*K_12-SUM(E$9:E160)*K_21</f>
        <v>4.9972590775701917</v>
      </c>
    </row>
    <row r="162" spans="3:5" x14ac:dyDescent="0.2">
      <c r="C162" s="2">
        <v>1</v>
      </c>
      <c r="D162" s="70">
        <f>SUM(E$9:E161)*K_21+SUM(C$9:C161)-SUM(D$9:D161)*(K_12+K_10)</f>
        <v>9.9973961236916864</v>
      </c>
      <c r="E162" s="70">
        <f>SUM(D$9:D161)*K_12-SUM(E$9:E161)*K_21</f>
        <v>4.9973961236916722</v>
      </c>
    </row>
    <row r="163" spans="3:5" x14ac:dyDescent="0.2">
      <c r="C163" s="2">
        <v>1</v>
      </c>
      <c r="D163" s="70">
        <f>SUM(E$9:E162)*K_21+SUM(C$9:C162)-SUM(D$9:D162)*(K_12+K_10)</f>
        <v>9.997526317507095</v>
      </c>
      <c r="E163" s="70">
        <f>SUM(D$9:D162)*K_12-SUM(E$9:E162)*K_21</f>
        <v>4.9975263175070808</v>
      </c>
    </row>
    <row r="164" spans="3:5" x14ac:dyDescent="0.2">
      <c r="C164" s="2">
        <v>1</v>
      </c>
      <c r="D164" s="70">
        <f>SUM(E$9:E163)*K_21+SUM(C$9:C163)-SUM(D$9:D163)*(K_12+K_10)</f>
        <v>9.9976500016317402</v>
      </c>
      <c r="E164" s="70">
        <f>SUM(D$9:D163)*K_12-SUM(E$9:E163)*K_21</f>
        <v>4.9976500016317402</v>
      </c>
    </row>
    <row r="165" spans="3:5" x14ac:dyDescent="0.2">
      <c r="C165" s="2">
        <v>1</v>
      </c>
      <c r="D165" s="70">
        <f>SUM(E$9:E164)*K_21+SUM(C$9:C164)-SUM(D$9:D164)*(K_12+K_10)</f>
        <v>9.9977675015501291</v>
      </c>
      <c r="E165" s="70">
        <f>SUM(D$9:D164)*K_12-SUM(E$9:E164)*K_21</f>
        <v>4.9977675015501433</v>
      </c>
    </row>
    <row r="166" spans="3:5" x14ac:dyDescent="0.2">
      <c r="C166" s="2">
        <v>1</v>
      </c>
      <c r="D166" s="70">
        <f>SUM(E$9:E165)*K_21+SUM(C$9:C165)-SUM(D$9:D165)*(K_12+K_10)</f>
        <v>9.9978791264726681</v>
      </c>
      <c r="E166" s="70">
        <f>SUM(D$9:D165)*K_12-SUM(E$9:E165)*K_21</f>
        <v>4.9978791264726397</v>
      </c>
    </row>
    <row r="167" spans="3:5" x14ac:dyDescent="0.2">
      <c r="C167" s="2">
        <v>1</v>
      </c>
      <c r="D167" s="70">
        <f>SUM(E$9:E166)*K_21+SUM(C$9:C166)-SUM(D$9:D166)*(K_12+K_10)</f>
        <v>9.9979851701490361</v>
      </c>
      <c r="E167" s="70">
        <f>SUM(D$9:D166)*K_12-SUM(E$9:E166)*K_21</f>
        <v>4.9979851701490077</v>
      </c>
    </row>
    <row r="168" spans="3:5" x14ac:dyDescent="0.2">
      <c r="C168" s="2">
        <v>1</v>
      </c>
      <c r="D168" s="70">
        <f>SUM(E$9:E167)*K_21+SUM(C$9:C167)-SUM(D$9:D167)*(K_12+K_10)</f>
        <v>9.9980859116415672</v>
      </c>
      <c r="E168" s="70">
        <f>SUM(D$9:D167)*K_12-SUM(E$9:E167)*K_21</f>
        <v>4.9980859116415388</v>
      </c>
    </row>
    <row r="169" spans="3:5" x14ac:dyDescent="0.2">
      <c r="C169" s="2">
        <v>1</v>
      </c>
      <c r="D169" s="70">
        <f>SUM(E$9:E168)*K_21+SUM(C$9:C168)-SUM(D$9:D168)*(K_12+K_10)</f>
        <v>9.9981816160594974</v>
      </c>
      <c r="E169" s="70">
        <f>SUM(D$9:D168)*K_12-SUM(E$9:E168)*K_21</f>
        <v>4.998181616059469</v>
      </c>
    </row>
    <row r="170" spans="3:5" x14ac:dyDescent="0.2">
      <c r="C170" s="2">
        <v>1</v>
      </c>
      <c r="D170" s="70">
        <f>SUM(E$9:E169)*K_21+SUM(C$9:C169)-SUM(D$9:D169)*(K_12+K_10)</f>
        <v>9.9982725352564898</v>
      </c>
      <c r="E170" s="70">
        <f>SUM(D$9:D169)*K_12-SUM(E$9:E169)*K_21</f>
        <v>4.9982725352565041</v>
      </c>
    </row>
    <row r="171" spans="3:5" x14ac:dyDescent="0.2">
      <c r="C171" s="2">
        <v>1</v>
      </c>
      <c r="D171" s="70">
        <f>SUM(E$9:E170)*K_21+SUM(C$9:C170)-SUM(D$9:D170)*(K_12+K_10)</f>
        <v>9.9983589084936852</v>
      </c>
      <c r="E171" s="70">
        <f>SUM(D$9:D170)*K_12-SUM(E$9:E170)*K_21</f>
        <v>4.998358908493671</v>
      </c>
    </row>
    <row r="172" spans="3:5" x14ac:dyDescent="0.2">
      <c r="C172" s="2">
        <v>1</v>
      </c>
      <c r="D172" s="70">
        <f>SUM(E$9:E171)*K_21+SUM(C$9:C171)-SUM(D$9:D171)*(K_12+K_10)</f>
        <v>9.9984409630690152</v>
      </c>
      <c r="E172" s="70">
        <f>SUM(D$9:D171)*K_12-SUM(E$9:E171)*K_21</f>
        <v>4.9984409630689868</v>
      </c>
    </row>
    <row r="173" spans="3:5" x14ac:dyDescent="0.2">
      <c r="C173" s="2">
        <v>1</v>
      </c>
      <c r="D173" s="70">
        <f>SUM(E$9:E172)*K_21+SUM(C$9:C172)-SUM(D$9:D172)*(K_12+K_10)</f>
        <v>9.9985189149155644</v>
      </c>
      <c r="E173" s="70">
        <f>SUM(D$9:D172)*K_12-SUM(E$9:E172)*K_21</f>
        <v>4.998518914915536</v>
      </c>
    </row>
    <row r="174" spans="3:5" x14ac:dyDescent="0.2">
      <c r="C174" s="2">
        <v>1</v>
      </c>
      <c r="D174" s="70">
        <f>SUM(E$9:E173)*K_21+SUM(C$9:C173)-SUM(D$9:D173)*(K_12+K_10)</f>
        <v>9.9985929691697493</v>
      </c>
      <c r="E174" s="70">
        <f>SUM(D$9:D173)*K_12-SUM(E$9:E173)*K_21</f>
        <v>4.9985929691697777</v>
      </c>
    </row>
    <row r="175" spans="3:5" x14ac:dyDescent="0.2">
      <c r="C175" s="2">
        <v>1</v>
      </c>
      <c r="D175" s="70">
        <f>SUM(E$9:E174)*K_21+SUM(C$9:C174)-SUM(D$9:D174)*(K_12+K_10)</f>
        <v>9.9986633207112732</v>
      </c>
      <c r="E175" s="70">
        <f>SUM(D$9:D174)*K_12-SUM(E$9:E174)*K_21</f>
        <v>4.9986633207112874</v>
      </c>
    </row>
    <row r="176" spans="3:5" x14ac:dyDescent="0.2">
      <c r="C176" s="2">
        <v>1</v>
      </c>
      <c r="D176" s="70">
        <f>SUM(E$9:E175)*K_21+SUM(C$9:C175)-SUM(D$9:D175)*(K_12+K_10)</f>
        <v>9.9987301546757408</v>
      </c>
      <c r="E176" s="70">
        <f>SUM(D$9:D175)*K_12-SUM(E$9:E175)*K_21</f>
        <v>4.9987301546757124</v>
      </c>
    </row>
    <row r="177" spans="3:5" x14ac:dyDescent="0.2">
      <c r="C177" s="2">
        <v>1</v>
      </c>
      <c r="D177" s="70">
        <f>SUM(E$9:E176)*K_21+SUM(C$9:C176)-SUM(D$9:D176)*(K_12+K_10)</f>
        <v>9.9987936469419196</v>
      </c>
      <c r="E177" s="70">
        <f>SUM(D$9:D176)*K_12-SUM(E$9:E176)*K_21</f>
        <v>4.9987936469419338</v>
      </c>
    </row>
    <row r="178" spans="3:5" x14ac:dyDescent="0.2">
      <c r="C178" s="2">
        <v>1</v>
      </c>
      <c r="D178" s="70">
        <f>SUM(E$9:E177)*K_21+SUM(C$9:C177)-SUM(D$9:D177)*(K_12+K_10)</f>
        <v>9.9988539645948151</v>
      </c>
      <c r="E178" s="70">
        <f>SUM(D$9:D177)*K_12-SUM(E$9:E177)*K_21</f>
        <v>4.9988539645948293</v>
      </c>
    </row>
    <row r="179" spans="3:5" x14ac:dyDescent="0.2">
      <c r="C179" s="2">
        <v>1</v>
      </c>
      <c r="D179" s="70">
        <f>SUM(E$9:E178)*K_21+SUM(C$9:C178)-SUM(D$9:D178)*(K_12+K_10)</f>
        <v>9.9989112663650701</v>
      </c>
      <c r="E179" s="70">
        <f>SUM(D$9:D178)*K_12-SUM(E$9:E178)*K_21</f>
        <v>4.9989112663650985</v>
      </c>
    </row>
    <row r="180" spans="3:5" x14ac:dyDescent="0.2">
      <c r="C180" s="2">
        <v>1</v>
      </c>
      <c r="D180" s="70">
        <f>SUM(E$9:E179)*K_21+SUM(C$9:C179)-SUM(D$9:D179)*(K_12+K_10)</f>
        <v>9.9989657030468209</v>
      </c>
      <c r="E180" s="70">
        <f>SUM(D$9:D179)*K_12-SUM(E$9:E179)*K_21</f>
        <v>4.9989657030468351</v>
      </c>
    </row>
    <row r="181" spans="3:5" x14ac:dyDescent="0.2">
      <c r="C181" s="2">
        <v>1</v>
      </c>
      <c r="D181" s="70">
        <f>SUM(E$9:E180)*K_21+SUM(C$9:C180)-SUM(D$9:D180)*(K_12+K_10)</f>
        <v>9.9990174178944926</v>
      </c>
      <c r="E181" s="70">
        <f>SUM(D$9:D180)*K_12-SUM(E$9:E180)*K_21</f>
        <v>4.9990174178945068</v>
      </c>
    </row>
    <row r="182" spans="3:5" x14ac:dyDescent="0.2">
      <c r="C182" s="2">
        <v>1</v>
      </c>
      <c r="D182" s="70">
        <f>SUM(E$9:E181)*K_21+SUM(C$9:C181)-SUM(D$9:D181)*(K_12+K_10)</f>
        <v>9.9990665469997282</v>
      </c>
      <c r="E182" s="70">
        <f>SUM(D$9:D181)*K_12-SUM(E$9:E181)*K_21</f>
        <v>4.999066546999785</v>
      </c>
    </row>
    <row r="183" spans="3:5" x14ac:dyDescent="0.2">
      <c r="C183" s="2">
        <v>1</v>
      </c>
      <c r="D183" s="70">
        <f>SUM(E$9:E182)*K_21+SUM(C$9:C182)-SUM(D$9:D182)*(K_12+K_10)</f>
        <v>9.9991132196497574</v>
      </c>
      <c r="E183" s="70">
        <f>SUM(D$9:D182)*K_12-SUM(E$9:E182)*K_21</f>
        <v>4.9991132196498</v>
      </c>
    </row>
    <row r="184" spans="3:5" x14ac:dyDescent="0.2">
      <c r="C184" s="2">
        <v>1</v>
      </c>
      <c r="D184" s="70">
        <f>SUM(E$9:E183)*K_21+SUM(C$9:C183)-SUM(D$9:D183)*(K_12+K_10)</f>
        <v>9.9991575586672639</v>
      </c>
      <c r="E184" s="70">
        <f>SUM(D$9:D183)*K_12-SUM(E$9:E183)*K_21</f>
        <v>4.9991575586673065</v>
      </c>
    </row>
    <row r="185" spans="3:5" x14ac:dyDescent="0.2">
      <c r="C185" s="2">
        <v>1</v>
      </c>
      <c r="D185" s="70">
        <f>SUM(E$9:E184)*K_21+SUM(C$9:C184)-SUM(D$9:D184)*(K_12+K_10)</f>
        <v>9.9991996807338808</v>
      </c>
      <c r="E185" s="70">
        <f>SUM(D$9:D184)*K_12-SUM(E$9:E184)*K_21</f>
        <v>4.9991996807339518</v>
      </c>
    </row>
    <row r="186" spans="3:5" x14ac:dyDescent="0.2">
      <c r="C186" s="2">
        <v>1</v>
      </c>
      <c r="D186" s="70">
        <f>SUM(E$9:E185)*K_21+SUM(C$9:C185)-SUM(D$9:D185)*(K_12+K_10)</f>
        <v>9.9992396966972024</v>
      </c>
      <c r="E186" s="70">
        <f>SUM(D$9:D185)*K_12-SUM(E$9:E185)*K_21</f>
        <v>4.999239696697245</v>
      </c>
    </row>
    <row r="187" spans="3:5" x14ac:dyDescent="0.2">
      <c r="C187" s="2">
        <v>1</v>
      </c>
      <c r="D187" s="70">
        <f>SUM(E$9:E186)*K_21+SUM(C$9:C186)-SUM(D$9:D186)*(K_12+K_10)</f>
        <v>9.9992777118623337</v>
      </c>
      <c r="E187" s="70">
        <f>SUM(D$9:D186)*K_12-SUM(E$9:E186)*K_21</f>
        <v>4.9992777118623906</v>
      </c>
    </row>
    <row r="188" spans="3:5" x14ac:dyDescent="0.2">
      <c r="C188" s="2">
        <v>1</v>
      </c>
      <c r="D188" s="70">
        <f>SUM(E$9:E187)*K_21+SUM(C$9:C187)-SUM(D$9:D187)*(K_12+K_10)</f>
        <v>9.9993138262692298</v>
      </c>
      <c r="E188" s="70">
        <f>SUM(D$9:D187)*K_12-SUM(E$9:E187)*K_21</f>
        <v>4.9993138262692582</v>
      </c>
    </row>
    <row r="189" spans="3:5" x14ac:dyDescent="0.2">
      <c r="C189" s="2">
        <v>1</v>
      </c>
      <c r="D189" s="70">
        <f>SUM(E$9:E188)*K_21+SUM(C$9:C188)-SUM(D$9:D188)*(K_12+K_10)</f>
        <v>9.9993481349557669</v>
      </c>
      <c r="E189" s="70">
        <f>SUM(D$9:D188)*K_12-SUM(E$9:E188)*K_21</f>
        <v>4.9993481349557953</v>
      </c>
    </row>
    <row r="190" spans="3:5" x14ac:dyDescent="0.2">
      <c r="C190" s="2">
        <v>1</v>
      </c>
      <c r="D190" s="70">
        <f>SUM(E$9:E189)*K_21+SUM(C$9:C189)-SUM(D$9:D189)*(K_12+K_10)</f>
        <v>9.9993807282079956</v>
      </c>
      <c r="E190" s="70">
        <f>SUM(D$9:D189)*K_12-SUM(E$9:E189)*K_21</f>
        <v>4.9993807282080098</v>
      </c>
    </row>
    <row r="191" spans="3:5" x14ac:dyDescent="0.2">
      <c r="C191" s="2">
        <v>1</v>
      </c>
      <c r="D191" s="70">
        <f>SUM(E$9:E190)*K_21+SUM(C$9:C190)-SUM(D$9:D190)*(K_12+K_10)</f>
        <v>9.9994116917975759</v>
      </c>
      <c r="E191" s="70">
        <f>SUM(D$9:D190)*K_12-SUM(E$9:E190)*K_21</f>
        <v>4.9994116917976044</v>
      </c>
    </row>
    <row r="192" spans="3:5" x14ac:dyDescent="0.2">
      <c r="C192" s="2">
        <v>1</v>
      </c>
      <c r="D192" s="70">
        <f>SUM(E$9:E191)*K_21+SUM(C$9:C191)-SUM(D$9:D191)*(K_12+K_10)</f>
        <v>9.999441107207673</v>
      </c>
      <c r="E192" s="70">
        <f>SUM(D$9:D191)*K_12-SUM(E$9:E191)*K_21</f>
        <v>4.9994411072077298</v>
      </c>
    </row>
    <row r="193" spans="3:5" x14ac:dyDescent="0.2">
      <c r="C193" s="2">
        <v>1</v>
      </c>
      <c r="D193" s="70">
        <f>SUM(E$9:E192)*K_21+SUM(C$9:C192)-SUM(D$9:D192)*(K_12+K_10)</f>
        <v>9.9994690518472851</v>
      </c>
      <c r="E193" s="70">
        <f>SUM(D$9:D192)*K_12-SUM(E$9:E192)*K_21</f>
        <v>4.9994690518473419</v>
      </c>
    </row>
    <row r="194" spans="3:5" x14ac:dyDescent="0.2">
      <c r="C194" s="2">
        <v>1</v>
      </c>
      <c r="D194" s="70">
        <f>SUM(E$9:E193)*K_21+SUM(C$9:C193)-SUM(D$9:D193)*(K_12+K_10)</f>
        <v>9.9994955992549421</v>
      </c>
      <c r="E194" s="70">
        <f>SUM(D$9:D193)*K_12-SUM(E$9:E193)*K_21</f>
        <v>4.9994955992549706</v>
      </c>
    </row>
    <row r="195" spans="3:5" x14ac:dyDescent="0.2">
      <c r="C195" s="2">
        <v>1</v>
      </c>
      <c r="D195" s="70">
        <f>SUM(E$9:E194)*K_21+SUM(C$9:C194)-SUM(D$9:D194)*(K_12+K_10)</f>
        <v>9.9995208192921723</v>
      </c>
      <c r="E195" s="70">
        <f>SUM(D$9:D194)*K_12-SUM(E$9:E194)*K_21</f>
        <v>4.9995208192922149</v>
      </c>
    </row>
    <row r="196" spans="3:5" x14ac:dyDescent="0.2">
      <c r="C196" s="2">
        <v>1</v>
      </c>
      <c r="D196" s="70">
        <f>SUM(E$9:E195)*K_21+SUM(C$9:C195)-SUM(D$9:D195)*(K_12+K_10)</f>
        <v>9.9995447783275608</v>
      </c>
      <c r="E196" s="70">
        <f>SUM(D$9:D195)*K_12-SUM(E$9:E195)*K_21</f>
        <v>4.9995447783276035</v>
      </c>
    </row>
    <row r="197" spans="3:5" x14ac:dyDescent="0.2">
      <c r="C197" s="2">
        <v>1</v>
      </c>
      <c r="D197" s="70">
        <f>SUM(E$9:E196)*K_21+SUM(C$9:C196)-SUM(D$9:D196)*(K_12+K_10)</f>
        <v>9.9995675394112027</v>
      </c>
      <c r="E197" s="70">
        <f>SUM(D$9:D196)*K_12-SUM(E$9:E196)*K_21</f>
        <v>4.9995675394112311</v>
      </c>
    </row>
    <row r="198" spans="3:5" x14ac:dyDescent="0.2">
      <c r="C198" s="2">
        <v>1</v>
      </c>
      <c r="D198" s="70">
        <f>SUM(E$9:E197)*K_21+SUM(C$9:C197)-SUM(D$9:D197)*(K_12+K_10)</f>
        <v>9.9995891624407136</v>
      </c>
      <c r="E198" s="70">
        <f>SUM(D$9:D197)*K_12-SUM(E$9:E197)*K_21</f>
        <v>4.9995891624406568</v>
      </c>
    </row>
    <row r="199" spans="3:5" x14ac:dyDescent="0.2">
      <c r="C199" s="2">
        <v>1</v>
      </c>
      <c r="D199" s="70">
        <f>SUM(E$9:E198)*K_21+SUM(C$9:C198)-SUM(D$9:D198)*(K_12+K_10)</f>
        <v>9.9996097043186296</v>
      </c>
      <c r="E199" s="70">
        <f>SUM(D$9:D198)*K_12-SUM(E$9:E198)*K_21</f>
        <v>4.9996097043186296</v>
      </c>
    </row>
    <row r="200" spans="3:5" x14ac:dyDescent="0.2">
      <c r="C200" s="2">
        <v>1</v>
      </c>
      <c r="D200" s="70">
        <f>SUM(E$9:E199)*K_21+SUM(C$9:C199)-SUM(D$9:D199)*(K_12+K_10)</f>
        <v>9.999629219102701</v>
      </c>
      <c r="E200" s="70">
        <f>SUM(D$9:D199)*K_12-SUM(E$9:E199)*K_21</f>
        <v>4.999629219102701</v>
      </c>
    </row>
    <row r="201" spans="3:5" x14ac:dyDescent="0.2">
      <c r="C201" s="2">
        <v>1</v>
      </c>
      <c r="D201" s="70">
        <f>SUM(E$9:E200)*K_21+SUM(C$9:C200)-SUM(D$9:D200)*(K_12+K_10)</f>
        <v>9.999647758147546</v>
      </c>
      <c r="E201" s="70">
        <f>SUM(D$9:D200)*K_12-SUM(E$9:E200)*K_21</f>
        <v>4.9996477581475602</v>
      </c>
    </row>
    <row r="202" spans="3:5" x14ac:dyDescent="0.2">
      <c r="C202" s="2">
        <v>1</v>
      </c>
      <c r="D202" s="70">
        <f>SUM(E$9:E201)*K_21+SUM(C$9:C201)-SUM(D$9:D201)*(K_12+K_10)</f>
        <v>9.9996653702401659</v>
      </c>
      <c r="E202" s="70">
        <f>SUM(D$9:D201)*K_12-SUM(E$9:E201)*K_21</f>
        <v>4.9996653702401801</v>
      </c>
    </row>
    <row r="203" spans="3:5" x14ac:dyDescent="0.2">
      <c r="C203" s="2">
        <v>1</v>
      </c>
      <c r="D203" s="70">
        <f>SUM(E$9:E202)*K_21+SUM(C$9:C202)-SUM(D$9:D202)*(K_12+K_10)</f>
        <v>9.9996821017281832</v>
      </c>
      <c r="E203" s="70">
        <f>SUM(D$9:D202)*K_12-SUM(E$9:E202)*K_21</f>
        <v>4.999682101728169</v>
      </c>
    </row>
    <row r="204" spans="3:5" x14ac:dyDescent="0.2">
      <c r="C204" s="2">
        <v>1</v>
      </c>
      <c r="D204" s="70">
        <f>SUM(E$9:E203)*K_21+SUM(C$9:C203)-SUM(D$9:D203)*(K_12+K_10)</f>
        <v>9.9996979966417712</v>
      </c>
      <c r="E204" s="70">
        <f>SUM(D$9:D203)*K_12-SUM(E$9:E203)*K_21</f>
        <v>4.9996979966417712</v>
      </c>
    </row>
    <row r="205" spans="3:5" x14ac:dyDescent="0.2">
      <c r="C205" s="2">
        <v>1</v>
      </c>
      <c r="D205" s="70">
        <f>SUM(E$9:E204)*K_21+SUM(C$9:C204)-SUM(D$9:D204)*(K_12+K_10)</f>
        <v>9.9997130968096712</v>
      </c>
      <c r="E205" s="70">
        <f>SUM(D$9:D204)*K_12-SUM(E$9:E204)*K_21</f>
        <v>4.9997130968096712</v>
      </c>
    </row>
    <row r="206" spans="3:5" x14ac:dyDescent="0.2">
      <c r="C206" s="2">
        <v>1</v>
      </c>
      <c r="D206" s="70">
        <f>SUM(E$9:E205)*K_21+SUM(C$9:C205)-SUM(D$9:D205)*(K_12+K_10)</f>
        <v>9.9997274419691848</v>
      </c>
      <c r="E206" s="70">
        <f>SUM(D$9:D205)*K_12-SUM(E$9:E205)*K_21</f>
        <v>4.9997274419691848</v>
      </c>
    </row>
    <row r="207" spans="3:5" x14ac:dyDescent="0.2">
      <c r="C207" s="2">
        <v>1</v>
      </c>
      <c r="D207" s="70">
        <f>SUM(E$9:E206)*K_21+SUM(C$9:C206)-SUM(D$9:D206)*(K_12+K_10)</f>
        <v>9.9997410698707085</v>
      </c>
      <c r="E207" s="70">
        <f>SUM(D$9:D206)*K_12-SUM(E$9:E206)*K_21</f>
        <v>4.999741069870737</v>
      </c>
    </row>
    <row r="208" spans="3:5" x14ac:dyDescent="0.2">
      <c r="C208" s="2">
        <v>1</v>
      </c>
      <c r="D208" s="70">
        <f>SUM(E$9:E207)*K_21+SUM(C$9:C207)-SUM(D$9:D207)*(K_12+K_10)</f>
        <v>9.9997540163771532</v>
      </c>
      <c r="E208" s="70">
        <f>SUM(D$9:D207)*K_12-SUM(E$9:E207)*K_21</f>
        <v>4.9997540163771816</v>
      </c>
    </row>
    <row r="209" spans="3:5" x14ac:dyDescent="0.2">
      <c r="C209" s="2">
        <v>1</v>
      </c>
      <c r="D209" s="70">
        <f>SUM(E$9:E208)*K_21+SUM(C$9:C208)-SUM(D$9:D208)*(K_12+K_10)</f>
        <v>9.9997663155583609</v>
      </c>
      <c r="E209" s="70">
        <f>SUM(D$9:D208)*K_12-SUM(E$9:E208)*K_21</f>
        <v>4.9997663155583183</v>
      </c>
    </row>
    <row r="210" spans="3:5" x14ac:dyDescent="0.2">
      <c r="C210" s="2">
        <v>1</v>
      </c>
      <c r="D210" s="70">
        <f>SUM(E$9:E209)*K_21+SUM(C$9:C209)-SUM(D$9:D209)*(K_12+K_10)</f>
        <v>9.9997779997804059</v>
      </c>
      <c r="E210" s="70">
        <f>SUM(D$9:D209)*K_12-SUM(E$9:E209)*K_21</f>
        <v>4.9997779997804201</v>
      </c>
    </row>
    <row r="211" spans="3:5" x14ac:dyDescent="0.2">
      <c r="C211" s="2">
        <v>1</v>
      </c>
      <c r="D211" s="70">
        <f>SUM(E$9:E210)*K_21+SUM(C$9:C210)-SUM(D$9:D210)*(K_12+K_10)</f>
        <v>9.9997890997913714</v>
      </c>
      <c r="E211" s="70">
        <f>SUM(D$9:D210)*K_12-SUM(E$9:E210)*K_21</f>
        <v>4.9997890997913998</v>
      </c>
    </row>
    <row r="212" spans="3:5" x14ac:dyDescent="0.2">
      <c r="C212" s="2">
        <v>1</v>
      </c>
      <c r="D212" s="70">
        <f>SUM(E$9:E211)*K_21+SUM(C$9:C211)-SUM(D$9:D211)*(K_12+K_10)</f>
        <v>9.999799644801783</v>
      </c>
      <c r="E212" s="70">
        <f>SUM(D$9:D211)*K_12-SUM(E$9:E211)*K_21</f>
        <v>4.9997996448018114</v>
      </c>
    </row>
    <row r="213" spans="3:5" x14ac:dyDescent="0.2">
      <c r="C213" s="2">
        <v>1</v>
      </c>
      <c r="D213" s="70">
        <f>SUM(E$9:E212)*K_21+SUM(C$9:C212)-SUM(D$9:D212)*(K_12+K_10)</f>
        <v>9.999809662561745</v>
      </c>
      <c r="E213" s="70">
        <f>SUM(D$9:D212)*K_12-SUM(E$9:E212)*K_21</f>
        <v>4.9998096625617308</v>
      </c>
    </row>
    <row r="214" spans="3:5" x14ac:dyDescent="0.2">
      <c r="C214" s="2">
        <v>1</v>
      </c>
      <c r="D214" s="70">
        <f>SUM(E$9:E213)*K_21+SUM(C$9:C213)-SUM(D$9:D213)*(K_12+K_10)</f>
        <v>9.9998191794336435</v>
      </c>
      <c r="E214" s="70">
        <f>SUM(D$9:D213)*K_12-SUM(E$9:E213)*K_21</f>
        <v>4.9998191794336435</v>
      </c>
    </row>
    <row r="215" spans="3:5" x14ac:dyDescent="0.2">
      <c r="C215" s="2">
        <v>1</v>
      </c>
      <c r="D215" s="70">
        <f>SUM(E$9:E214)*K_21+SUM(C$9:C214)-SUM(D$9:D214)*(K_12+K_10)</f>
        <v>9.99982822046195</v>
      </c>
      <c r="E215" s="70">
        <f>SUM(D$9:D214)*K_12-SUM(E$9:E214)*K_21</f>
        <v>4.9998282204619642</v>
      </c>
    </row>
    <row r="216" spans="3:5" x14ac:dyDescent="0.2">
      <c r="C216" s="2">
        <v>1</v>
      </c>
      <c r="D216" s="70">
        <f>SUM(E$9:E215)*K_21+SUM(C$9:C215)-SUM(D$9:D215)*(K_12+K_10)</f>
        <v>9.9998368094388752</v>
      </c>
      <c r="E216" s="70">
        <f>SUM(D$9:D215)*K_12-SUM(E$9:E215)*K_21</f>
        <v>4.9998368094388752</v>
      </c>
    </row>
    <row r="217" spans="3:5" x14ac:dyDescent="0.2">
      <c r="C217" s="2">
        <v>1</v>
      </c>
      <c r="D217" s="70">
        <f>SUM(E$9:E216)*K_21+SUM(C$9:C216)-SUM(D$9:D216)*(K_12+K_10)</f>
        <v>9.9998449689669542</v>
      </c>
      <c r="E217" s="70">
        <f>SUM(D$9:D216)*K_12-SUM(E$9:E216)*K_21</f>
        <v>4.9998449689669116</v>
      </c>
    </row>
    <row r="218" spans="3:5" x14ac:dyDescent="0.2">
      <c r="C218" s="2">
        <v>1</v>
      </c>
      <c r="D218" s="70">
        <f>SUM(E$9:E217)*K_21+SUM(C$9:C217)-SUM(D$9:D217)*(K_12+K_10)</f>
        <v>9.999852720518561</v>
      </c>
      <c r="E218" s="70">
        <f>SUM(D$9:D217)*K_12-SUM(E$9:E217)*K_21</f>
        <v>4.9998527205185752</v>
      </c>
    </row>
    <row r="219" spans="3:5" x14ac:dyDescent="0.2">
      <c r="C219" s="2">
        <v>1</v>
      </c>
      <c r="D219" s="70">
        <f>SUM(E$9:E218)*K_21+SUM(C$9:C218)-SUM(D$9:D218)*(K_12+K_10)</f>
        <v>9.9998600844926386</v>
      </c>
      <c r="E219" s="70">
        <f>SUM(D$9:D218)*K_12-SUM(E$9:E218)*K_21</f>
        <v>4.9998600844926528</v>
      </c>
    </row>
    <row r="220" spans="3:5" x14ac:dyDescent="0.2">
      <c r="C220" s="2">
        <v>1</v>
      </c>
      <c r="D220" s="70">
        <f>SUM(E$9:E219)*K_21+SUM(C$9:C219)-SUM(D$9:D219)*(K_12+K_10)</f>
        <v>9.9998670802680181</v>
      </c>
      <c r="E220" s="70">
        <f>SUM(D$9:D219)*K_12-SUM(E$9:E219)*K_21</f>
        <v>4.9998670802680181</v>
      </c>
    </row>
    <row r="221" spans="3:5" x14ac:dyDescent="0.2">
      <c r="C221" s="2">
        <v>1</v>
      </c>
      <c r="D221" s="70">
        <f>SUM(E$9:E220)*K_21+SUM(C$9:C220)-SUM(D$9:D220)*(K_12+K_10)</f>
        <v>9.9998737262545774</v>
      </c>
      <c r="E221" s="70">
        <f>SUM(D$9:D220)*K_12-SUM(E$9:E220)*K_21</f>
        <v>4.99987372625462</v>
      </c>
    </row>
    <row r="222" spans="3:5" x14ac:dyDescent="0.2">
      <c r="C222" s="2">
        <v>1</v>
      </c>
      <c r="D222" s="70">
        <f>SUM(E$9:E221)*K_21+SUM(C$9:C221)-SUM(D$9:D221)*(K_12+K_10)</f>
        <v>9.9998800399418428</v>
      </c>
      <c r="E222" s="70">
        <f>SUM(D$9:D221)*K_12-SUM(E$9:E221)*K_21</f>
        <v>4.9998800399418855</v>
      </c>
    </row>
    <row r="223" spans="3:5" x14ac:dyDescent="0.2">
      <c r="C223" s="2">
        <v>1</v>
      </c>
      <c r="D223" s="70">
        <f>SUM(E$9:E222)*K_21+SUM(C$9:C222)-SUM(D$9:D222)*(K_12+K_10)</f>
        <v>9.9998860379447478</v>
      </c>
      <c r="E223" s="70">
        <f>SUM(D$9:D222)*K_12-SUM(E$9:E222)*K_21</f>
        <v>4.9998860379447905</v>
      </c>
    </row>
    <row r="224" spans="3:5" x14ac:dyDescent="0.2">
      <c r="C224" s="2">
        <v>1</v>
      </c>
      <c r="D224" s="70">
        <f>SUM(E$9:E223)*K_21+SUM(C$9:C223)-SUM(D$9:D223)*(K_12+K_10)</f>
        <v>9.9998917360475161</v>
      </c>
      <c r="E224" s="70">
        <f>SUM(D$9:D223)*K_12-SUM(E$9:E223)*K_21</f>
        <v>4.9998917360475588</v>
      </c>
    </row>
    <row r="225" spans="3:5" x14ac:dyDescent="0.2">
      <c r="C225" s="2">
        <v>1</v>
      </c>
      <c r="D225" s="70">
        <f>SUM(E$9:E224)*K_21+SUM(C$9:C224)-SUM(D$9:D224)*(K_12+K_10)</f>
        <v>9.9998971492451005</v>
      </c>
      <c r="E225" s="70">
        <f>SUM(D$9:D224)*K_12-SUM(E$9:E224)*K_21</f>
        <v>4.9998971492452</v>
      </c>
    </row>
    <row r="226" spans="3:5" x14ac:dyDescent="0.2">
      <c r="C226" s="2">
        <v>1</v>
      </c>
      <c r="D226" s="70">
        <f>SUM(E$9:E225)*K_21+SUM(C$9:C225)-SUM(D$9:D225)*(K_12+K_10)</f>
        <v>9.9999022917829166</v>
      </c>
      <c r="E226" s="70">
        <f>SUM(D$9:D225)*K_12-SUM(E$9:E225)*K_21</f>
        <v>4.9999022917829308</v>
      </c>
    </row>
    <row r="227" spans="3:5" x14ac:dyDescent="0.2">
      <c r="C227" s="2">
        <v>1</v>
      </c>
      <c r="D227" s="70">
        <f>SUM(E$9:E226)*K_21+SUM(C$9:C226)-SUM(D$9:D226)*(K_12+K_10)</f>
        <v>9.9999071771937338</v>
      </c>
      <c r="E227" s="70">
        <f>SUM(D$9:D226)*K_12-SUM(E$9:E226)*K_21</f>
        <v>4.9999071771937764</v>
      </c>
    </row>
    <row r="228" spans="3:5" x14ac:dyDescent="0.2">
      <c r="C228" s="2">
        <v>1</v>
      </c>
      <c r="D228" s="70">
        <f>SUM(E$9:E227)*K_21+SUM(C$9:C227)-SUM(D$9:D227)*(K_12+K_10)</f>
        <v>9.9999118183340556</v>
      </c>
      <c r="E228" s="70">
        <f>SUM(D$9:D227)*K_12-SUM(E$9:E227)*K_21</f>
        <v>4.999911818334084</v>
      </c>
    </row>
    <row r="229" spans="3:5" x14ac:dyDescent="0.2">
      <c r="C229" s="2">
        <v>1</v>
      </c>
      <c r="D229" s="70">
        <f>SUM(E$9:E228)*K_21+SUM(C$9:C228)-SUM(D$9:D228)*(K_12+K_10)</f>
        <v>9.9999162274173727</v>
      </c>
      <c r="E229" s="70">
        <f>SUM(D$9:D228)*K_12-SUM(E$9:E228)*K_21</f>
        <v>4.9999162274173869</v>
      </c>
    </row>
    <row r="230" spans="3:5" x14ac:dyDescent="0.2">
      <c r="C230" s="2">
        <v>1</v>
      </c>
      <c r="D230" s="70">
        <f>SUM(E$9:E229)*K_21+SUM(C$9:C229)-SUM(D$9:D229)*(K_12+K_10)</f>
        <v>9.9999204160464501</v>
      </c>
      <c r="E230" s="70">
        <f>SUM(D$9:D229)*K_12-SUM(E$9:E229)*K_21</f>
        <v>4.9999204160465069</v>
      </c>
    </row>
    <row r="231" spans="3:5" x14ac:dyDescent="0.2">
      <c r="C231" s="2">
        <v>1</v>
      </c>
      <c r="D231" s="70">
        <f>SUM(E$9:E230)*K_21+SUM(C$9:C230)-SUM(D$9:D230)*(K_12+K_10)</f>
        <v>9.9999243952441361</v>
      </c>
      <c r="E231" s="70">
        <f>SUM(D$9:D230)*K_12-SUM(E$9:E230)*K_21</f>
        <v>4.9999243952441788</v>
      </c>
    </row>
    <row r="232" spans="3:5" x14ac:dyDescent="0.2">
      <c r="C232" s="2">
        <v>1</v>
      </c>
      <c r="D232" s="70">
        <f>SUM(E$9:E231)*K_21+SUM(C$9:C231)-SUM(D$9:D231)*(K_12+K_10)</f>
        <v>9.9999281754818981</v>
      </c>
      <c r="E232" s="70">
        <f>SUM(D$9:D231)*K_12-SUM(E$9:E231)*K_21</f>
        <v>4.9999281754819833</v>
      </c>
    </row>
    <row r="233" spans="3:5" x14ac:dyDescent="0.2">
      <c r="C233" s="2">
        <v>1</v>
      </c>
      <c r="D233" s="70">
        <f>SUM(E$9:E232)*K_21+SUM(C$9:C232)-SUM(D$9:D232)*(K_12+K_10)</f>
        <v>9.9999317667079026</v>
      </c>
      <c r="E233" s="70">
        <f>SUM(D$9:D232)*K_12-SUM(E$9:E232)*K_21</f>
        <v>4.99993176670786</v>
      </c>
    </row>
    <row r="234" spans="3:5" x14ac:dyDescent="0.2">
      <c r="C234" s="2">
        <v>1</v>
      </c>
      <c r="D234" s="70">
        <f>SUM(E$9:E233)*K_21+SUM(C$9:C233)-SUM(D$9:D233)*(K_12+K_10)</f>
        <v>9.9999351783724819</v>
      </c>
      <c r="E234" s="70">
        <f>SUM(D$9:D233)*K_12-SUM(E$9:E233)*K_21</f>
        <v>4.9999351783724819</v>
      </c>
    </row>
    <row r="235" spans="3:5" x14ac:dyDescent="0.2">
      <c r="C235" s="2">
        <v>1</v>
      </c>
      <c r="D235" s="70">
        <f>SUM(E$9:E234)*K_21+SUM(C$9:C234)-SUM(D$9:D234)*(K_12+K_10)</f>
        <v>9.9999384194538266</v>
      </c>
      <c r="E235" s="70">
        <f>SUM(D$9:D234)*K_12-SUM(E$9:E234)*K_21</f>
        <v>4.999938419453855</v>
      </c>
    </row>
    <row r="236" spans="3:5" x14ac:dyDescent="0.2">
      <c r="C236" s="2">
        <v>1</v>
      </c>
      <c r="D236" s="70">
        <f>SUM(E$9:E235)*K_21+SUM(C$9:C235)-SUM(D$9:D235)*(K_12+K_10)</f>
        <v>9.999941498481121</v>
      </c>
      <c r="E236" s="70">
        <f>SUM(D$9:D235)*K_12-SUM(E$9:E235)*K_21</f>
        <v>4.9999414984811636</v>
      </c>
    </row>
    <row r="237" spans="3:5" x14ac:dyDescent="0.2">
      <c r="C237" s="2">
        <v>1</v>
      </c>
      <c r="D237" s="70">
        <f>SUM(E$9:E236)*K_21+SUM(C$9:C236)-SUM(D$9:D236)*(K_12+K_10)</f>
        <v>9.9999444235570536</v>
      </c>
      <c r="E237" s="70">
        <f>SUM(D$9:D236)*K_12-SUM(E$9:E236)*K_21</f>
        <v>4.9999444235571247</v>
      </c>
    </row>
    <row r="238" spans="3:5" x14ac:dyDescent="0.2">
      <c r="C238" s="2">
        <v>1</v>
      </c>
      <c r="D238" s="70">
        <f>SUM(E$9:E237)*K_21+SUM(C$9:C237)-SUM(D$9:D237)*(K_12+K_10)</f>
        <v>9.9999472023791895</v>
      </c>
      <c r="E238" s="70">
        <f>SUM(D$9:D237)*K_12-SUM(E$9:E237)*K_21</f>
        <v>4.9999472023792606</v>
      </c>
    </row>
    <row r="239" spans="3:5" x14ac:dyDescent="0.2">
      <c r="C239" s="2">
        <v>1</v>
      </c>
      <c r="D239" s="70">
        <f>SUM(E$9:E238)*K_21+SUM(C$9:C238)-SUM(D$9:D238)*(K_12+K_10)</f>
        <v>9.9999498422602073</v>
      </c>
      <c r="E239" s="70">
        <f>SUM(D$9:D238)*K_12-SUM(E$9:E238)*K_21</f>
        <v>4.9999498422603068</v>
      </c>
    </row>
    <row r="240" spans="3:5" x14ac:dyDescent="0.2">
      <c r="C240" s="2">
        <v>1</v>
      </c>
      <c r="D240" s="70">
        <f>SUM(E$9:E239)*K_21+SUM(C$9:C239)-SUM(D$9:D239)*(K_12+K_10)</f>
        <v>9.9999523501471685</v>
      </c>
      <c r="E240" s="70">
        <f>SUM(D$9:D239)*K_12-SUM(E$9:E239)*K_21</f>
        <v>4.9999523501472822</v>
      </c>
    </row>
    <row r="241" spans="3:5" x14ac:dyDescent="0.2">
      <c r="C241" s="2">
        <v>1</v>
      </c>
      <c r="D241" s="70">
        <f>SUM(E$9:E240)*K_21+SUM(C$9:C240)-SUM(D$9:D240)*(K_12+K_10)</f>
        <v>9.9999547326398215</v>
      </c>
      <c r="E241" s="70">
        <f>SUM(D$9:D240)*K_12-SUM(E$9:E240)*K_21</f>
        <v>4.9999547326399352</v>
      </c>
    </row>
    <row r="242" spans="3:5" x14ac:dyDescent="0.2">
      <c r="C242" s="2">
        <v>1</v>
      </c>
      <c r="D242" s="70">
        <f>SUM(E$9:E241)*K_21+SUM(C$9:C241)-SUM(D$9:D241)*(K_12+K_10)</f>
        <v>9.9999569960078247</v>
      </c>
      <c r="E242" s="70">
        <f>SUM(D$9:D241)*K_12-SUM(E$9:E241)*K_21</f>
        <v>4.9999569960079242</v>
      </c>
    </row>
    <row r="243" spans="3:5" x14ac:dyDescent="0.2">
      <c r="C243" s="2">
        <v>1</v>
      </c>
      <c r="D243" s="70">
        <f>SUM(E$9:E242)*K_21+SUM(C$9:C242)-SUM(D$9:D242)*(K_12+K_10)</f>
        <v>9.9999591462074591</v>
      </c>
      <c r="E243" s="70">
        <f>SUM(D$9:D242)*K_12-SUM(E$9:E242)*K_21</f>
        <v>4.9999591462075159</v>
      </c>
    </row>
    <row r="244" spans="3:5" x14ac:dyDescent="0.2">
      <c r="C244" s="2">
        <v>1</v>
      </c>
      <c r="D244" s="70">
        <f>SUM(E$9:E243)*K_21+SUM(C$9:C243)-SUM(D$9:D243)*(K_12+K_10)</f>
        <v>9.999961188897089</v>
      </c>
      <c r="E244" s="70">
        <f>SUM(D$9:D243)*K_12-SUM(E$9:E243)*K_21</f>
        <v>4.9999611888971458</v>
      </c>
    </row>
    <row r="245" spans="3:5" x14ac:dyDescent="0.2">
      <c r="C245" s="2">
        <v>1</v>
      </c>
      <c r="D245" s="70">
        <f>SUM(E$9:E244)*K_21+SUM(C$9:C244)-SUM(D$9:D244)*(K_12+K_10)</f>
        <v>9.9999631294522828</v>
      </c>
      <c r="E245" s="70">
        <f>SUM(D$9:D244)*K_12-SUM(E$9:E244)*K_21</f>
        <v>4.999963129452297</v>
      </c>
    </row>
    <row r="246" spans="3:5" x14ac:dyDescent="0.2">
      <c r="C246" s="2">
        <v>1</v>
      </c>
      <c r="D246" s="70">
        <f>SUM(E$9:E245)*K_21+SUM(C$9:C245)-SUM(D$9:D245)*(K_12+K_10)</f>
        <v>9.9999649729796261</v>
      </c>
      <c r="E246" s="70">
        <f>SUM(D$9:D245)*K_12-SUM(E$9:E245)*K_21</f>
        <v>4.9999649729796829</v>
      </c>
    </row>
    <row r="247" spans="3:5" x14ac:dyDescent="0.2">
      <c r="C247" s="2">
        <v>1</v>
      </c>
      <c r="D247" s="70">
        <f>SUM(E$9:E246)*K_21+SUM(C$9:C246)-SUM(D$9:D246)*(K_12+K_10)</f>
        <v>9.9999667243306476</v>
      </c>
      <c r="E247" s="70">
        <f>SUM(D$9:D246)*K_12-SUM(E$9:E246)*K_21</f>
        <v>4.9999667243306902</v>
      </c>
    </row>
    <row r="248" spans="3:5" x14ac:dyDescent="0.2">
      <c r="C248" s="2">
        <v>1</v>
      </c>
      <c r="D248" s="70">
        <f>SUM(E$9:E247)*K_21+SUM(C$9:C247)-SUM(D$9:D247)*(K_12+K_10)</f>
        <v>9.999968388114155</v>
      </c>
      <c r="E248" s="70">
        <f>SUM(D$9:D247)*K_12-SUM(E$9:E247)*K_21</f>
        <v>4.999968388114155</v>
      </c>
    </row>
    <row r="249" spans="3:5" x14ac:dyDescent="0.2">
      <c r="C249" s="2">
        <v>1</v>
      </c>
      <c r="D249" s="70">
        <f>SUM(E$9:E248)*K_21+SUM(C$9:C248)-SUM(D$9:D248)*(K_12+K_10)</f>
        <v>9.9999699687083989</v>
      </c>
      <c r="E249" s="70">
        <f>SUM(D$9:D248)*K_12-SUM(E$9:E248)*K_21</f>
        <v>4.9999699687084274</v>
      </c>
    </row>
    <row r="250" spans="3:5" x14ac:dyDescent="0.2">
      <c r="C250" s="2">
        <v>1</v>
      </c>
      <c r="D250" s="70">
        <f>SUM(E$9:E249)*K_21+SUM(C$9:C249)-SUM(D$9:D249)*(K_12+K_10)</f>
        <v>9.9999714702730671</v>
      </c>
      <c r="E250" s="70">
        <f>SUM(D$9:D249)*K_12-SUM(E$9:E249)*K_21</f>
        <v>4.999971470272996</v>
      </c>
    </row>
    <row r="251" spans="3:5" x14ac:dyDescent="0.2">
      <c r="C251" s="2">
        <v>1</v>
      </c>
      <c r="D251" s="70">
        <f>SUM(E$9:E250)*K_21+SUM(C$9:C250)-SUM(D$9:D250)*(K_12+K_10)</f>
        <v>9.9999728967594024</v>
      </c>
      <c r="E251" s="70">
        <f>SUM(D$9:D250)*K_12-SUM(E$9:E250)*K_21</f>
        <v>4.9999728967593455</v>
      </c>
    </row>
    <row r="252" spans="3:5" x14ac:dyDescent="0.2">
      <c r="C252" s="2">
        <v>1</v>
      </c>
      <c r="D252" s="70">
        <f>SUM(E$9:E251)*K_21+SUM(C$9:C251)-SUM(D$9:D251)*(K_12+K_10)</f>
        <v>9.999974251921401</v>
      </c>
      <c r="E252" s="70">
        <f>SUM(D$9:D251)*K_12-SUM(E$9:E251)*K_21</f>
        <v>4.999974251921401</v>
      </c>
    </row>
    <row r="253" spans="3:5" x14ac:dyDescent="0.2">
      <c r="C253" s="2">
        <v>1</v>
      </c>
      <c r="D253" s="70">
        <f>SUM(E$9:E252)*K_21+SUM(C$9:C252)-SUM(D$9:D252)*(K_12+K_10)</f>
        <v>9.9999755393253622</v>
      </c>
      <c r="E253" s="70">
        <f>SUM(D$9:D252)*K_12-SUM(E$9:E252)*K_21</f>
        <v>4.9999755393253054</v>
      </c>
    </row>
    <row r="254" spans="3:5" x14ac:dyDescent="0.2">
      <c r="C254" s="2">
        <v>1</v>
      </c>
      <c r="D254" s="70">
        <f>SUM(E$9:E253)*K_21+SUM(C$9:C253)-SUM(D$9:D253)*(K_12+K_10)</f>
        <v>9.9999767623590401</v>
      </c>
      <c r="E254" s="70">
        <f>SUM(D$9:D253)*K_12-SUM(E$9:E253)*K_21</f>
        <v>4.9999767623590543</v>
      </c>
    </row>
    <row r="255" spans="3:5" x14ac:dyDescent="0.2">
      <c r="C255" s="2">
        <v>1</v>
      </c>
      <c r="D255" s="70">
        <f>SUM(E$9:E254)*K_21+SUM(C$9:C254)-SUM(D$9:D254)*(K_12+K_10)</f>
        <v>9.9999779242410796</v>
      </c>
      <c r="E255" s="70">
        <f>SUM(D$9:D254)*K_12-SUM(E$9:E254)*K_21</f>
        <v>4.9999779242410938</v>
      </c>
    </row>
    <row r="256" spans="3:5" x14ac:dyDescent="0.2">
      <c r="C256" s="2">
        <v>1</v>
      </c>
      <c r="D256" s="70">
        <f>SUM(E$9:E255)*K_21+SUM(C$9:C255)-SUM(D$9:D255)*(K_12+K_10)</f>
        <v>9.9999790280290313</v>
      </c>
      <c r="E256" s="70">
        <f>SUM(D$9:D255)*K_12-SUM(E$9:E255)*K_21</f>
        <v>4.9999790280290455</v>
      </c>
    </row>
    <row r="257" spans="3:5" x14ac:dyDescent="0.2">
      <c r="C257" s="2">
        <v>1</v>
      </c>
      <c r="D257" s="70">
        <f>SUM(E$9:E256)*K_21+SUM(C$9:C256)-SUM(D$9:D256)*(K_12+K_10)</f>
        <v>9.9999800766275939</v>
      </c>
      <c r="E257" s="70">
        <f>SUM(D$9:D256)*K_12-SUM(E$9:E256)*K_21</f>
        <v>4.9999800766275939</v>
      </c>
    </row>
    <row r="258" spans="3:5" x14ac:dyDescent="0.2">
      <c r="C258" s="2">
        <v>1</v>
      </c>
      <c r="D258" s="70">
        <f>SUM(E$9:E257)*K_21+SUM(C$9:C257)-SUM(D$9:D257)*(K_12+K_10)</f>
        <v>9.9999810727961744</v>
      </c>
      <c r="E258" s="70">
        <f>SUM(D$9:D257)*K_12-SUM(E$9:E257)*K_21</f>
        <v>4.9999810727962313</v>
      </c>
    </row>
    <row r="259" spans="3:5" x14ac:dyDescent="0.2">
      <c r="C259" s="2">
        <v>1</v>
      </c>
      <c r="D259" s="70">
        <f>SUM(E$9:E258)*K_21+SUM(C$9:C258)-SUM(D$9:D258)*(K_12+K_10)</f>
        <v>9.9999820191563344</v>
      </c>
      <c r="E259" s="70">
        <f>SUM(D$9:D258)*K_12-SUM(E$9:E258)*K_21</f>
        <v>4.9999820191564197</v>
      </c>
    </row>
    <row r="260" spans="3:5" x14ac:dyDescent="0.2">
      <c r="C260" s="2">
        <v>1</v>
      </c>
      <c r="D260" s="70">
        <f>SUM(E$9:E259)*K_21+SUM(C$9:C259)-SUM(D$9:D259)*(K_12+K_10)</f>
        <v>9.9999829181985547</v>
      </c>
      <c r="E260" s="70">
        <f>SUM(D$9:D259)*K_12-SUM(E$9:E259)*K_21</f>
        <v>4.9999829181985831</v>
      </c>
    </row>
    <row r="261" spans="3:5" x14ac:dyDescent="0.2">
      <c r="C261" s="2">
        <v>1</v>
      </c>
      <c r="D261" s="70">
        <f>SUM(E$9:E260)*K_21+SUM(C$9:C260)-SUM(D$9:D260)*(K_12+K_10)</f>
        <v>9.9999837722886582</v>
      </c>
      <c r="E261" s="70">
        <f>SUM(D$9:D260)*K_12-SUM(E$9:E260)*K_21</f>
        <v>4.9999837722886582</v>
      </c>
    </row>
    <row r="262" spans="3:5" x14ac:dyDescent="0.2">
      <c r="C262" s="2">
        <v>1</v>
      </c>
      <c r="D262" s="70">
        <f>SUM(E$9:E261)*K_21+SUM(C$9:C261)-SUM(D$9:D261)*(K_12+K_10)</f>
        <v>9.9999845836742338</v>
      </c>
      <c r="E262" s="70">
        <f>SUM(D$9:D261)*K_12-SUM(E$9:E261)*K_21</f>
        <v>4.9999845836742054</v>
      </c>
    </row>
    <row r="263" spans="3:5" x14ac:dyDescent="0.2">
      <c r="C263" s="2">
        <v>1</v>
      </c>
      <c r="D263" s="70">
        <f>SUM(E$9:E262)*K_21+SUM(C$9:C262)-SUM(D$9:D262)*(K_12+K_10)</f>
        <v>9.9999853544904909</v>
      </c>
      <c r="E263" s="70">
        <f>SUM(D$9:D262)*K_12-SUM(E$9:E262)*K_21</f>
        <v>4.9999853544904909</v>
      </c>
    </row>
    <row r="264" spans="3:5" x14ac:dyDescent="0.2">
      <c r="C264" s="2">
        <v>1</v>
      </c>
      <c r="D264" s="70">
        <f>SUM(E$9:E263)*K_21+SUM(C$9:C263)-SUM(D$9:D263)*(K_12+K_10)</f>
        <v>9.9999860867660004</v>
      </c>
      <c r="E264" s="70">
        <f>SUM(D$9:D263)*K_12-SUM(E$9:E263)*K_21</f>
        <v>4.999986086765972</v>
      </c>
    </row>
    <row r="265" spans="3:5" x14ac:dyDescent="0.2">
      <c r="C265" s="2">
        <v>1</v>
      </c>
      <c r="D265" s="70">
        <f>SUM(E$9:E264)*K_21+SUM(C$9:C264)-SUM(D$9:D264)*(K_12+K_10)</f>
        <v>9.9999867824276976</v>
      </c>
      <c r="E265" s="70">
        <f>SUM(D$9:D264)*K_12-SUM(E$9:E264)*K_21</f>
        <v>4.9999867824276691</v>
      </c>
    </row>
    <row r="266" spans="3:5" x14ac:dyDescent="0.2">
      <c r="C266" s="2">
        <v>1</v>
      </c>
      <c r="D266" s="70">
        <f>SUM(E$9:E265)*K_21+SUM(C$9:C265)-SUM(D$9:D265)*(K_12+K_10)</f>
        <v>9.9999874433062814</v>
      </c>
      <c r="E266" s="70">
        <f>SUM(D$9:D265)*K_12-SUM(E$9:E265)*K_21</f>
        <v>4.9999874433062814</v>
      </c>
    </row>
    <row r="267" spans="3:5" x14ac:dyDescent="0.2">
      <c r="C267" s="2">
        <v>1</v>
      </c>
      <c r="D267" s="70">
        <f>SUM(E$9:E266)*K_21+SUM(C$9:C266)-SUM(D$9:D266)*(K_12+K_10)</f>
        <v>9.9999880711410469</v>
      </c>
      <c r="E267" s="70">
        <f>SUM(D$9:D266)*K_12-SUM(E$9:E266)*K_21</f>
        <v>4.9999880711409617</v>
      </c>
    </row>
    <row r="268" spans="3:5" x14ac:dyDescent="0.2">
      <c r="C268" s="2">
        <v>1</v>
      </c>
      <c r="D268" s="70">
        <f>SUM(E$9:E267)*K_21+SUM(C$9:C267)-SUM(D$9:D267)*(K_12+K_10)</f>
        <v>9.9999886675839207</v>
      </c>
      <c r="E268" s="70">
        <f>SUM(D$9:D267)*K_12-SUM(E$9:E267)*K_21</f>
        <v>4.9999886675839207</v>
      </c>
    </row>
    <row r="269" spans="3:5" x14ac:dyDescent="0.2">
      <c r="C269" s="2">
        <v>1</v>
      </c>
      <c r="D269" s="70">
        <f>SUM(E$9:E268)*K_21+SUM(C$9:C268)-SUM(D$9:D268)*(K_12+K_10)</f>
        <v>9.9999892342047474</v>
      </c>
      <c r="E269" s="70">
        <f>SUM(D$9:D268)*K_12-SUM(E$9:E268)*K_21</f>
        <v>4.9999892342047474</v>
      </c>
    </row>
    <row r="270" spans="3:5" x14ac:dyDescent="0.2">
      <c r="C270" s="2">
        <v>1</v>
      </c>
      <c r="D270" s="70">
        <f>SUM(E$9:E269)*K_21+SUM(C$9:C269)-SUM(D$9:D269)*(K_12+K_10)</f>
        <v>9.9999897724944731</v>
      </c>
      <c r="E270" s="70">
        <f>SUM(D$9:D269)*K_12-SUM(E$9:E269)*K_21</f>
        <v>4.9999897724944873</v>
      </c>
    </row>
    <row r="271" spans="3:5" x14ac:dyDescent="0.2">
      <c r="C271" s="2">
        <v>1</v>
      </c>
      <c r="D271" s="70">
        <f>SUM(E$9:E270)*K_21+SUM(C$9:C270)-SUM(D$9:D270)*(K_12+K_10)</f>
        <v>9.9999902838697494</v>
      </c>
      <c r="E271" s="70">
        <f>SUM(D$9:D270)*K_12-SUM(E$9:E270)*K_21</f>
        <v>4.9999902838697778</v>
      </c>
    </row>
    <row r="272" spans="3:5" x14ac:dyDescent="0.2">
      <c r="C272" s="2">
        <v>1</v>
      </c>
      <c r="D272" s="70">
        <f>SUM(E$9:E271)*K_21+SUM(C$9:C271)-SUM(D$9:D271)*(K_12+K_10)</f>
        <v>9.9999907696762307</v>
      </c>
      <c r="E272" s="70">
        <f>SUM(D$9:D271)*K_12-SUM(E$9:E271)*K_21</f>
        <v>4.9999907696763017</v>
      </c>
    </row>
    <row r="273" spans="3:5" x14ac:dyDescent="0.2">
      <c r="C273" s="2">
        <v>1</v>
      </c>
      <c r="D273" s="70">
        <f>SUM(E$9:E272)*K_21+SUM(C$9:C272)-SUM(D$9:D272)*(K_12+K_10)</f>
        <v>9.9999912311923822</v>
      </c>
      <c r="E273" s="70">
        <f>SUM(D$9:D272)*K_12-SUM(E$9:E272)*K_21</f>
        <v>4.9999912311924817</v>
      </c>
    </row>
    <row r="274" spans="3:5" x14ac:dyDescent="0.2">
      <c r="C274" s="2">
        <v>1</v>
      </c>
      <c r="D274" s="70">
        <f>SUM(E$9:E273)*K_21+SUM(C$9:C273)-SUM(D$9:D273)*(K_12+K_10)</f>
        <v>9.9999916696328341</v>
      </c>
      <c r="E274" s="70">
        <f>SUM(D$9:D273)*K_12-SUM(E$9:E273)*K_21</f>
        <v>4.9999916696328484</v>
      </c>
    </row>
    <row r="275" spans="3:5" x14ac:dyDescent="0.2">
      <c r="C275" s="2">
        <v>1</v>
      </c>
      <c r="D275" s="70">
        <f>SUM(E$9:E274)*K_21+SUM(C$9:C274)-SUM(D$9:D274)*(K_12+K_10)</f>
        <v>9.9999920861511669</v>
      </c>
      <c r="E275" s="70">
        <f>SUM(D$9:D274)*K_12-SUM(E$9:E274)*K_21</f>
        <v>4.9999920861511953</v>
      </c>
    </row>
    <row r="276" spans="3:5" x14ac:dyDescent="0.2">
      <c r="C276" s="2">
        <v>1</v>
      </c>
      <c r="D276" s="70">
        <f>SUM(E$9:E275)*K_21+SUM(C$9:C275)-SUM(D$9:D275)*(K_12+K_10)</f>
        <v>9.9999924818436625</v>
      </c>
      <c r="E276" s="70">
        <f>SUM(D$9:D275)*K_12-SUM(E$9:E275)*K_21</f>
        <v>4.9999924818436341</v>
      </c>
    </row>
    <row r="277" spans="3:5" x14ac:dyDescent="0.2">
      <c r="C277" s="2">
        <v>1</v>
      </c>
      <c r="D277" s="70">
        <f>SUM(E$9:E276)*K_21+SUM(C$9:C276)-SUM(D$9:D276)*(K_12+K_10)</f>
        <v>9.999992857751522</v>
      </c>
      <c r="E277" s="70">
        <f>SUM(D$9:D276)*K_12-SUM(E$9:E276)*K_21</f>
        <v>4.9999928577514368</v>
      </c>
    </row>
    <row r="278" spans="3:5" x14ac:dyDescent="0.2">
      <c r="C278" s="2">
        <v>1</v>
      </c>
      <c r="D278" s="70">
        <f>SUM(E$9:E277)*K_21+SUM(C$9:C277)-SUM(D$9:D277)*(K_12+K_10)</f>
        <v>9.9999932148639914</v>
      </c>
      <c r="E278" s="70">
        <f>SUM(D$9:D277)*K_12-SUM(E$9:E277)*K_21</f>
        <v>4.9999932148638351</v>
      </c>
    </row>
    <row r="279" spans="3:5" x14ac:dyDescent="0.2">
      <c r="C279" s="2">
        <v>1</v>
      </c>
      <c r="D279" s="70">
        <f>SUM(E$9:E278)*K_21+SUM(C$9:C278)-SUM(D$9:D278)*(K_12+K_10)</f>
        <v>9.9999935541207492</v>
      </c>
      <c r="E279" s="70">
        <f>SUM(D$9:D278)*K_12-SUM(E$9:E278)*K_21</f>
        <v>4.9999935541206497</v>
      </c>
    </row>
    <row r="280" spans="3:5" x14ac:dyDescent="0.2">
      <c r="C280" s="2">
        <v>1</v>
      </c>
      <c r="D280" s="70">
        <f>SUM(E$9:E279)*K_21+SUM(C$9:C279)-SUM(D$9:D279)*(K_12+K_10)</f>
        <v>9.9999938764146918</v>
      </c>
      <c r="E280" s="70">
        <f>SUM(D$9:D279)*K_12-SUM(E$9:E279)*K_21</f>
        <v>4.9999938764146208</v>
      </c>
    </row>
    <row r="281" spans="3:5" x14ac:dyDescent="0.2">
      <c r="C281" s="2">
        <v>1</v>
      </c>
      <c r="D281" s="70">
        <f>SUM(E$9:E280)*K_21+SUM(C$9:C280)-SUM(D$9:D280)*(K_12+K_10)</f>
        <v>9.9999941825939231</v>
      </c>
      <c r="E281" s="70">
        <f>SUM(D$9:D280)*K_12-SUM(E$9:E280)*K_21</f>
        <v>4.9999941825938947</v>
      </c>
    </row>
    <row r="282" spans="3:5" x14ac:dyDescent="0.2">
      <c r="C282" s="2">
        <v>1</v>
      </c>
      <c r="D282" s="70">
        <f>SUM(E$9:E281)*K_21+SUM(C$9:C281)-SUM(D$9:D281)*(K_12+K_10)</f>
        <v>9.9999944734641986</v>
      </c>
      <c r="E282" s="70">
        <f>SUM(D$9:D281)*K_12-SUM(E$9:E281)*K_21</f>
        <v>4.999994473464227</v>
      </c>
    </row>
    <row r="283" spans="3:5" x14ac:dyDescent="0.2">
      <c r="C283" s="2">
        <v>1</v>
      </c>
      <c r="D283" s="70">
        <f>SUM(E$9:E282)*K_21+SUM(C$9:C282)-SUM(D$9:D282)*(K_12+K_10)</f>
        <v>9.9999947497910284</v>
      </c>
      <c r="E283" s="70">
        <f>SUM(D$9:D282)*K_12-SUM(E$9:E282)*K_21</f>
        <v>4.999994749791</v>
      </c>
    </row>
    <row r="284" spans="3:5" x14ac:dyDescent="0.2">
      <c r="C284" s="2">
        <v>1</v>
      </c>
      <c r="D284" s="70">
        <f>SUM(E$9:E283)*K_21+SUM(C$9:C283)-SUM(D$9:D283)*(K_12+K_10)</f>
        <v>9.9999950123014969</v>
      </c>
      <c r="E284" s="70">
        <f>SUM(D$9:D283)*K_12-SUM(E$9:E283)*K_21</f>
        <v>4.9999950123014258</v>
      </c>
    </row>
    <row r="285" spans="3:5" x14ac:dyDescent="0.2">
      <c r="C285" s="2">
        <v>1</v>
      </c>
      <c r="D285" s="70">
        <f>SUM(E$9:E284)*K_21+SUM(C$9:C284)-SUM(D$9:D284)*(K_12+K_10)</f>
        <v>9.9999952616864221</v>
      </c>
      <c r="E285" s="70">
        <f>SUM(D$9:D284)*K_12-SUM(E$9:E284)*K_21</f>
        <v>4.999995261686351</v>
      </c>
    </row>
    <row r="286" spans="3:5" x14ac:dyDescent="0.2">
      <c r="C286" s="2">
        <v>1</v>
      </c>
      <c r="D286" s="70">
        <f>SUM(E$9:E285)*K_21+SUM(C$9:C285)-SUM(D$9:D285)*(K_12+K_10)</f>
        <v>9.999995498602118</v>
      </c>
      <c r="E286" s="70">
        <f>SUM(D$9:D285)*K_12-SUM(E$9:E285)*K_21</f>
        <v>4.999995498602047</v>
      </c>
    </row>
    <row r="287" spans="3:5" x14ac:dyDescent="0.2">
      <c r="C287" s="2">
        <v>1</v>
      </c>
      <c r="D287" s="70">
        <f>SUM(E$9:E286)*K_21+SUM(C$9:C286)-SUM(D$9:D286)*(K_12+K_10)</f>
        <v>9.9999957236719865</v>
      </c>
      <c r="E287" s="70">
        <f>SUM(D$9:D286)*K_12-SUM(E$9:E286)*K_21</f>
        <v>4.9999957236719297</v>
      </c>
    </row>
    <row r="288" spans="3:5" x14ac:dyDescent="0.2">
      <c r="C288" s="2">
        <v>1</v>
      </c>
      <c r="D288" s="70">
        <f>SUM(E$9:E287)*K_21+SUM(C$9:C287)-SUM(D$9:D287)*(K_12+K_10)</f>
        <v>9.9999959374883929</v>
      </c>
      <c r="E288" s="70">
        <f>SUM(D$9:D287)*K_12-SUM(E$9:E287)*K_21</f>
        <v>4.999995937488336</v>
      </c>
    </row>
    <row r="289" spans="3:5" x14ac:dyDescent="0.2">
      <c r="C289" s="2">
        <v>1</v>
      </c>
      <c r="D289" s="70">
        <f>SUM(E$9:E288)*K_21+SUM(C$9:C288)-SUM(D$9:D288)*(K_12+K_10)</f>
        <v>9.9999961406139732</v>
      </c>
      <c r="E289" s="70">
        <f>SUM(D$9:D288)*K_12-SUM(E$9:E288)*K_21</f>
        <v>4.9999961406139448</v>
      </c>
    </row>
    <row r="290" spans="3:5" x14ac:dyDescent="0.2">
      <c r="C290" s="2">
        <v>1</v>
      </c>
      <c r="D290" s="70">
        <f>SUM(E$9:E289)*K_21+SUM(C$9:C289)-SUM(D$9:D289)*(K_12+K_10)</f>
        <v>9.9999963335833399</v>
      </c>
      <c r="E290" s="70">
        <f>SUM(D$9:D289)*K_12-SUM(E$9:E289)*K_21</f>
        <v>4.9999963335832263</v>
      </c>
    </row>
    <row r="291" spans="3:5" x14ac:dyDescent="0.2">
      <c r="C291" s="2">
        <v>1</v>
      </c>
      <c r="D291" s="70">
        <f>SUM(E$9:E290)*K_21+SUM(C$9:C290)-SUM(D$9:D290)*(K_12+K_10)</f>
        <v>9.9999965169041616</v>
      </c>
      <c r="E291" s="70">
        <f>SUM(D$9:D290)*K_12-SUM(E$9:E290)*K_21</f>
        <v>4.9999965169040479</v>
      </c>
    </row>
    <row r="292" spans="3:5" x14ac:dyDescent="0.2">
      <c r="C292" s="2">
        <v>1</v>
      </c>
      <c r="D292" s="70">
        <f>SUM(E$9:E291)*K_21+SUM(C$9:C291)-SUM(D$9:D291)*(K_12+K_10)</f>
        <v>9.9999966910590388</v>
      </c>
      <c r="E292" s="70">
        <f>SUM(D$9:D291)*K_12-SUM(E$9:E291)*K_21</f>
        <v>4.9999966910588398</v>
      </c>
    </row>
    <row r="293" spans="3:5" x14ac:dyDescent="0.2">
      <c r="C293" s="2">
        <v>1</v>
      </c>
      <c r="D293" s="70">
        <f>SUM(E$9:E292)*K_21+SUM(C$9:C292)-SUM(D$9:D292)*(K_12+K_10)</f>
        <v>9.9999968565059589</v>
      </c>
      <c r="E293" s="70">
        <f>SUM(D$9:D292)*K_12-SUM(E$9:E292)*K_21</f>
        <v>4.9999968565059021</v>
      </c>
    </row>
    <row r="294" spans="3:5" x14ac:dyDescent="0.2">
      <c r="C294" s="2">
        <v>1</v>
      </c>
      <c r="D294" s="70">
        <f>SUM(E$9:E293)*K_21+SUM(C$9:C293)-SUM(D$9:D293)*(K_12+K_10)</f>
        <v>9.9999970136807974</v>
      </c>
      <c r="E294" s="70">
        <f>SUM(D$9:D293)*K_12-SUM(E$9:E293)*K_21</f>
        <v>4.9999970136805985</v>
      </c>
    </row>
    <row r="295" spans="3:5" x14ac:dyDescent="0.2">
      <c r="C295" s="2">
        <v>1</v>
      </c>
      <c r="D295" s="70">
        <f>SUM(E$9:E294)*K_21+SUM(C$9:C294)-SUM(D$9:D294)*(K_12+K_10)</f>
        <v>9.9999971629966353</v>
      </c>
      <c r="E295" s="70">
        <f>SUM(D$9:D294)*K_12-SUM(E$9:E294)*K_21</f>
        <v>4.9999971629966069</v>
      </c>
    </row>
    <row r="296" spans="3:5" x14ac:dyDescent="0.2">
      <c r="C296" s="2">
        <v>1</v>
      </c>
      <c r="D296" s="70">
        <f>SUM(E$9:E295)*K_21+SUM(C$9:C295)-SUM(D$9:D295)*(K_12+K_10)</f>
        <v>9.9999973048468291</v>
      </c>
      <c r="E296" s="70">
        <f>SUM(D$9:D295)*K_12-SUM(E$9:E295)*K_21</f>
        <v>4.9999973048467723</v>
      </c>
    </row>
    <row r="297" spans="3:5" x14ac:dyDescent="0.2">
      <c r="C297" s="2">
        <v>1</v>
      </c>
      <c r="D297" s="70">
        <f>SUM(E$9:E296)*K_21+SUM(C$9:C296)-SUM(D$9:D296)*(K_12+K_10)</f>
        <v>9.999997439604499</v>
      </c>
      <c r="E297" s="70">
        <f>SUM(D$9:D296)*K_12-SUM(E$9:E296)*K_21</f>
        <v>4.9999974396044422</v>
      </c>
    </row>
    <row r="298" spans="3:5" x14ac:dyDescent="0.2">
      <c r="C298" s="2">
        <v>1</v>
      </c>
      <c r="D298" s="70">
        <f>SUM(E$9:E297)*K_21+SUM(C$9:C297)-SUM(D$9:D297)*(K_12+K_10)</f>
        <v>9.9999975676242343</v>
      </c>
      <c r="E298" s="70">
        <f>SUM(D$9:D297)*K_12-SUM(E$9:E297)*K_21</f>
        <v>4.9999975676242343</v>
      </c>
    </row>
    <row r="299" spans="3:5" x14ac:dyDescent="0.2">
      <c r="C299" s="2">
        <v>1</v>
      </c>
      <c r="D299" s="70">
        <f>SUM(E$9:E298)*K_21+SUM(C$9:C298)-SUM(D$9:D298)*(K_12+K_10)</f>
        <v>9.9999976892430595</v>
      </c>
      <c r="E299" s="70">
        <f>SUM(D$9:D298)*K_12-SUM(E$9:E298)*K_21</f>
        <v>4.9999976892430027</v>
      </c>
    </row>
    <row r="300" spans="3:5" x14ac:dyDescent="0.2">
      <c r="C300" s="2">
        <v>1</v>
      </c>
      <c r="D300" s="70">
        <f>SUM(E$9:E299)*K_21+SUM(C$9:C299)-SUM(D$9:D299)*(K_12+K_10)</f>
        <v>9.9999978047807758</v>
      </c>
      <c r="E300" s="70">
        <f>SUM(D$9:D299)*K_12-SUM(E$9:E299)*K_21</f>
        <v>4.9999978047808895</v>
      </c>
    </row>
    <row r="301" spans="3:5" x14ac:dyDescent="0.2">
      <c r="C301" s="2">
        <v>1</v>
      </c>
      <c r="D301" s="70">
        <f>SUM(E$9:E300)*K_21+SUM(C$9:C300)-SUM(D$9:D300)*(K_12+K_10)</f>
        <v>9.9999979145417797</v>
      </c>
      <c r="E301" s="70">
        <f>SUM(D$9:D300)*K_12-SUM(E$9:E300)*K_21</f>
        <v>4.9999979145418365</v>
      </c>
    </row>
    <row r="302" spans="3:5" x14ac:dyDescent="0.2">
      <c r="C302" s="2">
        <v>1</v>
      </c>
      <c r="D302" s="70">
        <f>SUM(E$9:E301)*K_21+SUM(C$9:C301)-SUM(D$9:D301)*(K_12+K_10)</f>
        <v>9.9999980188147219</v>
      </c>
      <c r="E302" s="70">
        <f>SUM(D$9:D301)*K_12-SUM(E$9:E301)*K_21</f>
        <v>4.9999980188147219</v>
      </c>
    </row>
    <row r="303" spans="3:5" x14ac:dyDescent="0.2">
      <c r="C303" s="2">
        <v>1</v>
      </c>
      <c r="D303" s="70">
        <f>SUM(E$9:E302)*K_21+SUM(C$9:C302)-SUM(D$9:D302)*(K_12+K_10)</f>
        <v>9.9999981178740427</v>
      </c>
      <c r="E303" s="70">
        <f>SUM(D$9:D302)*K_12-SUM(E$9:E302)*K_21</f>
        <v>4.9999981178739858</v>
      </c>
    </row>
    <row r="304" spans="3:5" x14ac:dyDescent="0.2">
      <c r="C304" s="2">
        <v>1</v>
      </c>
      <c r="D304" s="70">
        <f>SUM(E$9:E303)*K_21+SUM(C$9:C303)-SUM(D$9:D303)*(K_12+K_10)</f>
        <v>9.9999982119803121</v>
      </c>
      <c r="E304" s="70">
        <f>SUM(D$9:D303)*K_12-SUM(E$9:E303)*K_21</f>
        <v>4.9999982119803121</v>
      </c>
    </row>
    <row r="305" spans="3:5" x14ac:dyDescent="0.2">
      <c r="C305" s="2">
        <v>1</v>
      </c>
      <c r="D305" s="70">
        <f>SUM(E$9:E304)*K_21+SUM(C$9:C304)-SUM(D$9:D304)*(K_12+K_10)</f>
        <v>9.9999983013812539</v>
      </c>
      <c r="E305" s="70">
        <f>SUM(D$9:D304)*K_12-SUM(E$9:E304)*K_21</f>
        <v>4.9999983013812823</v>
      </c>
    </row>
    <row r="306" spans="3:5" x14ac:dyDescent="0.2">
      <c r="C306" s="2">
        <v>1</v>
      </c>
      <c r="D306" s="70">
        <f>SUM(E$9:E305)*K_21+SUM(C$9:C305)-SUM(D$9:D305)*(K_12+K_10)</f>
        <v>9.9999983863121997</v>
      </c>
      <c r="E306" s="70">
        <f>SUM(D$9:D305)*K_12-SUM(E$9:E305)*K_21</f>
        <v>4.9999983863122281</v>
      </c>
    </row>
    <row r="307" spans="3:5" x14ac:dyDescent="0.2">
      <c r="C307" s="2">
        <v>1</v>
      </c>
      <c r="D307" s="70">
        <f>SUM(E$9:E306)*K_21+SUM(C$9:C306)-SUM(D$9:D306)*(K_12+K_10)</f>
        <v>9.999998466996658</v>
      </c>
      <c r="E307" s="70">
        <f>SUM(D$9:D306)*K_12-SUM(E$9:E306)*K_21</f>
        <v>4.9999984669966011</v>
      </c>
    </row>
    <row r="308" spans="3:5" x14ac:dyDescent="0.2">
      <c r="C308" s="2">
        <v>1</v>
      </c>
      <c r="D308" s="70">
        <f>SUM(E$9:E307)*K_21+SUM(C$9:C307)-SUM(D$9:D307)*(K_12+K_10)</f>
        <v>9.9999985436468251</v>
      </c>
      <c r="E308" s="70">
        <f>SUM(D$9:D307)*K_12-SUM(E$9:E307)*K_21</f>
        <v>4.9999985436467682</v>
      </c>
    </row>
    <row r="309" spans="3:5" x14ac:dyDescent="0.2">
      <c r="C309" s="2">
        <v>1</v>
      </c>
      <c r="D309" s="70">
        <f>SUM(E$9:E308)*K_21+SUM(C$9:C308)-SUM(D$9:D308)*(K_12+K_10)</f>
        <v>9.9999986164644952</v>
      </c>
      <c r="E309" s="70">
        <f>SUM(D$9:D308)*K_12-SUM(E$9:E308)*K_21</f>
        <v>4.9999986164644383</v>
      </c>
    </row>
    <row r="310" spans="3:5" x14ac:dyDescent="0.2">
      <c r="C310" s="2">
        <v>1</v>
      </c>
      <c r="D310" s="70">
        <f>SUM(E$9:E309)*K_21+SUM(C$9:C309)-SUM(D$9:D309)*(K_12+K_10)</f>
        <v>9.9999986856412306</v>
      </c>
      <c r="E310" s="70">
        <f>SUM(D$9:D309)*K_12-SUM(E$9:E309)*K_21</f>
        <v>4.9999986856412022</v>
      </c>
    </row>
    <row r="311" spans="3:5" x14ac:dyDescent="0.2">
      <c r="C311" s="2">
        <v>1</v>
      </c>
      <c r="D311" s="70">
        <f>SUM(E$9:E310)*K_21+SUM(C$9:C310)-SUM(D$9:D310)*(K_12+K_10)</f>
        <v>9.9999987513591577</v>
      </c>
      <c r="E311" s="70">
        <f>SUM(D$9:D310)*K_12-SUM(E$9:E310)*K_21</f>
        <v>4.9999987513591577</v>
      </c>
    </row>
    <row r="312" spans="3:5" x14ac:dyDescent="0.2">
      <c r="C312" s="2">
        <v>1</v>
      </c>
      <c r="D312" s="70">
        <f>SUM(E$9:E311)*K_21+SUM(C$9:C311)-SUM(D$9:D311)*(K_12+K_10)</f>
        <v>9.9999988137911942</v>
      </c>
      <c r="E312" s="70">
        <f>SUM(D$9:D311)*K_12-SUM(E$9:E311)*K_21</f>
        <v>4.9999988137911942</v>
      </c>
    </row>
    <row r="313" spans="3:5" x14ac:dyDescent="0.2">
      <c r="C313" s="2">
        <v>1</v>
      </c>
      <c r="D313" s="70">
        <f>SUM(E$9:E312)*K_21+SUM(C$9:C312)-SUM(D$9:D312)*(K_12+K_10)</f>
        <v>9.9999988731015605</v>
      </c>
      <c r="E313" s="70">
        <f>SUM(D$9:D312)*K_12-SUM(E$9:E312)*K_21</f>
        <v>4.9999988731016742</v>
      </c>
    </row>
    <row r="314" spans="3:5" x14ac:dyDescent="0.2">
      <c r="C314" s="2">
        <v>1</v>
      </c>
      <c r="D314" s="70">
        <f>SUM(E$9:E313)*K_21+SUM(C$9:C313)-SUM(D$9:D313)*(K_12+K_10)</f>
        <v>9.9999989294465195</v>
      </c>
      <c r="E314" s="70">
        <f>SUM(D$9:D313)*K_12-SUM(E$9:E313)*K_21</f>
        <v>4.9999989294465763</v>
      </c>
    </row>
    <row r="315" spans="3:5" x14ac:dyDescent="0.2">
      <c r="C315" s="2">
        <v>1</v>
      </c>
      <c r="D315" s="70">
        <f>SUM(E$9:E314)*K_21+SUM(C$9:C314)-SUM(D$9:D314)*(K_12+K_10)</f>
        <v>9.9999989829742049</v>
      </c>
      <c r="E315" s="70">
        <f>SUM(D$9:D314)*K_12-SUM(E$9:E314)*K_21</f>
        <v>4.9999989829742333</v>
      </c>
    </row>
    <row r="316" spans="3:5" x14ac:dyDescent="0.2">
      <c r="C316" s="2">
        <v>1</v>
      </c>
      <c r="D316" s="70">
        <f>SUM(E$9:E315)*K_21+SUM(C$9:C315)-SUM(D$9:D315)*(K_12+K_10)</f>
        <v>9.9999990338254747</v>
      </c>
      <c r="E316" s="70">
        <f>SUM(D$9:D315)*K_12-SUM(E$9:E315)*K_21</f>
        <v>4.99999903382556</v>
      </c>
    </row>
    <row r="317" spans="3:5" x14ac:dyDescent="0.2">
      <c r="C317" s="2">
        <v>1</v>
      </c>
      <c r="D317" s="70">
        <f>SUM(E$9:E316)*K_21+SUM(C$9:C316)-SUM(D$9:D316)*(K_12+K_10)</f>
        <v>9.9999990821341953</v>
      </c>
      <c r="E317" s="70">
        <f>SUM(D$9:D316)*K_12-SUM(E$9:E316)*K_21</f>
        <v>4.9999990821342806</v>
      </c>
    </row>
    <row r="318" spans="3:5" x14ac:dyDescent="0.2">
      <c r="C318" s="2">
        <v>1</v>
      </c>
      <c r="D318" s="70">
        <f>SUM(E$9:E317)*K_21+SUM(C$9:C317)-SUM(D$9:D317)*(K_12+K_10)</f>
        <v>9.9999991280275253</v>
      </c>
      <c r="E318" s="70">
        <f>SUM(D$9:D317)*K_12-SUM(E$9:E317)*K_21</f>
        <v>4.9999991280275253</v>
      </c>
    </row>
    <row r="319" spans="3:5" x14ac:dyDescent="0.2">
      <c r="C319" s="2">
        <v>1</v>
      </c>
      <c r="D319" s="70">
        <f>SUM(E$9:E318)*K_21+SUM(C$9:C318)-SUM(D$9:D318)*(K_12+K_10)</f>
        <v>9.9999991716261434</v>
      </c>
      <c r="E319" s="70">
        <f>SUM(D$9:D318)*K_12-SUM(E$9:E318)*K_21</f>
        <v>4.9999991716261718</v>
      </c>
    </row>
    <row r="320" spans="3:5" x14ac:dyDescent="0.2">
      <c r="C320" s="2">
        <v>1</v>
      </c>
      <c r="D320" s="70">
        <f>SUM(E$9:E319)*K_21+SUM(C$9:C319)-SUM(D$9:D319)*(K_12+K_10)</f>
        <v>9.9999992130447595</v>
      </c>
      <c r="E320" s="70">
        <f>SUM(D$9:D319)*K_12-SUM(E$9:E319)*K_21</f>
        <v>4.9999992130449016</v>
      </c>
    </row>
    <row r="321" spans="3:5" x14ac:dyDescent="0.2">
      <c r="C321" s="2">
        <v>1</v>
      </c>
      <c r="D321" s="70">
        <f>SUM(E$9:E320)*K_21+SUM(C$9:C320)-SUM(D$9:D320)*(K_12+K_10)</f>
        <v>9.9999992523925698</v>
      </c>
      <c r="E321" s="70">
        <f>SUM(D$9:D320)*K_12-SUM(E$9:E320)*K_21</f>
        <v>4.9999992523926267</v>
      </c>
    </row>
    <row r="322" spans="3:5" x14ac:dyDescent="0.2">
      <c r="C322" s="2">
        <v>1</v>
      </c>
      <c r="D322" s="70">
        <f>SUM(E$9:E321)*K_21+SUM(C$9:C321)-SUM(D$9:D321)*(K_12+K_10)</f>
        <v>9.9999992897729726</v>
      </c>
      <c r="E322" s="70">
        <f>SUM(D$9:D321)*K_12-SUM(E$9:E321)*K_21</f>
        <v>4.9999992897729726</v>
      </c>
    </row>
    <row r="323" spans="3:5" x14ac:dyDescent="0.2">
      <c r="C323" s="2">
        <v>1</v>
      </c>
      <c r="D323" s="70">
        <f>SUM(E$9:E322)*K_21+SUM(C$9:C322)-SUM(D$9:D322)*(K_12+K_10)</f>
        <v>9.9999993252842501</v>
      </c>
      <c r="E323" s="70">
        <f>SUM(D$9:D322)*K_12-SUM(E$9:E322)*K_21</f>
        <v>4.9999993252843637</v>
      </c>
    </row>
    <row r="324" spans="3:5" x14ac:dyDescent="0.2">
      <c r="C324" s="2">
        <v>1</v>
      </c>
      <c r="D324" s="70">
        <f>SUM(E$9:E323)*K_21+SUM(C$9:C323)-SUM(D$9:D323)*(K_12+K_10)</f>
        <v>9.9999993590200802</v>
      </c>
      <c r="E324" s="70">
        <f>SUM(D$9:D323)*K_12-SUM(E$9:E323)*K_21</f>
        <v>4.999999359020137</v>
      </c>
    </row>
    <row r="325" spans="3:5" x14ac:dyDescent="0.2">
      <c r="C325" s="2">
        <v>1</v>
      </c>
      <c r="D325" s="70">
        <f>SUM(E$9:E324)*K_21+SUM(C$9:C324)-SUM(D$9:D324)*(K_12+K_10)</f>
        <v>9.9999993910690819</v>
      </c>
      <c r="E325" s="70">
        <f>SUM(D$9:D324)*K_12-SUM(E$9:E324)*K_21</f>
        <v>4.9999993910691103</v>
      </c>
    </row>
    <row r="326" spans="3:5" x14ac:dyDescent="0.2">
      <c r="C326" s="2">
        <v>1</v>
      </c>
      <c r="D326" s="70">
        <f>SUM(E$9:E325)*K_21+SUM(C$9:C325)-SUM(D$9:D325)*(K_12+K_10)</f>
        <v>9.9999994215156676</v>
      </c>
      <c r="E326" s="70">
        <f>SUM(D$9:D325)*K_12-SUM(E$9:E325)*K_21</f>
        <v>4.9999994215156391</v>
      </c>
    </row>
    <row r="327" spans="3:5" x14ac:dyDescent="0.2">
      <c r="C327" s="2">
        <v>1</v>
      </c>
      <c r="D327" s="70">
        <f>SUM(E$9:E326)*K_21+SUM(C$9:C326)-SUM(D$9:D326)*(K_12+K_10)</f>
        <v>9.9999994504399297</v>
      </c>
      <c r="E327" s="70">
        <f>SUM(D$9:D326)*K_12-SUM(E$9:E326)*K_21</f>
        <v>4.9999994504398728</v>
      </c>
    </row>
    <row r="328" spans="3:5" x14ac:dyDescent="0.2">
      <c r="C328" s="2">
        <v>1</v>
      </c>
      <c r="D328" s="70">
        <f>SUM(E$9:E327)*K_21+SUM(C$9:C327)-SUM(D$9:D327)*(K_12+K_10)</f>
        <v>9.9999994779179247</v>
      </c>
      <c r="E328" s="70">
        <f>SUM(D$9:D327)*K_12-SUM(E$9:E327)*K_21</f>
        <v>4.9999994779178678</v>
      </c>
    </row>
    <row r="329" spans="3:5" x14ac:dyDescent="0.2">
      <c r="C329" s="2">
        <v>1</v>
      </c>
      <c r="D329" s="70">
        <f>SUM(E$9:E328)*K_21+SUM(C$9:C328)-SUM(D$9:D328)*(K_12+K_10)</f>
        <v>9.9999995040219574</v>
      </c>
      <c r="E329" s="70">
        <f>SUM(D$9:D328)*K_12-SUM(E$9:E328)*K_21</f>
        <v>4.9999995040219858</v>
      </c>
    </row>
    <row r="330" spans="3:5" x14ac:dyDescent="0.2">
      <c r="C330" s="2">
        <v>1</v>
      </c>
      <c r="D330" s="70">
        <f>SUM(E$9:E329)*K_21+SUM(C$9:C329)-SUM(D$9:D329)*(K_12+K_10)</f>
        <v>9.999999528820922</v>
      </c>
      <c r="E330" s="70">
        <f>SUM(D$9:D329)*K_12-SUM(E$9:E329)*K_21</f>
        <v>4.9999995288208652</v>
      </c>
    </row>
    <row r="331" spans="3:5" x14ac:dyDescent="0.2">
      <c r="C331" s="2">
        <v>1</v>
      </c>
      <c r="D331" s="70">
        <f>SUM(E$9:E330)*K_21+SUM(C$9:C330)-SUM(D$9:D330)*(K_12+K_10)</f>
        <v>9.9999995523799043</v>
      </c>
      <c r="E331" s="70">
        <f>SUM(D$9:D330)*K_12-SUM(E$9:E330)*K_21</f>
        <v>4.9999995523798475</v>
      </c>
    </row>
    <row r="332" spans="3:5" x14ac:dyDescent="0.2">
      <c r="C332" s="2">
        <v>1</v>
      </c>
      <c r="D332" s="70">
        <f>SUM(E$9:E331)*K_21+SUM(C$9:C331)-SUM(D$9:D331)*(K_12+K_10)</f>
        <v>9.9999995747608637</v>
      </c>
      <c r="E332" s="70">
        <f>SUM(D$9:D331)*K_12-SUM(E$9:E331)*K_21</f>
        <v>4.9999995747608637</v>
      </c>
    </row>
    <row r="333" spans="3:5" x14ac:dyDescent="0.2">
      <c r="C333" s="2">
        <v>1</v>
      </c>
      <c r="D333" s="70">
        <f>SUM(E$9:E332)*K_21+SUM(C$9:C332)-SUM(D$9:D332)*(K_12+K_10)</f>
        <v>9.9999995960228603</v>
      </c>
      <c r="E333" s="70">
        <f>SUM(D$9:D332)*K_12-SUM(E$9:E332)*K_21</f>
        <v>4.9999995960228034</v>
      </c>
    </row>
    <row r="334" spans="3:5" x14ac:dyDescent="0.2">
      <c r="C334" s="2">
        <v>1</v>
      </c>
      <c r="D334" s="70">
        <f>SUM(E$9:E333)*K_21+SUM(C$9:C333)-SUM(D$9:D333)*(K_12+K_10)</f>
        <v>9.9999996162217144</v>
      </c>
      <c r="E334" s="70">
        <f>SUM(D$9:D333)*K_12-SUM(E$9:E333)*K_21</f>
        <v>4.9999996162216576</v>
      </c>
    </row>
    <row r="335" spans="3:5" x14ac:dyDescent="0.2">
      <c r="C335" s="2">
        <v>1</v>
      </c>
      <c r="D335" s="70">
        <f>SUM(E$9:E334)*K_21+SUM(C$9:C334)-SUM(D$9:D334)*(K_12+K_10)</f>
        <v>9.9999996354106315</v>
      </c>
      <c r="E335" s="70">
        <f>SUM(D$9:D334)*K_12-SUM(E$9:E334)*K_21</f>
        <v>4.9999996354105747</v>
      </c>
    </row>
    <row r="336" spans="3:5" x14ac:dyDescent="0.2">
      <c r="C336" s="2">
        <v>1</v>
      </c>
      <c r="D336" s="70">
        <f>SUM(E$9:E335)*K_21+SUM(C$9:C335)-SUM(D$9:D335)*(K_12+K_10)</f>
        <v>9.9999996536400886</v>
      </c>
      <c r="E336" s="70">
        <f>SUM(D$9:D335)*K_12-SUM(E$9:E335)*K_21</f>
        <v>4.9999996536400317</v>
      </c>
    </row>
    <row r="337" spans="3:5" x14ac:dyDescent="0.2">
      <c r="C337" s="2">
        <v>1</v>
      </c>
      <c r="D337" s="70">
        <f>SUM(E$9:E336)*K_21+SUM(C$9:C336)-SUM(D$9:D336)*(K_12+K_10)</f>
        <v>9.9999996709581183</v>
      </c>
      <c r="E337" s="70">
        <f>SUM(D$9:D336)*K_12-SUM(E$9:E336)*K_21</f>
        <v>4.999999670958033</v>
      </c>
    </row>
    <row r="338" spans="3:5" x14ac:dyDescent="0.2">
      <c r="C338" s="2">
        <v>1</v>
      </c>
      <c r="D338" s="70">
        <f>SUM(E$9:E337)*K_21+SUM(C$9:C337)-SUM(D$9:D337)*(K_12+K_10)</f>
        <v>9.9999996874102521</v>
      </c>
      <c r="E338" s="70">
        <f>SUM(D$9:D337)*K_12-SUM(E$9:E337)*K_21</f>
        <v>4.99999968741011</v>
      </c>
    </row>
    <row r="339" spans="3:5" x14ac:dyDescent="0.2">
      <c r="C339" s="2">
        <v>1</v>
      </c>
      <c r="D339" s="70">
        <f>SUM(E$9:E338)*K_21+SUM(C$9:C338)-SUM(D$9:D338)*(K_12+K_10)</f>
        <v>9.9999997030396912</v>
      </c>
      <c r="E339" s="70">
        <f>SUM(D$9:D338)*K_12-SUM(E$9:E338)*K_21</f>
        <v>4.9999997030396344</v>
      </c>
    </row>
    <row r="340" spans="3:5" x14ac:dyDescent="0.2">
      <c r="C340" s="2">
        <v>1</v>
      </c>
      <c r="D340" s="70">
        <f>SUM(E$9:E339)*K_21+SUM(C$9:C339)-SUM(D$9:D339)*(K_12+K_10)</f>
        <v>9.9999997178877038</v>
      </c>
      <c r="E340" s="70">
        <f>SUM(D$9:D339)*K_12-SUM(E$9:E339)*K_21</f>
        <v>4.999999717887647</v>
      </c>
    </row>
    <row r="341" spans="3:5" x14ac:dyDescent="0.2">
      <c r="C341" s="2">
        <v>1</v>
      </c>
      <c r="D341" s="70">
        <f>SUM(E$9:E340)*K_21+SUM(C$9:C340)-SUM(D$9:D340)*(K_12+K_10)</f>
        <v>9.9999997319933414</v>
      </c>
      <c r="E341" s="70">
        <f>SUM(D$9:D340)*K_12-SUM(E$9:E340)*K_21</f>
        <v>4.9999997319932845</v>
      </c>
    </row>
    <row r="342" spans="3:5" x14ac:dyDescent="0.2">
      <c r="C342" s="2">
        <v>1</v>
      </c>
      <c r="D342" s="70">
        <f>SUM(E$9:E341)*K_21+SUM(C$9:C341)-SUM(D$9:D341)*(K_12+K_10)</f>
        <v>9.9999997453937226</v>
      </c>
      <c r="E342" s="70">
        <f>SUM(D$9:D341)*K_12-SUM(E$9:E341)*K_21</f>
        <v>4.9999997453935805</v>
      </c>
    </row>
    <row r="343" spans="3:5" x14ac:dyDescent="0.2">
      <c r="C343" s="2">
        <v>1</v>
      </c>
      <c r="D343" s="70">
        <f>SUM(E$9:E342)*K_21+SUM(C$9:C342)-SUM(D$9:D342)*(K_12+K_10)</f>
        <v>9.9999997581239768</v>
      </c>
      <c r="E343" s="70">
        <f>SUM(D$9:D342)*K_12-SUM(E$9:E342)*K_21</f>
        <v>4.9999997581239199</v>
      </c>
    </row>
    <row r="344" spans="3:5" x14ac:dyDescent="0.2">
      <c r="C344" s="2">
        <v>1</v>
      </c>
      <c r="D344" s="70">
        <f>SUM(E$9:E343)*K_21+SUM(C$9:C343)-SUM(D$9:D343)*(K_12+K_10)</f>
        <v>9.9999997702177552</v>
      </c>
      <c r="E344" s="70">
        <f>SUM(D$9:D343)*K_12-SUM(E$9:E343)*K_21</f>
        <v>4.9999997702177552</v>
      </c>
    </row>
    <row r="345" spans="3:5" x14ac:dyDescent="0.2">
      <c r="C345" s="2">
        <v>1</v>
      </c>
      <c r="D345" s="70">
        <f>SUM(E$9:E344)*K_21+SUM(C$9:C344)-SUM(D$9:D344)*(K_12+K_10)</f>
        <v>9.9999997817068902</v>
      </c>
      <c r="E345" s="70">
        <f>SUM(D$9:D344)*K_12-SUM(E$9:E344)*K_21</f>
        <v>4.9999997817068333</v>
      </c>
    </row>
    <row r="346" spans="3:5" x14ac:dyDescent="0.2">
      <c r="C346" s="2">
        <v>1</v>
      </c>
      <c r="D346" s="70">
        <f>SUM(E$9:E345)*K_21+SUM(C$9:C345)-SUM(D$9:D345)*(K_12+K_10)</f>
        <v>9.9999997926216224</v>
      </c>
      <c r="E346" s="70">
        <f>SUM(D$9:D345)*K_12-SUM(E$9:E345)*K_21</f>
        <v>4.9999997926214519</v>
      </c>
    </row>
    <row r="347" spans="3:5" x14ac:dyDescent="0.2">
      <c r="C347" s="2">
        <v>1</v>
      </c>
      <c r="D347" s="70">
        <f>SUM(E$9:E346)*K_21+SUM(C$9:C346)-SUM(D$9:D346)*(K_12+K_10)</f>
        <v>9.9999998029905441</v>
      </c>
      <c r="E347" s="70">
        <f>SUM(D$9:D346)*K_12-SUM(E$9:E346)*K_21</f>
        <v>4.9999998029903736</v>
      </c>
    </row>
    <row r="348" spans="3:5" x14ac:dyDescent="0.2">
      <c r="C348" s="2">
        <v>1</v>
      </c>
      <c r="D348" s="70">
        <f>SUM(E$9:E347)*K_21+SUM(C$9:C347)-SUM(D$9:D347)*(K_12+K_10)</f>
        <v>9.9999998128408834</v>
      </c>
      <c r="E348" s="70">
        <f>SUM(D$9:D347)*K_12-SUM(E$9:E347)*K_21</f>
        <v>4.9999998128409118</v>
      </c>
    </row>
    <row r="349" spans="3:5" x14ac:dyDescent="0.2">
      <c r="C349" s="2">
        <v>1</v>
      </c>
      <c r="D349" s="70">
        <f>SUM(E$9:E348)*K_21+SUM(C$9:C348)-SUM(D$9:D348)*(K_12+K_10)</f>
        <v>9.9999998221989017</v>
      </c>
      <c r="E349" s="70">
        <f>SUM(D$9:D348)*K_12-SUM(E$9:E348)*K_21</f>
        <v>4.9999998221988449</v>
      </c>
    </row>
    <row r="350" spans="3:5" x14ac:dyDescent="0.2">
      <c r="C350" s="2">
        <v>1</v>
      </c>
      <c r="D350" s="70">
        <f>SUM(E$9:E349)*K_21+SUM(C$9:C349)-SUM(D$9:D349)*(K_12+K_10)</f>
        <v>9.999999831088985</v>
      </c>
      <c r="E350" s="70">
        <f>SUM(D$9:D349)*K_12-SUM(E$9:E349)*K_21</f>
        <v>4.9999998310888998</v>
      </c>
    </row>
    <row r="351" spans="3:5" x14ac:dyDescent="0.2">
      <c r="C351" s="2">
        <v>1</v>
      </c>
      <c r="D351" s="70">
        <f>SUM(E$9:E350)*K_21+SUM(C$9:C350)-SUM(D$9:D350)*(K_12+K_10)</f>
        <v>9.9999998395344392</v>
      </c>
      <c r="E351" s="70">
        <f>SUM(D$9:D350)*K_12-SUM(E$9:E350)*K_21</f>
        <v>4.999999839534496</v>
      </c>
    </row>
    <row r="352" spans="3:5" x14ac:dyDescent="0.2">
      <c r="C352" s="2">
        <v>1</v>
      </c>
      <c r="D352" s="70">
        <f>SUM(E$9:E351)*K_21+SUM(C$9:C351)-SUM(D$9:D351)*(K_12+K_10)</f>
        <v>9.9999998475577172</v>
      </c>
      <c r="E352" s="70">
        <f>SUM(D$9:D351)*K_12-SUM(E$9:E351)*K_21</f>
        <v>4.999999847557774</v>
      </c>
    </row>
    <row r="353" spans="3:5" x14ac:dyDescent="0.2">
      <c r="C353" s="2">
        <v>1</v>
      </c>
      <c r="D353" s="70">
        <f>SUM(E$9:E352)*K_21+SUM(C$9:C352)-SUM(D$9:D352)*(K_12+K_10)</f>
        <v>9.9999998551798512</v>
      </c>
      <c r="E353" s="70">
        <f>SUM(D$9:D352)*K_12-SUM(E$9:E352)*K_21</f>
        <v>4.9999998551798797</v>
      </c>
    </row>
    <row r="354" spans="3:5" x14ac:dyDescent="0.2">
      <c r="C354" s="2">
        <v>1</v>
      </c>
      <c r="D354" s="70">
        <f>SUM(E$9:E353)*K_21+SUM(C$9:C353)-SUM(D$9:D353)*(K_12+K_10)</f>
        <v>9.9999998624207933</v>
      </c>
      <c r="E354" s="70">
        <f>SUM(D$9:D353)*K_12-SUM(E$9:E353)*K_21</f>
        <v>4.999999862420907</v>
      </c>
    </row>
    <row r="355" spans="3:5" x14ac:dyDescent="0.2">
      <c r="C355" s="2">
        <v>1</v>
      </c>
      <c r="D355" s="70">
        <f>SUM(E$9:E354)*K_21+SUM(C$9:C354)-SUM(D$9:D354)*(K_12+K_10)</f>
        <v>9.9999998692998133</v>
      </c>
      <c r="E355" s="70">
        <f>SUM(D$9:D354)*K_12-SUM(E$9:E354)*K_21</f>
        <v>4.9999998692998417</v>
      </c>
    </row>
    <row r="356" spans="3:5" x14ac:dyDescent="0.2">
      <c r="C356" s="2">
        <v>1</v>
      </c>
      <c r="D356" s="70">
        <f>SUM(E$9:E355)*K_21+SUM(C$9:C355)-SUM(D$9:D355)*(K_12+K_10)</f>
        <v>9.9999998758348738</v>
      </c>
      <c r="E356" s="70">
        <f>SUM(D$9:D355)*K_12-SUM(E$9:E355)*K_21</f>
        <v>4.999999875834817</v>
      </c>
    </row>
    <row r="357" spans="3:5" x14ac:dyDescent="0.2">
      <c r="C357" s="2">
        <v>1</v>
      </c>
      <c r="D357" s="70">
        <f>SUM(E$9:E356)*K_21+SUM(C$9:C356)-SUM(D$9:D356)*(K_12+K_10)</f>
        <v>9.9999998820431415</v>
      </c>
      <c r="E357" s="70">
        <f>SUM(D$9:D356)*K_12-SUM(E$9:E356)*K_21</f>
        <v>4.9999998820430847</v>
      </c>
    </row>
    <row r="358" spans="3:5" x14ac:dyDescent="0.2">
      <c r="C358" s="2">
        <v>1</v>
      </c>
      <c r="D358" s="70">
        <f>SUM(E$9:E357)*K_21+SUM(C$9:C357)-SUM(D$9:D357)*(K_12+K_10)</f>
        <v>9.9999998879409873</v>
      </c>
      <c r="E358" s="70">
        <f>SUM(D$9:D357)*K_12-SUM(E$9:E357)*K_21</f>
        <v>4.9999998879409304</v>
      </c>
    </row>
    <row r="359" spans="3:5" x14ac:dyDescent="0.2">
      <c r="C359" s="2">
        <v>1</v>
      </c>
      <c r="D359" s="70">
        <f>SUM(E$9:E358)*K_21+SUM(C$9:C358)-SUM(D$9:D358)*(K_12+K_10)</f>
        <v>9.9999998935439294</v>
      </c>
      <c r="E359" s="70">
        <f>SUM(D$9:D358)*K_12-SUM(E$9:E358)*K_21</f>
        <v>4.999999893543901</v>
      </c>
    </row>
    <row r="360" spans="3:5" x14ac:dyDescent="0.2">
      <c r="C360" s="2">
        <v>1</v>
      </c>
      <c r="D360" s="70">
        <f>SUM(E$9:E359)*K_21+SUM(C$9:C359)-SUM(D$9:D359)*(K_12+K_10)</f>
        <v>9.9999998988666903</v>
      </c>
      <c r="E360" s="70">
        <f>SUM(D$9:D359)*K_12-SUM(E$9:E359)*K_21</f>
        <v>4.9999998988667187</v>
      </c>
    </row>
    <row r="361" spans="3:5" x14ac:dyDescent="0.2">
      <c r="C361" s="2">
        <v>1</v>
      </c>
      <c r="D361" s="70">
        <f>SUM(E$9:E360)*K_21+SUM(C$9:C360)-SUM(D$9:D360)*(K_12+K_10)</f>
        <v>9.9999999039233671</v>
      </c>
      <c r="E361" s="70">
        <f>SUM(D$9:D360)*K_12-SUM(E$9:E360)*K_21</f>
        <v>4.9999999039233671</v>
      </c>
    </row>
    <row r="362" spans="3:5" x14ac:dyDescent="0.2">
      <c r="C362" s="2">
        <v>1</v>
      </c>
      <c r="D362" s="70">
        <f>SUM(E$9:E361)*K_21+SUM(C$9:C361)-SUM(D$9:D361)*(K_12+K_10)</f>
        <v>9.9999999087272045</v>
      </c>
      <c r="E362" s="70">
        <f>SUM(D$9:D361)*K_12-SUM(E$9:E361)*K_21</f>
        <v>4.9999999087272045</v>
      </c>
    </row>
    <row r="363" spans="3:5" x14ac:dyDescent="0.2">
      <c r="C363" s="2">
        <v>1</v>
      </c>
      <c r="D363" s="70">
        <f>SUM(E$9:E362)*K_21+SUM(C$9:C362)-SUM(D$9:D362)*(K_12+K_10)</f>
        <v>9.9999999132908783</v>
      </c>
      <c r="E363" s="70">
        <f>SUM(D$9:D362)*K_12-SUM(E$9:E362)*K_21</f>
        <v>4.9999999132908215</v>
      </c>
    </row>
    <row r="364" spans="3:5" x14ac:dyDescent="0.2">
      <c r="C364" s="2">
        <v>1</v>
      </c>
      <c r="D364" s="70">
        <f>SUM(E$9:E363)*K_21+SUM(C$9:C363)-SUM(D$9:D363)*(K_12+K_10)</f>
        <v>9.9999999176263259</v>
      </c>
      <c r="E364" s="70">
        <f>SUM(D$9:D363)*K_12-SUM(E$9:E363)*K_21</f>
        <v>4.9999999176262975</v>
      </c>
    </row>
    <row r="365" spans="3:5" x14ac:dyDescent="0.2">
      <c r="C365" s="2">
        <v>1</v>
      </c>
      <c r="D365" s="70">
        <f>SUM(E$9:E364)*K_21+SUM(C$9:C364)-SUM(D$9:D364)*(K_12+K_10)</f>
        <v>9.9999999217449727</v>
      </c>
      <c r="E365" s="70">
        <f>SUM(D$9:D364)*K_12-SUM(E$9:E364)*K_21</f>
        <v>4.9999999217449442</v>
      </c>
    </row>
    <row r="366" spans="3:5" x14ac:dyDescent="0.2">
      <c r="C366" s="2">
        <v>1</v>
      </c>
      <c r="D366" s="70">
        <f>SUM(E$9:E365)*K_21+SUM(C$9:C365)-SUM(D$9:D365)*(K_12+K_10)</f>
        <v>9.9999999256577894</v>
      </c>
      <c r="E366" s="70">
        <f>SUM(D$9:D365)*K_12-SUM(E$9:E365)*K_21</f>
        <v>4.9999999256577041</v>
      </c>
    </row>
    <row r="367" spans="3:5" x14ac:dyDescent="0.2">
      <c r="C367" s="2">
        <v>1</v>
      </c>
      <c r="D367" s="70">
        <f>SUM(E$9:E366)*K_21+SUM(C$9:C366)-SUM(D$9:D366)*(K_12+K_10)</f>
        <v>9.9999999293748942</v>
      </c>
      <c r="E367" s="70">
        <f>SUM(D$9:D366)*K_12-SUM(E$9:E366)*K_21</f>
        <v>4.999999929374809</v>
      </c>
    </row>
    <row r="368" spans="3:5" x14ac:dyDescent="0.2">
      <c r="C368" s="2">
        <v>1</v>
      </c>
      <c r="D368" s="70">
        <f>SUM(E$9:E367)*K_21+SUM(C$9:C367)-SUM(D$9:D367)*(K_12+K_10)</f>
        <v>9.9999999329060074</v>
      </c>
      <c r="E368" s="70">
        <f>SUM(D$9:D367)*K_12-SUM(E$9:E367)*K_21</f>
        <v>4.9999999329060927</v>
      </c>
    </row>
    <row r="369" spans="3:5" x14ac:dyDescent="0.2">
      <c r="C369" s="2">
        <v>1</v>
      </c>
      <c r="D369" s="70">
        <f>SUM(E$9:E368)*K_21+SUM(C$9:C368)-SUM(D$9:D368)*(K_12+K_10)</f>
        <v>9.9999999362607923</v>
      </c>
      <c r="E369" s="70">
        <f>SUM(D$9:D368)*K_12-SUM(E$9:E368)*K_21</f>
        <v>4.9999999362607923</v>
      </c>
    </row>
    <row r="370" spans="3:5" x14ac:dyDescent="0.2">
      <c r="C370" s="2">
        <v>1</v>
      </c>
      <c r="D370" s="70">
        <f>SUM(E$9:E369)*K_21+SUM(C$9:C369)-SUM(D$9:D369)*(K_12+K_10)</f>
        <v>9.9999999394476617</v>
      </c>
      <c r="E370" s="70">
        <f>SUM(D$9:D369)*K_12-SUM(E$9:E369)*K_21</f>
        <v>4.999999939447747</v>
      </c>
    </row>
    <row r="371" spans="3:5" x14ac:dyDescent="0.2">
      <c r="C371" s="2">
        <v>1</v>
      </c>
      <c r="D371" s="70">
        <f>SUM(E$9:E370)*K_21+SUM(C$9:C370)-SUM(D$9:D370)*(K_12+K_10)</f>
        <v>9.9999999424753696</v>
      </c>
      <c r="E371" s="70">
        <f>SUM(D$9:D370)*K_12-SUM(E$9:E370)*K_21</f>
        <v>4.9999999424753696</v>
      </c>
    </row>
    <row r="372" spans="3:5" x14ac:dyDescent="0.2">
      <c r="C372" s="2">
        <v>1</v>
      </c>
      <c r="D372" s="70">
        <f>SUM(E$9:E371)*K_21+SUM(C$9:C371)-SUM(D$9:D371)*(K_12+K_10)</f>
        <v>9.9999999453516466</v>
      </c>
      <c r="E372" s="70">
        <f>SUM(D$9:D371)*K_12-SUM(E$9:E371)*K_21</f>
        <v>4.9999999453515898</v>
      </c>
    </row>
    <row r="373" spans="3:5" x14ac:dyDescent="0.2">
      <c r="C373" s="2">
        <v>1</v>
      </c>
      <c r="D373" s="70">
        <f>SUM(E$9:E372)*K_21+SUM(C$9:C372)-SUM(D$9:D372)*(K_12+K_10)</f>
        <v>9.9999999480841097</v>
      </c>
      <c r="E373" s="70">
        <f>SUM(D$9:D372)*K_12-SUM(E$9:E372)*K_21</f>
        <v>4.9999999480840245</v>
      </c>
    </row>
    <row r="374" spans="3:5" x14ac:dyDescent="0.2">
      <c r="C374" s="2">
        <v>1</v>
      </c>
      <c r="D374" s="70">
        <f>SUM(E$9:E373)*K_21+SUM(C$9:C373)-SUM(D$9:D373)*(K_12+K_10)</f>
        <v>9.9999999506798076</v>
      </c>
      <c r="E374" s="70">
        <f>SUM(D$9:D373)*K_12-SUM(E$9:E373)*K_21</f>
        <v>4.999999950679836</v>
      </c>
    </row>
    <row r="375" spans="3:5" x14ac:dyDescent="0.2">
      <c r="C375" s="2">
        <v>1</v>
      </c>
      <c r="D375" s="70">
        <f>SUM(E$9:E374)*K_21+SUM(C$9:C374)-SUM(D$9:D374)*(K_12+K_10)</f>
        <v>9.9999999531457888</v>
      </c>
      <c r="E375" s="70">
        <f>SUM(D$9:D374)*K_12-SUM(E$9:E374)*K_21</f>
        <v>4.9999999531458457</v>
      </c>
    </row>
    <row r="376" spans="3:5" x14ac:dyDescent="0.2">
      <c r="C376" s="2">
        <v>1</v>
      </c>
      <c r="D376" s="70">
        <f>SUM(E$9:E375)*K_21+SUM(C$9:C375)-SUM(D$9:D375)*(K_12+K_10)</f>
        <v>9.9999999554885335</v>
      </c>
      <c r="E376" s="70">
        <f>SUM(D$9:D375)*K_12-SUM(E$9:E375)*K_21</f>
        <v>4.9999999554885335</v>
      </c>
    </row>
    <row r="377" spans="3:5" x14ac:dyDescent="0.2">
      <c r="C377" s="2">
        <v>1</v>
      </c>
      <c r="D377" s="70">
        <f>SUM(E$9:E376)*K_21+SUM(C$9:C376)-SUM(D$9:D376)*(K_12+K_10)</f>
        <v>9.999999957714067</v>
      </c>
      <c r="E377" s="70">
        <f>SUM(D$9:D376)*K_12-SUM(E$9:E376)*K_21</f>
        <v>4.9999999577140954</v>
      </c>
    </row>
    <row r="378" spans="3:5" x14ac:dyDescent="0.2">
      <c r="C378" s="2">
        <v>1</v>
      </c>
      <c r="D378" s="70">
        <f>SUM(E$9:E377)*K_21+SUM(C$9:C377)-SUM(D$9:D377)*(K_12+K_10)</f>
        <v>9.9999999598284148</v>
      </c>
      <c r="E378" s="70">
        <f>SUM(D$9:D377)*K_12-SUM(E$9:E377)*K_21</f>
        <v>4.9999999598283864</v>
      </c>
    </row>
    <row r="379" spans="3:5" x14ac:dyDescent="0.2">
      <c r="C379" s="2">
        <v>1</v>
      </c>
      <c r="D379" s="70">
        <f>SUM(E$9:E378)*K_21+SUM(C$9:C378)-SUM(D$9:D378)*(K_12+K_10)</f>
        <v>9.9999999618370339</v>
      </c>
      <c r="E379" s="70">
        <f>SUM(D$9:D378)*K_12-SUM(E$9:E378)*K_21</f>
        <v>4.9999999618369486</v>
      </c>
    </row>
    <row r="380" spans="3:5" x14ac:dyDescent="0.2">
      <c r="C380" s="2">
        <v>1</v>
      </c>
      <c r="D380" s="70">
        <f>SUM(E$9:E379)*K_21+SUM(C$9:C379)-SUM(D$9:D379)*(K_12+K_10)</f>
        <v>9.9999999637450401</v>
      </c>
      <c r="E380" s="70">
        <f>SUM(D$9:D379)*K_12-SUM(E$9:E379)*K_21</f>
        <v>4.9999999637451253</v>
      </c>
    </row>
    <row r="381" spans="3:5" x14ac:dyDescent="0.2">
      <c r="C381" s="2">
        <v>1</v>
      </c>
      <c r="D381" s="70">
        <f>SUM(E$9:E380)*K_21+SUM(C$9:C380)-SUM(D$9:D380)*(K_12+K_10)</f>
        <v>9.9999999655577767</v>
      </c>
      <c r="E381" s="70">
        <f>SUM(D$9:D380)*K_12-SUM(E$9:E380)*K_21</f>
        <v>4.9999999655578904</v>
      </c>
    </row>
    <row r="382" spans="3:5" x14ac:dyDescent="0.2">
      <c r="C382" s="2">
        <v>1</v>
      </c>
      <c r="D382" s="70">
        <f>SUM(E$9:E381)*K_21+SUM(C$9:C381)-SUM(D$9:D381)*(K_12+K_10)</f>
        <v>9.9999999672799049</v>
      </c>
      <c r="E382" s="70">
        <f>SUM(D$9:D381)*K_12-SUM(E$9:E381)*K_21</f>
        <v>4.9999999672799902</v>
      </c>
    </row>
    <row r="383" spans="3:5" x14ac:dyDescent="0.2">
      <c r="C383" s="2">
        <v>1</v>
      </c>
      <c r="D383" s="70">
        <f>SUM(E$9:E382)*K_21+SUM(C$9:C382)-SUM(D$9:D382)*(K_12+K_10)</f>
        <v>9.9999999689159722</v>
      </c>
      <c r="E383" s="70">
        <f>SUM(D$9:D382)*K_12-SUM(E$9:E382)*K_21</f>
        <v>4.9999999689160006</v>
      </c>
    </row>
    <row r="384" spans="3:5" x14ac:dyDescent="0.2">
      <c r="C384" s="2">
        <v>1</v>
      </c>
      <c r="D384" s="70">
        <f>SUM(E$9:E383)*K_21+SUM(C$9:C383)-SUM(D$9:D383)*(K_12+K_10)</f>
        <v>9.999999970470185</v>
      </c>
      <c r="E384" s="70">
        <f>SUM(D$9:D383)*K_12-SUM(E$9:E383)*K_21</f>
        <v>4.999999970470185</v>
      </c>
    </row>
    <row r="385" spans="3:5" x14ac:dyDescent="0.2">
      <c r="C385" s="2">
        <v>1</v>
      </c>
      <c r="D385" s="70">
        <f>SUM(E$9:E384)*K_21+SUM(C$9:C384)-SUM(D$9:D384)*(K_12+K_10)</f>
        <v>9.9999999719466359</v>
      </c>
      <c r="E385" s="70">
        <f>SUM(D$9:D384)*K_12-SUM(E$9:E384)*K_21</f>
        <v>4.9999999719466643</v>
      </c>
    </row>
    <row r="386" spans="3:5" x14ac:dyDescent="0.2">
      <c r="C386" s="2">
        <v>1</v>
      </c>
      <c r="D386" s="70">
        <f>SUM(E$9:E385)*K_21+SUM(C$9:C385)-SUM(D$9:D385)*(K_12+K_10)</f>
        <v>9.9999999733493041</v>
      </c>
      <c r="E386" s="70">
        <f>SUM(D$9:D385)*K_12-SUM(E$9:E385)*K_21</f>
        <v>4.9999999733493325</v>
      </c>
    </row>
    <row r="387" spans="3:5" x14ac:dyDescent="0.2">
      <c r="C387" s="2">
        <v>1</v>
      </c>
      <c r="D387" s="70">
        <f>SUM(E$9:E386)*K_21+SUM(C$9:C386)-SUM(D$9:D386)*(K_12+K_10)</f>
        <v>9.9999999746818276</v>
      </c>
      <c r="E387" s="70">
        <f>SUM(D$9:D386)*K_12-SUM(E$9:E386)*K_21</f>
        <v>4.9999999746818844</v>
      </c>
    </row>
    <row r="388" spans="3:5" x14ac:dyDescent="0.2">
      <c r="C388" s="2">
        <v>1</v>
      </c>
      <c r="D388" s="70">
        <f>SUM(E$9:E387)*K_21+SUM(C$9:C387)-SUM(D$9:D387)*(K_12+K_10)</f>
        <v>9.9999999759477305</v>
      </c>
      <c r="E388" s="70">
        <f>SUM(D$9:D387)*K_12-SUM(E$9:E387)*K_21</f>
        <v>4.9999999759477873</v>
      </c>
    </row>
    <row r="389" spans="3:5" x14ac:dyDescent="0.2">
      <c r="C389" s="2">
        <v>1</v>
      </c>
      <c r="D389" s="70">
        <f>SUM(E$9:E388)*K_21+SUM(C$9:C388)-SUM(D$9:D388)*(K_12+K_10)</f>
        <v>9.9999999771503099</v>
      </c>
      <c r="E389" s="70">
        <f>SUM(D$9:D388)*K_12-SUM(E$9:E388)*K_21</f>
        <v>4.9999999771503951</v>
      </c>
    </row>
    <row r="390" spans="3:5" x14ac:dyDescent="0.2">
      <c r="C390" s="2">
        <v>1</v>
      </c>
      <c r="D390" s="70">
        <f>SUM(E$9:E389)*K_21+SUM(C$9:C389)-SUM(D$9:D389)*(K_12+K_10)</f>
        <v>9.9999999782928626</v>
      </c>
      <c r="E390" s="70">
        <f>SUM(D$9:D389)*K_12-SUM(E$9:E389)*K_21</f>
        <v>4.999999978292891</v>
      </c>
    </row>
    <row r="391" spans="3:5" x14ac:dyDescent="0.2">
      <c r="C391" s="2">
        <v>1</v>
      </c>
      <c r="D391" s="70">
        <f>SUM(E$9:E390)*K_21+SUM(C$9:C390)-SUM(D$9:D390)*(K_12+K_10)</f>
        <v>9.9999999793782308</v>
      </c>
      <c r="E391" s="70">
        <f>SUM(D$9:D390)*K_12-SUM(E$9:E390)*K_21</f>
        <v>4.9999999793782308</v>
      </c>
    </row>
    <row r="392" spans="3:5" x14ac:dyDescent="0.2">
      <c r="C392" s="2">
        <v>1</v>
      </c>
      <c r="D392" s="70">
        <f>SUM(E$9:E391)*K_21+SUM(C$9:C391)-SUM(D$9:D391)*(K_12+K_10)</f>
        <v>9.9999999804093704</v>
      </c>
      <c r="E392" s="70">
        <f>SUM(D$9:D391)*K_12-SUM(E$9:E391)*K_21</f>
        <v>4.9999999804092852</v>
      </c>
    </row>
    <row r="393" spans="3:5" x14ac:dyDescent="0.2">
      <c r="C393" s="2">
        <v>1</v>
      </c>
      <c r="D393" s="70">
        <f>SUM(E$9:E392)*K_21+SUM(C$9:C392)-SUM(D$9:D392)*(K_12+K_10)</f>
        <v>9.9999999813888962</v>
      </c>
      <c r="E393" s="70">
        <f>SUM(D$9:D392)*K_12-SUM(E$9:E392)*K_21</f>
        <v>4.9999999813888394</v>
      </c>
    </row>
    <row r="394" spans="3:5" x14ac:dyDescent="0.2">
      <c r="C394" s="2">
        <v>1</v>
      </c>
      <c r="D394" s="70">
        <f>SUM(E$9:E393)*K_21+SUM(C$9:C393)-SUM(D$9:D393)*(K_12+K_10)</f>
        <v>9.9999999823193093</v>
      </c>
      <c r="E394" s="70">
        <f>SUM(D$9:D393)*K_12-SUM(E$9:E393)*K_21</f>
        <v>4.999999982319423</v>
      </c>
    </row>
    <row r="395" spans="3:5" x14ac:dyDescent="0.2">
      <c r="C395" s="2">
        <v>1</v>
      </c>
      <c r="D395" s="70">
        <f>SUM(E$9:E394)*K_21+SUM(C$9:C394)-SUM(D$9:D394)*(K_12+K_10)</f>
        <v>9.9999999832033382</v>
      </c>
      <c r="E395" s="70">
        <f>SUM(D$9:D394)*K_12-SUM(E$9:E394)*K_21</f>
        <v>4.9999999832034518</v>
      </c>
    </row>
    <row r="396" spans="3:5" x14ac:dyDescent="0.2">
      <c r="C396" s="2">
        <v>1</v>
      </c>
      <c r="D396" s="70">
        <f>SUM(E$9:E395)*K_21+SUM(C$9:C395)-SUM(D$9:D395)*(K_12+K_10)</f>
        <v>9.9999999840432565</v>
      </c>
      <c r="E396" s="70">
        <f>SUM(D$9:D395)*K_12-SUM(E$9:E395)*K_21</f>
        <v>4.9999999840432849</v>
      </c>
    </row>
    <row r="397" spans="3:5" x14ac:dyDescent="0.2">
      <c r="C397" s="2">
        <v>1</v>
      </c>
      <c r="D397" s="70">
        <f>SUM(E$9:E396)*K_21+SUM(C$9:C396)-SUM(D$9:D396)*(K_12+K_10)</f>
        <v>9.9999999848409971</v>
      </c>
      <c r="E397" s="70">
        <f>SUM(D$9:D396)*K_12-SUM(E$9:E396)*K_21</f>
        <v>4.9999999848411107</v>
      </c>
    </row>
    <row r="398" spans="3:5" x14ac:dyDescent="0.2">
      <c r="C398" s="2">
        <v>1</v>
      </c>
      <c r="D398" s="70">
        <f>SUM(E$9:E397)*K_21+SUM(C$9:C397)-SUM(D$9:D397)*(K_12+K_10)</f>
        <v>9.9999999855989472</v>
      </c>
      <c r="E398" s="70">
        <f>SUM(D$9:D397)*K_12-SUM(E$9:E397)*K_21</f>
        <v>4.9999999855990609</v>
      </c>
    </row>
    <row r="399" spans="3:5" x14ac:dyDescent="0.2">
      <c r="C399" s="2">
        <v>1</v>
      </c>
      <c r="D399" s="70">
        <f>SUM(E$9:E398)*K_21+SUM(C$9:C398)-SUM(D$9:D398)*(K_12+K_10)</f>
        <v>9.9999999863190396</v>
      </c>
      <c r="E399" s="70">
        <f>SUM(D$9:D398)*K_12-SUM(E$9:E398)*K_21</f>
        <v>4.9999999863190965</v>
      </c>
    </row>
    <row r="400" spans="3:5" x14ac:dyDescent="0.2">
      <c r="C400" s="2">
        <v>1</v>
      </c>
      <c r="D400" s="70">
        <f>SUM(E$9:E399)*K_21+SUM(C$9:C399)-SUM(D$9:D399)*(K_12+K_10)</f>
        <v>9.9999999870030933</v>
      </c>
      <c r="E400" s="70">
        <f>SUM(D$9:D399)*K_12-SUM(E$9:E399)*K_21</f>
        <v>4.9999999870031502</v>
      </c>
    </row>
    <row r="401" spans="3:5" x14ac:dyDescent="0.2">
      <c r="C401" s="2">
        <v>1</v>
      </c>
      <c r="D401" s="70">
        <f>SUM(E$9:E400)*K_21+SUM(C$9:C400)-SUM(D$9:D400)*(K_12+K_10)</f>
        <v>9.999999987653041</v>
      </c>
      <c r="E401" s="70">
        <f>SUM(D$9:D400)*K_12-SUM(E$9:E400)*K_21</f>
        <v>4.9999999876529557</v>
      </c>
    </row>
    <row r="402" spans="3:5" x14ac:dyDescent="0.2">
      <c r="C402" s="2">
        <v>1</v>
      </c>
      <c r="D402" s="70">
        <f>SUM(E$9:E401)*K_21+SUM(C$9:C401)-SUM(D$9:D401)*(K_12+K_10)</f>
        <v>9.9999999882702468</v>
      </c>
      <c r="E402" s="70">
        <f>SUM(D$9:D401)*K_12-SUM(E$9:E401)*K_21</f>
        <v>4.9999999882703321</v>
      </c>
    </row>
    <row r="403" spans="3:5" x14ac:dyDescent="0.2">
      <c r="C403" s="2">
        <v>1</v>
      </c>
      <c r="D403" s="70">
        <f>SUM(E$9:E402)*K_21+SUM(C$9:C402)-SUM(D$9:D402)*(K_12+K_10)</f>
        <v>9.9999999888568709</v>
      </c>
      <c r="E403" s="70">
        <f>SUM(D$9:D402)*K_12-SUM(E$9:E402)*K_21</f>
        <v>4.9999999888568141</v>
      </c>
    </row>
    <row r="404" spans="3:5" x14ac:dyDescent="0.2">
      <c r="C404" s="2">
        <v>1</v>
      </c>
      <c r="D404" s="70">
        <f>SUM(E$9:E403)*K_21+SUM(C$9:C403)-SUM(D$9:D403)*(K_12+K_10)</f>
        <v>9.9999999894139364</v>
      </c>
      <c r="E404" s="70">
        <f>SUM(D$9:D403)*K_12-SUM(E$9:E403)*K_21</f>
        <v>4.9999999894139933</v>
      </c>
    </row>
    <row r="405" spans="3:5" x14ac:dyDescent="0.2">
      <c r="C405" s="2">
        <v>1</v>
      </c>
      <c r="D405" s="70">
        <f>SUM(E$9:E404)*K_21+SUM(C$9:C404)-SUM(D$9:D404)*(K_12+K_10)</f>
        <v>9.9999999899432623</v>
      </c>
      <c r="E405" s="70">
        <f>SUM(D$9:D404)*K_12-SUM(E$9:E404)*K_21</f>
        <v>4.9999999899432908</v>
      </c>
    </row>
    <row r="406" spans="3:5" x14ac:dyDescent="0.2">
      <c r="C406" s="2">
        <v>1</v>
      </c>
      <c r="D406" s="70">
        <f>SUM(E$9:E405)*K_21+SUM(C$9:C405)-SUM(D$9:D405)*(K_12+K_10)</f>
        <v>9.9999999904460992</v>
      </c>
      <c r="E406" s="70">
        <f>SUM(D$9:D405)*K_12-SUM(E$9:E405)*K_21</f>
        <v>4.9999999904461276</v>
      </c>
    </row>
    <row r="407" spans="3:5" x14ac:dyDescent="0.2">
      <c r="C407" s="2">
        <v>1</v>
      </c>
      <c r="D407" s="70">
        <f>SUM(E$9:E406)*K_21+SUM(C$9:C406)-SUM(D$9:D406)*(K_12+K_10)</f>
        <v>9.9999999909238113</v>
      </c>
      <c r="E407" s="70">
        <f>SUM(D$9:D406)*K_12-SUM(E$9:E406)*K_21</f>
        <v>4.9999999909238113</v>
      </c>
    </row>
    <row r="408" spans="3:5" x14ac:dyDescent="0.2">
      <c r="C408" s="2">
        <v>1</v>
      </c>
      <c r="D408" s="70">
        <f>SUM(E$9:E407)*K_21+SUM(C$9:C407)-SUM(D$9:D407)*(K_12+K_10)</f>
        <v>9.9999999913775355</v>
      </c>
      <c r="E408" s="70">
        <f>SUM(D$9:D407)*K_12-SUM(E$9:E407)*K_21</f>
        <v>4.9999999913775923</v>
      </c>
    </row>
    <row r="409" spans="3:5" x14ac:dyDescent="0.2">
      <c r="C409" s="2">
        <v>1</v>
      </c>
      <c r="D409" s="70">
        <f>SUM(E$9:E408)*K_21+SUM(C$9:C408)-SUM(D$9:D408)*(K_12+K_10)</f>
        <v>9.9999999918087497</v>
      </c>
      <c r="E409" s="70">
        <f>SUM(D$9:D408)*K_12-SUM(E$9:E408)*K_21</f>
        <v>4.9999999918087497</v>
      </c>
    </row>
    <row r="410" spans="3:5" x14ac:dyDescent="0.2">
      <c r="C410" s="2">
        <v>1</v>
      </c>
      <c r="D410" s="70">
        <f>SUM(E$9:E409)*K_21+SUM(C$9:C409)-SUM(D$9:D409)*(K_12+K_10)</f>
        <v>9.9999999922183633</v>
      </c>
      <c r="E410" s="70">
        <f>SUM(D$9:D409)*K_12-SUM(E$9:E409)*K_21</f>
        <v>4.9999999922182781</v>
      </c>
    </row>
    <row r="411" spans="3:5" x14ac:dyDescent="0.2">
      <c r="C411" s="2">
        <v>1</v>
      </c>
      <c r="D411" s="70">
        <f>SUM(E$9:E410)*K_21+SUM(C$9:C410)-SUM(D$9:D410)*(K_12+K_10)</f>
        <v>9.9999999926073997</v>
      </c>
      <c r="E411" s="70">
        <f>SUM(D$9:D410)*K_12-SUM(E$9:E410)*K_21</f>
        <v>4.9999999926073997</v>
      </c>
    </row>
    <row r="412" spans="3:5" x14ac:dyDescent="0.2">
      <c r="C412" s="2">
        <v>1</v>
      </c>
      <c r="D412" s="70">
        <f>SUM(E$9:E411)*K_21+SUM(C$9:C411)-SUM(D$9:D411)*(K_12+K_10)</f>
        <v>9.9999999929771093</v>
      </c>
      <c r="E412" s="70">
        <f>SUM(D$9:D411)*K_12-SUM(E$9:E411)*K_21</f>
        <v>4.9999999929769956</v>
      </c>
    </row>
    <row r="413" spans="3:5" x14ac:dyDescent="0.2">
      <c r="C413" s="2">
        <v>1</v>
      </c>
      <c r="D413" s="70">
        <f>SUM(E$9:E412)*K_21+SUM(C$9:C412)-SUM(D$9:D412)*(K_12+K_10)</f>
        <v>9.9999999933281742</v>
      </c>
      <c r="E413" s="70">
        <f>SUM(D$9:D412)*K_12-SUM(E$9:E412)*K_21</f>
        <v>4.9999999933281458</v>
      </c>
    </row>
    <row r="414" spans="3:5" x14ac:dyDescent="0.2">
      <c r="C414" s="2">
        <v>1</v>
      </c>
      <c r="D414" s="70">
        <f>SUM(E$9:E413)*K_21+SUM(C$9:C413)-SUM(D$9:D413)*(K_12+K_10)</f>
        <v>9.9999999936619588</v>
      </c>
      <c r="E414" s="70">
        <f>SUM(D$9:D413)*K_12-SUM(E$9:E413)*K_21</f>
        <v>4.999999993661703</v>
      </c>
    </row>
    <row r="415" spans="3:5" x14ac:dyDescent="0.2">
      <c r="C415" s="2">
        <v>1</v>
      </c>
      <c r="D415" s="70">
        <f>SUM(E$9:E414)*K_21+SUM(C$9:C414)-SUM(D$9:D414)*(K_12+K_10)</f>
        <v>9.9999999939786903</v>
      </c>
      <c r="E415" s="70">
        <f>SUM(D$9:D414)*K_12-SUM(E$9:E414)*K_21</f>
        <v>4.9999999939786335</v>
      </c>
    </row>
    <row r="416" spans="3:5" x14ac:dyDescent="0.2">
      <c r="C416" s="2">
        <v>1</v>
      </c>
      <c r="D416" s="70">
        <f>SUM(E$9:E415)*K_21+SUM(C$9:C415)-SUM(D$9:D415)*(K_12+K_10)</f>
        <v>9.9999999942798468</v>
      </c>
      <c r="E416" s="70">
        <f>SUM(D$9:D415)*K_12-SUM(E$9:E415)*K_21</f>
        <v>4.9999999942796762</v>
      </c>
    </row>
    <row r="417" spans="3:5" x14ac:dyDescent="0.2">
      <c r="C417" s="2">
        <v>1</v>
      </c>
      <c r="D417" s="70">
        <f>SUM(E$9:E416)*K_21+SUM(C$9:C416)-SUM(D$9:D416)*(K_12+K_10)</f>
        <v>9.9999999945657692</v>
      </c>
      <c r="E417" s="70">
        <f>SUM(D$9:D416)*K_12-SUM(E$9:E416)*K_21</f>
        <v>4.9999999945657123</v>
      </c>
    </row>
    <row r="418" spans="3:5" x14ac:dyDescent="0.2">
      <c r="C418" s="2">
        <v>1</v>
      </c>
      <c r="D418" s="70">
        <f>SUM(E$9:E417)*K_21+SUM(C$9:C417)-SUM(D$9:D417)*(K_12+K_10)</f>
        <v>9.9999999948374807</v>
      </c>
      <c r="E418" s="70">
        <f>SUM(D$9:D417)*K_12-SUM(E$9:E417)*K_21</f>
        <v>4.9999999948374239</v>
      </c>
    </row>
    <row r="419" spans="3:5" x14ac:dyDescent="0.2">
      <c r="C419" s="2">
        <v>1</v>
      </c>
      <c r="D419" s="70">
        <f>SUM(E$9:E418)*K_21+SUM(C$9:C418)-SUM(D$9:D418)*(K_12+K_10)</f>
        <v>9.9999999950956635</v>
      </c>
      <c r="E419" s="70">
        <f>SUM(D$9:D418)*K_12-SUM(E$9:E418)*K_21</f>
        <v>4.9999999950955498</v>
      </c>
    </row>
    <row r="420" spans="3:5" x14ac:dyDescent="0.2">
      <c r="C420" s="2">
        <v>1</v>
      </c>
      <c r="D420" s="70">
        <f>SUM(E$9:E419)*K_21+SUM(C$9:C419)-SUM(D$9:D419)*(K_12+K_10)</f>
        <v>9.999999995340886</v>
      </c>
      <c r="E420" s="70">
        <f>SUM(D$9:D419)*K_12-SUM(E$9:E419)*K_21</f>
        <v>4.9999999953407723</v>
      </c>
    </row>
    <row r="421" spans="3:5" x14ac:dyDescent="0.2">
      <c r="C421" s="2">
        <v>1</v>
      </c>
      <c r="D421" s="70">
        <f>SUM(E$9:E420)*K_21+SUM(C$9:C420)-SUM(D$9:D420)*(K_12+K_10)</f>
        <v>9.9999999955738303</v>
      </c>
      <c r="E421" s="70">
        <f>SUM(D$9:D420)*K_12-SUM(E$9:E420)*K_21</f>
        <v>4.9999999955737451</v>
      </c>
    </row>
    <row r="422" spans="3:5" x14ac:dyDescent="0.2">
      <c r="C422" s="2">
        <v>1</v>
      </c>
      <c r="D422" s="70">
        <f>SUM(E$9:E421)*K_21+SUM(C$9:C421)-SUM(D$9:D421)*(K_12+K_10)</f>
        <v>9.9999999957950649</v>
      </c>
      <c r="E422" s="70">
        <f>SUM(D$9:D421)*K_12-SUM(E$9:E421)*K_21</f>
        <v>4.9999999957950934</v>
      </c>
    </row>
    <row r="423" spans="3:5" x14ac:dyDescent="0.2">
      <c r="C423" s="2">
        <v>1</v>
      </c>
      <c r="D423" s="70">
        <f>SUM(E$9:E422)*K_21+SUM(C$9:C422)-SUM(D$9:D422)*(K_12+K_10)</f>
        <v>9.9999999960053856</v>
      </c>
      <c r="E423" s="70">
        <f>SUM(D$9:D422)*K_12-SUM(E$9:E422)*K_21</f>
        <v>4.9999999960053003</v>
      </c>
    </row>
    <row r="424" spans="3:5" x14ac:dyDescent="0.2">
      <c r="C424" s="2">
        <v>1</v>
      </c>
      <c r="D424" s="70">
        <f>SUM(E$9:E423)*K_21+SUM(C$9:C423)-SUM(D$9:D423)*(K_12+K_10)</f>
        <v>9.9999999962050197</v>
      </c>
      <c r="E424" s="70">
        <f>SUM(D$9:D423)*K_12-SUM(E$9:E423)*K_21</f>
        <v>4.9999999962050765</v>
      </c>
    </row>
    <row r="425" spans="3:5" x14ac:dyDescent="0.2">
      <c r="C425" s="2">
        <v>1</v>
      </c>
      <c r="D425" s="70">
        <f>SUM(E$9:E424)*K_21+SUM(C$9:C424)-SUM(D$9:D424)*(K_12+K_10)</f>
        <v>9.999999996394763</v>
      </c>
      <c r="E425" s="70">
        <f>SUM(D$9:D424)*K_12-SUM(E$9:E424)*K_21</f>
        <v>4.9999999963948198</v>
      </c>
    </row>
    <row r="426" spans="3:5" x14ac:dyDescent="0.2">
      <c r="C426" s="2">
        <v>1</v>
      </c>
      <c r="D426" s="70">
        <f>SUM(E$9:E425)*K_21+SUM(C$9:C425)-SUM(D$9:D425)*(K_12+K_10)</f>
        <v>9.9999999965750703</v>
      </c>
      <c r="E426" s="70">
        <f>SUM(D$9:D425)*K_12-SUM(E$9:E425)*K_21</f>
        <v>4.9999999965750703</v>
      </c>
    </row>
    <row r="427" spans="3:5" x14ac:dyDescent="0.2">
      <c r="C427" s="2">
        <v>1</v>
      </c>
      <c r="D427" s="70">
        <f>SUM(E$9:E426)*K_21+SUM(C$9:C426)-SUM(D$9:D426)*(K_12+K_10)</f>
        <v>9.999999996746169</v>
      </c>
      <c r="E427" s="70">
        <f>SUM(D$9:D426)*K_12-SUM(E$9:E426)*K_21</f>
        <v>4.9999999967463395</v>
      </c>
    </row>
    <row r="428" spans="3:5" x14ac:dyDescent="0.2">
      <c r="C428" s="2">
        <v>1</v>
      </c>
      <c r="D428" s="70">
        <f>SUM(E$9:E427)*K_21+SUM(C$9:C427)-SUM(D$9:D427)*(K_12+K_10)</f>
        <v>9.9999999969088549</v>
      </c>
      <c r="E428" s="70">
        <f>SUM(D$9:D427)*K_12-SUM(E$9:E427)*K_21</f>
        <v>4.9999999969090254</v>
      </c>
    </row>
    <row r="429" spans="3:5" x14ac:dyDescent="0.2">
      <c r="C429" s="2">
        <v>1</v>
      </c>
      <c r="D429" s="70">
        <f>SUM(E$9:E428)*K_21+SUM(C$9:C428)-SUM(D$9:D428)*(K_12+K_10)</f>
        <v>9.999999997063469</v>
      </c>
      <c r="E429" s="70">
        <f>SUM(D$9:D428)*K_12-SUM(E$9:E428)*K_21</f>
        <v>4.9999999970635542</v>
      </c>
    </row>
    <row r="430" spans="3:5" x14ac:dyDescent="0.2">
      <c r="C430" s="2">
        <v>1</v>
      </c>
      <c r="D430" s="70">
        <f>SUM(E$9:E429)*K_21+SUM(C$9:C429)-SUM(D$9:D429)*(K_12+K_10)</f>
        <v>9.9999999972103524</v>
      </c>
      <c r="E430" s="70">
        <f>SUM(D$9:D429)*K_12-SUM(E$9:E429)*K_21</f>
        <v>4.9999999972103808</v>
      </c>
    </row>
    <row r="431" spans="3:5" x14ac:dyDescent="0.2">
      <c r="C431" s="2">
        <v>1</v>
      </c>
      <c r="D431" s="70">
        <f>SUM(E$9:E430)*K_21+SUM(C$9:C430)-SUM(D$9:D430)*(K_12+K_10)</f>
        <v>9.9999999973498461</v>
      </c>
      <c r="E431" s="70">
        <f>SUM(D$9:D430)*K_12-SUM(E$9:E430)*K_21</f>
        <v>4.9999999973498745</v>
      </c>
    </row>
    <row r="432" spans="3:5" x14ac:dyDescent="0.2">
      <c r="C432" s="2">
        <v>1</v>
      </c>
      <c r="D432" s="70">
        <f>SUM(E$9:E431)*K_21+SUM(C$9:C431)-SUM(D$9:D431)*(K_12+K_10)</f>
        <v>9.999999997482405</v>
      </c>
      <c r="E432" s="70">
        <f>SUM(D$9:D431)*K_12-SUM(E$9:E431)*K_21</f>
        <v>4.9999999974823481</v>
      </c>
    </row>
    <row r="433" spans="3:5" x14ac:dyDescent="0.2">
      <c r="C433" s="2">
        <v>1</v>
      </c>
      <c r="D433" s="70">
        <f>SUM(E$9:E432)*K_21+SUM(C$9:C432)-SUM(D$9:D432)*(K_12+K_10)</f>
        <v>9.9999999976081426</v>
      </c>
      <c r="E433" s="70">
        <f>SUM(D$9:D432)*K_12-SUM(E$9:E432)*K_21</f>
        <v>4.9999999976082563</v>
      </c>
    </row>
    <row r="434" spans="3:5" x14ac:dyDescent="0.2">
      <c r="C434" s="2">
        <v>1</v>
      </c>
      <c r="D434" s="70">
        <f>SUM(E$9:E433)*K_21+SUM(C$9:C433)-SUM(D$9:D433)*(K_12+K_10)</f>
        <v>9.9999999977277412</v>
      </c>
      <c r="E434" s="70">
        <f>SUM(D$9:D433)*K_12-SUM(E$9:E433)*K_21</f>
        <v>4.9999999977278264</v>
      </c>
    </row>
    <row r="435" spans="3:5" x14ac:dyDescent="0.2">
      <c r="C435" s="2">
        <v>1</v>
      </c>
      <c r="D435" s="70">
        <f>SUM(E$9:E434)*K_21+SUM(C$9:C434)-SUM(D$9:D434)*(K_12+K_10)</f>
        <v>9.999999997841428</v>
      </c>
      <c r="E435" s="70">
        <f>SUM(D$9:D434)*K_12-SUM(E$9:E434)*K_21</f>
        <v>4.9999999978414564</v>
      </c>
    </row>
    <row r="436" spans="3:5" x14ac:dyDescent="0.2">
      <c r="C436" s="2">
        <v>1</v>
      </c>
      <c r="D436" s="70">
        <f>SUM(E$9:E435)*K_21+SUM(C$9:C435)-SUM(D$9:D435)*(K_12+K_10)</f>
        <v>9.9999999979492031</v>
      </c>
      <c r="E436" s="70">
        <f>SUM(D$9:D435)*K_12-SUM(E$9:E435)*K_21</f>
        <v>4.9999999979494021</v>
      </c>
    </row>
    <row r="437" spans="3:5" x14ac:dyDescent="0.2">
      <c r="C437" s="2">
        <v>1</v>
      </c>
      <c r="D437" s="70">
        <f>SUM(E$9:E436)*K_21+SUM(C$9:C436)-SUM(D$9:D436)*(K_12+K_10)</f>
        <v>9.9999999980517487</v>
      </c>
      <c r="E437" s="70">
        <f>SUM(D$9:D436)*K_12-SUM(E$9:E436)*K_21</f>
        <v>4.9999999980519192</v>
      </c>
    </row>
    <row r="438" spans="3:5" x14ac:dyDescent="0.2">
      <c r="C438" s="2">
        <v>1</v>
      </c>
      <c r="D438" s="70">
        <f>SUM(E$9:E437)*K_21+SUM(C$9:C437)-SUM(D$9:D437)*(K_12+K_10)</f>
        <v>9.999999998149292</v>
      </c>
      <c r="E438" s="70">
        <f>SUM(D$9:D437)*K_12-SUM(E$9:E437)*K_21</f>
        <v>4.9999999981493204</v>
      </c>
    </row>
    <row r="439" spans="3:5" x14ac:dyDescent="0.2">
      <c r="C439" s="2">
        <v>1</v>
      </c>
      <c r="D439" s="70">
        <f>SUM(E$9:E438)*K_21+SUM(C$9:C438)-SUM(D$9:D438)*(K_12+K_10)</f>
        <v>9.9999999982418331</v>
      </c>
      <c r="E439" s="70">
        <f>SUM(D$9:D438)*K_12-SUM(E$9:E438)*K_21</f>
        <v>4.9999999982418331</v>
      </c>
    </row>
    <row r="440" spans="3:5" x14ac:dyDescent="0.2">
      <c r="C440" s="2">
        <v>1</v>
      </c>
      <c r="D440" s="70">
        <f>SUM(E$9:E439)*K_21+SUM(C$9:C439)-SUM(D$9:D439)*(K_12+K_10)</f>
        <v>9.9999999983295993</v>
      </c>
      <c r="E440" s="70">
        <f>SUM(D$9:D439)*K_12-SUM(E$9:E439)*K_21</f>
        <v>4.9999999983297698</v>
      </c>
    </row>
    <row r="441" spans="3:5" x14ac:dyDescent="0.2">
      <c r="C441" s="2">
        <v>1</v>
      </c>
      <c r="D441" s="70">
        <f>SUM(E$9:E440)*K_21+SUM(C$9:C440)-SUM(D$9:D440)*(K_12+K_10)</f>
        <v>9.9999999984132728</v>
      </c>
      <c r="E441" s="70">
        <f>SUM(D$9:D440)*K_12-SUM(E$9:E440)*K_21</f>
        <v>4.9999999984132728</v>
      </c>
    </row>
    <row r="442" spans="3:5" x14ac:dyDescent="0.2">
      <c r="C442" s="2">
        <v>1</v>
      </c>
      <c r="D442" s="70">
        <f>SUM(E$9:E441)*K_21+SUM(C$9:C441)-SUM(D$9:D441)*(K_12+K_10)</f>
        <v>9.9999999984926262</v>
      </c>
      <c r="E442" s="70">
        <f>SUM(D$9:D441)*K_12-SUM(E$9:E441)*K_21</f>
        <v>4.9999999984925694</v>
      </c>
    </row>
    <row r="443" spans="3:5" x14ac:dyDescent="0.2">
      <c r="C443" s="2">
        <v>1</v>
      </c>
      <c r="D443" s="70">
        <f>SUM(E$9:E442)*K_21+SUM(C$9:C442)-SUM(D$9:D442)*(K_12+K_10)</f>
        <v>9.9999999985678869</v>
      </c>
      <c r="E443" s="70">
        <f>SUM(D$9:D442)*K_12-SUM(E$9:E442)*K_21</f>
        <v>4.9999999985679437</v>
      </c>
    </row>
    <row r="444" spans="3:5" x14ac:dyDescent="0.2">
      <c r="C444" s="2">
        <v>1</v>
      </c>
      <c r="D444" s="70">
        <f>SUM(E$9:E443)*K_21+SUM(C$9:C443)-SUM(D$9:D443)*(K_12+K_10)</f>
        <v>9.9999999986396233</v>
      </c>
      <c r="E444" s="70">
        <f>SUM(D$9:D443)*K_12-SUM(E$9:E443)*K_21</f>
        <v>4.9999999986395096</v>
      </c>
    </row>
    <row r="445" spans="3:5" x14ac:dyDescent="0.2">
      <c r="C445" s="2">
        <v>1</v>
      </c>
      <c r="D445" s="70">
        <f>SUM(E$9:E444)*K_21+SUM(C$9:C444)-SUM(D$9:D444)*(K_12+K_10)</f>
        <v>9.999999998707608</v>
      </c>
      <c r="E445" s="70">
        <f>SUM(D$9:D444)*K_12-SUM(E$9:E444)*K_21</f>
        <v>4.9999999987075796</v>
      </c>
    </row>
    <row r="446" spans="3:5" x14ac:dyDescent="0.2">
      <c r="C446" s="2">
        <v>1</v>
      </c>
      <c r="D446" s="70">
        <f>SUM(E$9:E445)*K_21+SUM(C$9:C445)-SUM(D$9:D445)*(K_12+K_10)</f>
        <v>9.9999999987722958</v>
      </c>
      <c r="E446" s="70">
        <f>SUM(D$9:D445)*K_12-SUM(E$9:E445)*K_21</f>
        <v>4.9999999987721822</v>
      </c>
    </row>
    <row r="447" spans="3:5" x14ac:dyDescent="0.2">
      <c r="C447" s="2">
        <v>1</v>
      </c>
      <c r="D447" s="70">
        <f>SUM(E$9:E446)*K_21+SUM(C$9:C446)-SUM(D$9:D446)*(K_12+K_10)</f>
        <v>9.9999999988336867</v>
      </c>
      <c r="E447" s="70">
        <f>SUM(D$9:D446)*K_12-SUM(E$9:E446)*K_21</f>
        <v>4.999999998833573</v>
      </c>
    </row>
    <row r="448" spans="3:5" x14ac:dyDescent="0.2">
      <c r="C448" s="2">
        <v>1</v>
      </c>
      <c r="D448" s="70">
        <f>SUM(E$9:E447)*K_21+SUM(C$9:C447)-SUM(D$9:D447)*(K_12+K_10)</f>
        <v>9.9999999988918944</v>
      </c>
      <c r="E448" s="70">
        <f>SUM(D$9:D447)*K_12-SUM(E$9:E447)*K_21</f>
        <v>4.9999999988919228</v>
      </c>
    </row>
    <row r="449" spans="3:5" x14ac:dyDescent="0.2">
      <c r="C449" s="2">
        <v>1</v>
      </c>
      <c r="D449" s="70">
        <f>SUM(E$9:E448)*K_21+SUM(C$9:C448)-SUM(D$9:D448)*(K_12+K_10)</f>
        <v>9.9999999989472599</v>
      </c>
      <c r="E449" s="70">
        <f>SUM(D$9:D448)*K_12-SUM(E$9:E448)*K_21</f>
        <v>4.9999999989473451</v>
      </c>
    </row>
    <row r="450" spans="3:5" x14ac:dyDescent="0.2">
      <c r="C450" s="2">
        <v>1</v>
      </c>
      <c r="D450" s="70">
        <f>SUM(E$9:E449)*K_21+SUM(C$9:C449)-SUM(D$9:D449)*(K_12+K_10)</f>
        <v>9.9999999989998969</v>
      </c>
      <c r="E450" s="70">
        <f>SUM(D$9:D449)*K_12-SUM(E$9:E449)*K_21</f>
        <v>4.9999999989999537</v>
      </c>
    </row>
    <row r="451" spans="3:5" x14ac:dyDescent="0.2">
      <c r="C451" s="2">
        <v>1</v>
      </c>
      <c r="D451" s="70">
        <f>SUM(E$9:E450)*K_21+SUM(C$9:C450)-SUM(D$9:D450)*(K_12+K_10)</f>
        <v>9.9999999990500328</v>
      </c>
      <c r="E451" s="70">
        <f>SUM(D$9:D450)*K_12-SUM(E$9:E450)*K_21</f>
        <v>4.9999999990499191</v>
      </c>
    </row>
    <row r="452" spans="3:5" x14ac:dyDescent="0.2">
      <c r="C452" s="2">
        <v>1</v>
      </c>
      <c r="D452" s="70">
        <f>SUM(E$9:E451)*K_21+SUM(C$9:C451)-SUM(D$9:D451)*(K_12+K_10)</f>
        <v>9.9999999990974402</v>
      </c>
      <c r="E452" s="70">
        <f>SUM(D$9:D451)*K_12-SUM(E$9:E451)*K_21</f>
        <v>4.9999999990974686</v>
      </c>
    </row>
    <row r="453" spans="3:5" x14ac:dyDescent="0.2">
      <c r="C453" s="2">
        <v>1</v>
      </c>
      <c r="D453" s="70">
        <f>SUM(E$9:E452)*K_21+SUM(C$9:C452)-SUM(D$9:D452)*(K_12+K_10)</f>
        <v>9.9999999991424602</v>
      </c>
      <c r="E453" s="70">
        <f>SUM(D$9:D452)*K_12-SUM(E$9:E452)*K_21</f>
        <v>4.9999999991426307</v>
      </c>
    </row>
    <row r="454" spans="3:5" x14ac:dyDescent="0.2">
      <c r="C454" s="2">
        <v>1</v>
      </c>
      <c r="D454" s="70">
        <f>SUM(E$9:E453)*K_21+SUM(C$9:C453)-SUM(D$9:D453)*(K_12+K_10)</f>
        <v>9.9999999991854338</v>
      </c>
      <c r="E454" s="70">
        <f>SUM(D$9:D453)*K_12-SUM(E$9:E453)*K_21</f>
        <v>4.9999999991854622</v>
      </c>
    </row>
    <row r="455" spans="3:5" x14ac:dyDescent="0.2">
      <c r="C455" s="2">
        <v>1</v>
      </c>
      <c r="D455" s="70">
        <f>SUM(E$9:E454)*K_21+SUM(C$9:C454)-SUM(D$9:D454)*(K_12+K_10)</f>
        <v>9.9999999992262474</v>
      </c>
      <c r="E455" s="70">
        <f>SUM(D$9:D454)*K_12-SUM(E$9:E454)*K_21</f>
        <v>4.9999999992261337</v>
      </c>
    </row>
    <row r="456" spans="3:5" x14ac:dyDescent="0.2">
      <c r="C456" s="2">
        <v>1</v>
      </c>
      <c r="D456" s="70">
        <f>SUM(E$9:E455)*K_21+SUM(C$9:C455)-SUM(D$9:D455)*(K_12+K_10)</f>
        <v>9.9999999992649009</v>
      </c>
      <c r="E456" s="70">
        <f>SUM(D$9:D455)*K_12-SUM(E$9:E455)*K_21</f>
        <v>4.9999999992648725</v>
      </c>
    </row>
    <row r="457" spans="3:5" x14ac:dyDescent="0.2">
      <c r="C457" s="2">
        <v>1</v>
      </c>
      <c r="D457" s="70">
        <f>SUM(E$9:E456)*K_21+SUM(C$9:C456)-SUM(D$9:D456)*(K_12+K_10)</f>
        <v>9.9999999993016218</v>
      </c>
      <c r="E457" s="70">
        <f>SUM(D$9:D456)*K_12-SUM(E$9:E456)*K_21</f>
        <v>4.9999999993016502</v>
      </c>
    </row>
    <row r="458" spans="3:5" x14ac:dyDescent="0.2">
      <c r="C458" s="2">
        <v>1</v>
      </c>
      <c r="D458" s="70">
        <f>SUM(E$9:E457)*K_21+SUM(C$9:C457)-SUM(D$9:D457)*(K_12+K_10)</f>
        <v>9.9999999993366373</v>
      </c>
      <c r="E458" s="70">
        <f>SUM(D$9:D457)*K_12-SUM(E$9:E457)*K_21</f>
        <v>4.999999999336552</v>
      </c>
    </row>
    <row r="459" spans="3:5" x14ac:dyDescent="0.2">
      <c r="C459" s="2">
        <v>1</v>
      </c>
      <c r="D459" s="70">
        <f>SUM(E$9:E458)*K_21+SUM(C$9:C458)-SUM(D$9:D458)*(K_12+K_10)</f>
        <v>9.9999999993696065</v>
      </c>
      <c r="E459" s="70">
        <f>SUM(D$9:D458)*K_12-SUM(E$9:E458)*K_21</f>
        <v>4.999999999369777</v>
      </c>
    </row>
    <row r="460" spans="3:5" x14ac:dyDescent="0.2">
      <c r="C460" s="2">
        <v>1</v>
      </c>
      <c r="D460" s="70">
        <f>SUM(E$9:E459)*K_21+SUM(C$9:C459)-SUM(D$9:D459)*(K_12+K_10)</f>
        <v>9.9999999994012114</v>
      </c>
      <c r="E460" s="70">
        <f>SUM(D$9:D459)*K_12-SUM(E$9:E459)*K_21</f>
        <v>4.9999999994012683</v>
      </c>
    </row>
    <row r="461" spans="3:5" x14ac:dyDescent="0.2">
      <c r="C461" s="2">
        <v>1</v>
      </c>
      <c r="D461" s="70">
        <f>SUM(E$9:E460)*K_21+SUM(C$9:C460)-SUM(D$9:D460)*(K_12+K_10)</f>
        <v>9.9999999994311111</v>
      </c>
      <c r="E461" s="70">
        <f>SUM(D$9:D460)*K_12-SUM(E$9:E460)*K_21</f>
        <v>4.9999999994312532</v>
      </c>
    </row>
    <row r="462" spans="3:5" x14ac:dyDescent="0.2">
      <c r="C462" s="2">
        <v>1</v>
      </c>
      <c r="D462" s="70">
        <f>SUM(E$9:E461)*K_21+SUM(C$9:C461)-SUM(D$9:D461)*(K_12+K_10)</f>
        <v>9.9999999994596465</v>
      </c>
      <c r="E462" s="70">
        <f>SUM(D$9:D461)*K_12-SUM(E$9:E461)*K_21</f>
        <v>4.9999999994596749</v>
      </c>
    </row>
    <row r="463" spans="3:5" x14ac:dyDescent="0.2">
      <c r="C463" s="2">
        <v>1</v>
      </c>
      <c r="D463" s="70">
        <f>SUM(E$9:E462)*K_21+SUM(C$9:C462)-SUM(D$9:D462)*(K_12+K_10)</f>
        <v>9.9999999994865902</v>
      </c>
      <c r="E463" s="70">
        <f>SUM(D$9:D462)*K_12-SUM(E$9:E462)*K_21</f>
        <v>4.9999999994866755</v>
      </c>
    </row>
    <row r="464" spans="3:5" x14ac:dyDescent="0.2">
      <c r="C464" s="2">
        <v>1</v>
      </c>
      <c r="D464" s="70">
        <f>SUM(E$9:E463)*K_21+SUM(C$9:C463)-SUM(D$9:D463)*(K_12+K_10)</f>
        <v>9.9999999995121698</v>
      </c>
      <c r="E464" s="70">
        <f>SUM(D$9:D463)*K_12-SUM(E$9:E463)*K_21</f>
        <v>4.9999999995123687</v>
      </c>
    </row>
    <row r="465" spans="3:5" x14ac:dyDescent="0.2">
      <c r="C465" s="2">
        <v>1</v>
      </c>
      <c r="D465" s="70">
        <f>SUM(E$9:E464)*K_21+SUM(C$9:C464)-SUM(D$9:D464)*(K_12+K_10)</f>
        <v>9.9999999995366124</v>
      </c>
      <c r="E465" s="70">
        <f>SUM(D$9:D464)*K_12-SUM(E$9:E464)*K_21</f>
        <v>4.9999999995367546</v>
      </c>
    </row>
    <row r="466" spans="3:5" x14ac:dyDescent="0.2">
      <c r="C466" s="2">
        <v>1</v>
      </c>
      <c r="D466" s="70">
        <f>SUM(E$9:E465)*K_21+SUM(C$9:C465)-SUM(D$9:D465)*(K_12+K_10)</f>
        <v>9.9999999995598046</v>
      </c>
      <c r="E466" s="70">
        <f>SUM(D$9:D465)*K_12-SUM(E$9:E465)*K_21</f>
        <v>4.9999999995598898</v>
      </c>
    </row>
    <row r="467" spans="3:5" x14ac:dyDescent="0.2">
      <c r="C467" s="2">
        <v>1</v>
      </c>
      <c r="D467" s="70">
        <f>SUM(E$9:E466)*K_21+SUM(C$9:C466)-SUM(D$9:D466)*(K_12+K_10)</f>
        <v>9.9999999995817461</v>
      </c>
      <c r="E467" s="70">
        <f>SUM(D$9:D466)*K_12-SUM(E$9:E466)*K_21</f>
        <v>4.9999999995819167</v>
      </c>
    </row>
    <row r="468" spans="3:5" x14ac:dyDescent="0.2">
      <c r="C468" s="2">
        <v>1</v>
      </c>
      <c r="D468" s="70">
        <f>SUM(E$9:E467)*K_21+SUM(C$9:C467)-SUM(D$9:D467)*(K_12+K_10)</f>
        <v>9.9999999996027782</v>
      </c>
      <c r="E468" s="70">
        <f>SUM(D$9:D467)*K_12-SUM(E$9:E467)*K_21</f>
        <v>4.9999999996027782</v>
      </c>
    </row>
    <row r="469" spans="3:5" x14ac:dyDescent="0.2">
      <c r="C469" s="2">
        <v>1</v>
      </c>
      <c r="D469" s="70">
        <f>SUM(E$9:E468)*K_21+SUM(C$9:C468)-SUM(D$9:D468)*(K_12+K_10)</f>
        <v>9.9999999996226734</v>
      </c>
      <c r="E469" s="70">
        <f>SUM(D$9:D468)*K_12-SUM(E$9:E468)*K_21</f>
        <v>4.9999999996226165</v>
      </c>
    </row>
    <row r="470" spans="3:5" x14ac:dyDescent="0.2">
      <c r="C470" s="2">
        <v>1</v>
      </c>
      <c r="D470" s="70">
        <f>SUM(E$9:E469)*K_21+SUM(C$9:C469)-SUM(D$9:D469)*(K_12+K_10)</f>
        <v>9.9999999996415454</v>
      </c>
      <c r="E470" s="70">
        <f>SUM(D$9:D469)*K_12-SUM(E$9:E469)*K_21</f>
        <v>4.9999999996414886</v>
      </c>
    </row>
    <row r="471" spans="3:5" x14ac:dyDescent="0.2">
      <c r="C471" s="2">
        <v>1</v>
      </c>
      <c r="D471" s="70">
        <f>SUM(E$9:E470)*K_21+SUM(C$9:C470)-SUM(D$9:D470)*(K_12+K_10)</f>
        <v>9.9999999996595079</v>
      </c>
      <c r="E471" s="70">
        <f>SUM(D$9:D470)*K_12-SUM(E$9:E470)*K_21</f>
        <v>4.9999999996593942</v>
      </c>
    </row>
    <row r="472" spans="3:5" x14ac:dyDescent="0.2">
      <c r="C472" s="2">
        <v>1</v>
      </c>
      <c r="D472" s="70">
        <f>SUM(E$9:E471)*K_21+SUM(C$9:C471)-SUM(D$9:D471)*(K_12+K_10)</f>
        <v>9.9999999996764473</v>
      </c>
      <c r="E472" s="70">
        <f>SUM(D$9:D471)*K_12-SUM(E$9:E471)*K_21</f>
        <v>4.9999999996764473</v>
      </c>
    </row>
    <row r="473" spans="3:5" x14ac:dyDescent="0.2">
      <c r="C473" s="2">
        <v>1</v>
      </c>
      <c r="D473" s="70">
        <f>SUM(E$9:E472)*K_21+SUM(C$9:C472)-SUM(D$9:D472)*(K_12+K_10)</f>
        <v>9.9999999996927045</v>
      </c>
      <c r="E473" s="70">
        <f>SUM(D$9:D472)*K_12-SUM(E$9:E472)*K_21</f>
        <v>4.9999999996925908</v>
      </c>
    </row>
    <row r="474" spans="3:5" x14ac:dyDescent="0.2">
      <c r="C474" s="2">
        <v>1</v>
      </c>
      <c r="D474" s="70">
        <f>SUM(E$9:E473)*K_21+SUM(C$9:C473)-SUM(D$9:D473)*(K_12+K_10)</f>
        <v>9.9999999997080522</v>
      </c>
      <c r="E474" s="70">
        <f>SUM(D$9:D473)*K_12-SUM(E$9:E473)*K_21</f>
        <v>4.9999999997079385</v>
      </c>
    </row>
    <row r="475" spans="3:5" x14ac:dyDescent="0.2">
      <c r="C475" s="2">
        <v>1</v>
      </c>
      <c r="D475" s="70">
        <f>SUM(E$9:E474)*K_21+SUM(C$9:C474)-SUM(D$9:D474)*(K_12+K_10)</f>
        <v>9.9999999997226041</v>
      </c>
      <c r="E475" s="70">
        <f>SUM(D$9:D474)*K_12-SUM(E$9:E474)*K_21</f>
        <v>4.9999999997225757</v>
      </c>
    </row>
    <row r="476" spans="3:5" x14ac:dyDescent="0.2">
      <c r="C476" s="2">
        <v>1</v>
      </c>
      <c r="D476" s="70">
        <f>SUM(E$9:E475)*K_21+SUM(C$9:C475)-SUM(D$9:D475)*(K_12+K_10)</f>
        <v>9.9999999997364739</v>
      </c>
      <c r="E476" s="70">
        <f>SUM(D$9:D475)*K_12-SUM(E$9:E475)*K_21</f>
        <v>4.9999999997364455</v>
      </c>
    </row>
    <row r="477" spans="3:5" x14ac:dyDescent="0.2">
      <c r="C477" s="2">
        <v>1</v>
      </c>
      <c r="D477" s="70">
        <f>SUM(E$9:E476)*K_21+SUM(C$9:C476)-SUM(D$9:D476)*(K_12+K_10)</f>
        <v>9.9999999997496616</v>
      </c>
      <c r="E477" s="70">
        <f>SUM(D$9:D476)*K_12-SUM(E$9:E476)*K_21</f>
        <v>4.9999999997496332</v>
      </c>
    </row>
    <row r="478" spans="3:5" x14ac:dyDescent="0.2">
      <c r="C478" s="2">
        <v>1</v>
      </c>
      <c r="D478" s="70">
        <f>SUM(E$9:E477)*K_21+SUM(C$9:C477)-SUM(D$9:D477)*(K_12+K_10)</f>
        <v>9.9999999997621671</v>
      </c>
      <c r="E478" s="70">
        <f>SUM(D$9:D477)*K_12-SUM(E$9:E477)*K_21</f>
        <v>4.9999999997621671</v>
      </c>
    </row>
    <row r="479" spans="3:5" x14ac:dyDescent="0.2">
      <c r="C479" s="2">
        <v>1</v>
      </c>
      <c r="D479" s="70">
        <f>SUM(E$9:E478)*K_21+SUM(C$9:C478)-SUM(D$9:D478)*(K_12+K_10)</f>
        <v>9.9999999997739906</v>
      </c>
      <c r="E479" s="70">
        <f>SUM(D$9:D478)*K_12-SUM(E$9:E478)*K_21</f>
        <v>4.9999999997740758</v>
      </c>
    </row>
    <row r="480" spans="3:5" x14ac:dyDescent="0.2">
      <c r="C480" s="2">
        <v>1</v>
      </c>
      <c r="D480" s="70">
        <f>SUM(E$9:E479)*K_21+SUM(C$9:C479)-SUM(D$9:D479)*(K_12+K_10)</f>
        <v>9.9999999997852456</v>
      </c>
      <c r="E480" s="70">
        <f>SUM(D$9:D479)*K_12-SUM(E$9:E479)*K_21</f>
        <v>4.9999999997853877</v>
      </c>
    </row>
    <row r="481" spans="3:5" x14ac:dyDescent="0.2">
      <c r="C481" s="2">
        <v>1</v>
      </c>
      <c r="D481" s="70">
        <f>SUM(E$9:E480)*K_21+SUM(C$9:C480)-SUM(D$9:D480)*(K_12+K_10)</f>
        <v>9.9999999997959321</v>
      </c>
      <c r="E481" s="70">
        <f>SUM(D$9:D480)*K_12-SUM(E$9:E480)*K_21</f>
        <v>4.9999999997961311</v>
      </c>
    </row>
    <row r="482" spans="3:5" x14ac:dyDescent="0.2">
      <c r="C482" s="2">
        <v>1</v>
      </c>
      <c r="D482" s="70">
        <f>SUM(E$9:E481)*K_21+SUM(C$9:C481)-SUM(D$9:D481)*(K_12+K_10)</f>
        <v>9.9999999998061639</v>
      </c>
      <c r="E482" s="70">
        <f>SUM(D$9:D481)*K_12-SUM(E$9:E481)*K_21</f>
        <v>4.9999999998063061</v>
      </c>
    </row>
    <row r="483" spans="3:5" x14ac:dyDescent="0.2">
      <c r="C483" s="2">
        <v>1</v>
      </c>
      <c r="D483" s="70">
        <f>SUM(E$9:E482)*K_21+SUM(C$9:C482)-SUM(D$9:D482)*(K_12+K_10)</f>
        <v>9.9999999998158273</v>
      </c>
      <c r="E483" s="70">
        <f>SUM(D$9:D482)*K_12-SUM(E$9:E482)*K_21</f>
        <v>4.9999999998160263</v>
      </c>
    </row>
    <row r="484" spans="3:5" x14ac:dyDescent="0.2">
      <c r="C484" s="2">
        <v>1</v>
      </c>
      <c r="D484" s="70">
        <f>SUM(E$9:E483)*K_21+SUM(C$9:C483)-SUM(D$9:D483)*(K_12+K_10)</f>
        <v>9.999999999825036</v>
      </c>
      <c r="E484" s="70">
        <f>SUM(D$9:D483)*K_12-SUM(E$9:E483)*K_21</f>
        <v>4.9999999998252065</v>
      </c>
    </row>
    <row r="485" spans="3:5" x14ac:dyDescent="0.2">
      <c r="C485" s="2">
        <v>1</v>
      </c>
      <c r="D485" s="70">
        <f>SUM(E$9:E484)*K_21+SUM(C$9:C484)-SUM(D$9:D484)*(K_12+K_10)</f>
        <v>9.9999999998339035</v>
      </c>
      <c r="E485" s="70">
        <f>SUM(D$9:D484)*K_12-SUM(E$9:E484)*K_21</f>
        <v>4.999999999833932</v>
      </c>
    </row>
    <row r="486" spans="3:5" x14ac:dyDescent="0.2">
      <c r="C486" s="2">
        <v>1</v>
      </c>
      <c r="D486" s="70">
        <f>SUM(E$9:E485)*K_21+SUM(C$9:C485)-SUM(D$9:D485)*(K_12+K_10)</f>
        <v>9.9999999998422027</v>
      </c>
      <c r="E486" s="70">
        <f>SUM(D$9:D485)*K_12-SUM(E$9:E485)*K_21</f>
        <v>4.9999999998422027</v>
      </c>
    </row>
    <row r="487" spans="3:5" x14ac:dyDescent="0.2">
      <c r="C487" s="2">
        <v>1</v>
      </c>
      <c r="D487" s="70">
        <f>SUM(E$9:E486)*K_21+SUM(C$9:C486)-SUM(D$9:D486)*(K_12+K_10)</f>
        <v>9.9999999998500471</v>
      </c>
      <c r="E487" s="70">
        <f>SUM(D$9:D486)*K_12-SUM(E$9:E486)*K_21</f>
        <v>4.9999999998501039</v>
      </c>
    </row>
    <row r="488" spans="3:5" x14ac:dyDescent="0.2">
      <c r="C488" s="2">
        <v>1</v>
      </c>
      <c r="D488" s="70">
        <f>SUM(E$9:E487)*K_21+SUM(C$9:C487)-SUM(D$9:D487)*(K_12+K_10)</f>
        <v>9.9999999998575504</v>
      </c>
      <c r="E488" s="70">
        <f>SUM(D$9:D487)*K_12-SUM(E$9:E487)*K_21</f>
        <v>4.9999999998576072</v>
      </c>
    </row>
    <row r="489" spans="3:5" x14ac:dyDescent="0.2">
      <c r="C489" s="2">
        <v>1</v>
      </c>
      <c r="D489" s="70">
        <f>SUM(E$9:E488)*K_21+SUM(C$9:C488)-SUM(D$9:D488)*(K_12+K_10)</f>
        <v>9.9999999998647127</v>
      </c>
      <c r="E489" s="70">
        <f>SUM(D$9:D488)*K_12-SUM(E$9:E488)*K_21</f>
        <v>4.9999999998647127</v>
      </c>
    </row>
    <row r="490" spans="3:5" x14ac:dyDescent="0.2">
      <c r="C490" s="2">
        <v>1</v>
      </c>
      <c r="D490" s="70">
        <f>SUM(E$9:E489)*K_21+SUM(C$9:C489)-SUM(D$9:D489)*(K_12+K_10)</f>
        <v>9.9999999998715339</v>
      </c>
      <c r="E490" s="70">
        <f>SUM(D$9:D489)*K_12-SUM(E$9:E489)*K_21</f>
        <v>4.9999999998714202</v>
      </c>
    </row>
    <row r="491" spans="3:5" x14ac:dyDescent="0.2">
      <c r="C491" s="2">
        <v>1</v>
      </c>
      <c r="D491" s="70">
        <f>SUM(E$9:E490)*K_21+SUM(C$9:C490)-SUM(D$9:D490)*(K_12+K_10)</f>
        <v>9.9999999998779003</v>
      </c>
      <c r="E491" s="70">
        <f>SUM(D$9:D490)*K_12-SUM(E$9:E490)*K_21</f>
        <v>4.9999999998779003</v>
      </c>
    </row>
    <row r="492" spans="3:5" x14ac:dyDescent="0.2">
      <c r="C492" s="2">
        <v>1</v>
      </c>
      <c r="D492" s="70">
        <f>SUM(E$9:E491)*K_21+SUM(C$9:C491)-SUM(D$9:D491)*(K_12+K_10)</f>
        <v>9.9999999998839257</v>
      </c>
      <c r="E492" s="70">
        <f>SUM(D$9:D491)*K_12-SUM(E$9:E491)*K_21</f>
        <v>4.9999999998840394</v>
      </c>
    </row>
    <row r="493" spans="3:5" x14ac:dyDescent="0.2">
      <c r="C493" s="2">
        <v>1</v>
      </c>
      <c r="D493" s="70">
        <f>SUM(E$9:E492)*K_21+SUM(C$9:C492)-SUM(D$9:D492)*(K_12+K_10)</f>
        <v>9.9999999998898375</v>
      </c>
      <c r="E493" s="70">
        <f>SUM(D$9:D492)*K_12-SUM(E$9:E492)*K_21</f>
        <v>4.9999999998898375</v>
      </c>
    </row>
    <row r="494" spans="3:5" x14ac:dyDescent="0.2">
      <c r="C494" s="2">
        <v>1</v>
      </c>
      <c r="D494" s="70">
        <f>SUM(E$9:E493)*K_21+SUM(C$9:C493)-SUM(D$9:D493)*(K_12+K_10)</f>
        <v>9.9999999998952944</v>
      </c>
      <c r="E494" s="70">
        <f>SUM(D$9:D493)*K_12-SUM(E$9:E493)*K_21</f>
        <v>4.9999999998953228</v>
      </c>
    </row>
    <row r="495" spans="3:5" x14ac:dyDescent="0.2">
      <c r="C495" s="2">
        <v>1</v>
      </c>
      <c r="D495" s="70">
        <f>SUM(E$9:E494)*K_21+SUM(C$9:C494)-SUM(D$9:D494)*(K_12+K_10)</f>
        <v>9.999999999900524</v>
      </c>
      <c r="E495" s="70">
        <f>SUM(D$9:D494)*K_12-SUM(E$9:E494)*K_21</f>
        <v>4.9999999999005524</v>
      </c>
    </row>
    <row r="496" spans="3:5" x14ac:dyDescent="0.2">
      <c r="C496" s="2">
        <v>1</v>
      </c>
      <c r="D496" s="70">
        <f>SUM(E$9:E495)*K_21+SUM(C$9:C495)-SUM(D$9:D495)*(K_12+K_10)</f>
        <v>9.9999999999055262</v>
      </c>
      <c r="E496" s="70">
        <f>SUM(D$9:D495)*K_12-SUM(E$9:E495)*K_21</f>
        <v>4.9999999999055547</v>
      </c>
    </row>
    <row r="497" spans="3:5" x14ac:dyDescent="0.2">
      <c r="C497" s="2">
        <v>1</v>
      </c>
      <c r="D497" s="70">
        <f>SUM(E$9:E496)*K_21+SUM(C$9:C496)-SUM(D$9:D496)*(K_12+K_10)</f>
        <v>9.9999999999100737</v>
      </c>
      <c r="E497" s="70">
        <f>SUM(D$9:D496)*K_12-SUM(E$9:E496)*K_21</f>
        <v>4.9999999999102727</v>
      </c>
    </row>
    <row r="498" spans="3:5" x14ac:dyDescent="0.2">
      <c r="C498" s="2">
        <v>1</v>
      </c>
      <c r="D498" s="70">
        <f>SUM(E$9:E497)*K_21+SUM(C$9:C497)-SUM(D$9:D497)*(K_12+K_10)</f>
        <v>9.9999999999147349</v>
      </c>
      <c r="E498" s="70">
        <f>SUM(D$9:D497)*K_12-SUM(E$9:E497)*K_21</f>
        <v>4.9999999999147349</v>
      </c>
    </row>
    <row r="499" spans="3:5" x14ac:dyDescent="0.2">
      <c r="C499" s="2">
        <v>1</v>
      </c>
      <c r="D499" s="70">
        <f>SUM(E$9:E498)*K_21+SUM(C$9:C498)-SUM(D$9:D498)*(K_12+K_10)</f>
        <v>9.999999999919055</v>
      </c>
      <c r="E499" s="70">
        <f>SUM(D$9:D498)*K_12-SUM(E$9:E498)*K_21</f>
        <v>4.9999999999189413</v>
      </c>
    </row>
    <row r="500" spans="3:5" x14ac:dyDescent="0.2">
      <c r="C500" s="2">
        <v>1</v>
      </c>
      <c r="D500" s="70">
        <f>SUM(E$9:E499)*K_21+SUM(C$9:C499)-SUM(D$9:D499)*(K_12+K_10)</f>
        <v>9.9999999999231477</v>
      </c>
      <c r="E500" s="70">
        <f>SUM(D$9:D499)*K_12-SUM(E$9:E499)*K_21</f>
        <v>4.9999999999230056</v>
      </c>
    </row>
    <row r="501" spans="3:5" x14ac:dyDescent="0.2">
      <c r="C501" s="2">
        <v>1</v>
      </c>
      <c r="D501" s="70">
        <f>SUM(E$9:E500)*K_21+SUM(C$9:C500)-SUM(D$9:D500)*(K_12+K_10)</f>
        <v>9.9999999999270131</v>
      </c>
      <c r="E501" s="70">
        <f>SUM(D$9:D500)*K_12-SUM(E$9:E500)*K_21</f>
        <v>4.9999999999268425</v>
      </c>
    </row>
    <row r="502" spans="3:5" x14ac:dyDescent="0.2">
      <c r="C502" s="2">
        <v>1</v>
      </c>
      <c r="D502" s="70">
        <f>SUM(E$9:E501)*K_21+SUM(C$9:C501)-SUM(D$9:D501)*(K_12+K_10)</f>
        <v>9.999999999930651</v>
      </c>
      <c r="E502" s="70">
        <f>SUM(D$9:D501)*K_12-SUM(E$9:E501)*K_21</f>
        <v>4.9999999999305089</v>
      </c>
    </row>
    <row r="503" spans="3:5" x14ac:dyDescent="0.2">
      <c r="C503" s="2">
        <v>1</v>
      </c>
      <c r="D503" s="70">
        <f>SUM(E$9:E502)*K_21+SUM(C$9:C502)-SUM(D$9:D502)*(K_12+K_10)</f>
        <v>9.9999999999339479</v>
      </c>
      <c r="E503" s="70">
        <f>SUM(D$9:D502)*K_12-SUM(E$9:E502)*K_21</f>
        <v>4.9999999999340048</v>
      </c>
    </row>
    <row r="504" spans="3:5" x14ac:dyDescent="0.2">
      <c r="C504" s="2">
        <v>1</v>
      </c>
      <c r="D504" s="70">
        <f>SUM(E$9:E503)*K_21+SUM(C$9:C503)-SUM(D$9:D503)*(K_12+K_10)</f>
        <v>9.9999999999373586</v>
      </c>
      <c r="E504" s="70">
        <f>SUM(D$9:D503)*K_12-SUM(E$9:E503)*K_21</f>
        <v>4.9999999999373017</v>
      </c>
    </row>
    <row r="505" spans="3:5" x14ac:dyDescent="0.2">
      <c r="C505" s="2">
        <v>1</v>
      </c>
      <c r="D505" s="70">
        <f>SUM(E$9:E504)*K_21+SUM(C$9:C504)-SUM(D$9:D504)*(K_12+K_10)</f>
        <v>9.9999999999404281</v>
      </c>
      <c r="E505" s="70">
        <f>SUM(D$9:D504)*K_12-SUM(E$9:E504)*K_21</f>
        <v>4.9999999999404281</v>
      </c>
    </row>
    <row r="506" spans="3:5" x14ac:dyDescent="0.2">
      <c r="C506" s="2">
        <v>1</v>
      </c>
      <c r="D506" s="70">
        <f>SUM(E$9:E505)*K_21+SUM(C$9:C505)-SUM(D$9:D505)*(K_12+K_10)</f>
        <v>9.9999999999436113</v>
      </c>
      <c r="E506" s="70">
        <f>SUM(D$9:D505)*K_12-SUM(E$9:E505)*K_21</f>
        <v>4.999999999943384</v>
      </c>
    </row>
    <row r="507" spans="3:5" x14ac:dyDescent="0.2">
      <c r="C507" s="2">
        <v>1</v>
      </c>
      <c r="D507" s="70">
        <f>SUM(E$9:E506)*K_21+SUM(C$9:C506)-SUM(D$9:D506)*(K_12+K_10)</f>
        <v>9.9999999999463398</v>
      </c>
      <c r="E507" s="70">
        <f>SUM(D$9:D506)*K_12-SUM(E$9:E506)*K_21</f>
        <v>4.9999999999462261</v>
      </c>
    </row>
    <row r="508" spans="3:5" x14ac:dyDescent="0.2">
      <c r="C508" s="2">
        <v>1</v>
      </c>
      <c r="D508" s="70">
        <f>SUM(E$9:E507)*K_21+SUM(C$9:C507)-SUM(D$9:D507)*(K_12+K_10)</f>
        <v>9.9999999999490683</v>
      </c>
      <c r="E508" s="70">
        <f>SUM(D$9:D507)*K_12-SUM(E$9:E507)*K_21</f>
        <v>4.9999999999489262</v>
      </c>
    </row>
    <row r="509" spans="3:5" x14ac:dyDescent="0.2">
      <c r="C509" s="2">
        <v>1</v>
      </c>
      <c r="D509" s="70">
        <f>SUM(E$9:E508)*K_21+SUM(C$9:C508)-SUM(D$9:D508)*(K_12+K_10)</f>
        <v>9.9999999999515694</v>
      </c>
      <c r="E509" s="70">
        <f>SUM(D$9:D508)*K_12-SUM(E$9:E508)*K_21</f>
        <v>4.9999999999514557</v>
      </c>
    </row>
    <row r="510" spans="3:5" x14ac:dyDescent="0.2">
      <c r="C510" s="2">
        <v>1</v>
      </c>
      <c r="D510" s="70">
        <f>SUM(E$9:E509)*K_21+SUM(C$9:C509)-SUM(D$9:D509)*(K_12+K_10)</f>
        <v>9.9999999999539568</v>
      </c>
      <c r="E510" s="70">
        <f>SUM(D$9:D509)*K_12-SUM(E$9:E509)*K_21</f>
        <v>4.9999999999539568</v>
      </c>
    </row>
    <row r="511" spans="3:5" x14ac:dyDescent="0.2">
      <c r="C511" s="2">
        <v>1</v>
      </c>
      <c r="D511" s="70">
        <f>SUM(E$9:E510)*K_21+SUM(C$9:C510)-SUM(D$9:D510)*(K_12+K_10)</f>
        <v>9.9999999999563443</v>
      </c>
      <c r="E511" s="70">
        <f>SUM(D$9:D510)*K_12-SUM(E$9:E510)*K_21</f>
        <v>4.9999999999562021</v>
      </c>
    </row>
    <row r="512" spans="3:5" x14ac:dyDescent="0.2">
      <c r="C512" s="2">
        <v>1</v>
      </c>
      <c r="D512" s="70">
        <f>SUM(E$9:E511)*K_21+SUM(C$9:C511)-SUM(D$9:D511)*(K_12+K_10)</f>
        <v>9.9999999999583906</v>
      </c>
      <c r="E512" s="70">
        <f>SUM(D$9:D511)*K_12-SUM(E$9:E511)*K_21</f>
        <v>4.9999999999583906</v>
      </c>
    </row>
    <row r="513" spans="3:5" x14ac:dyDescent="0.2">
      <c r="C513" s="2">
        <v>1</v>
      </c>
      <c r="D513" s="70">
        <f>SUM(E$9:E512)*K_21+SUM(C$9:C512)-SUM(D$9:D512)*(K_12+K_10)</f>
        <v>9.9999999999605507</v>
      </c>
      <c r="E513" s="70">
        <f>SUM(D$9:D512)*K_12-SUM(E$9:E512)*K_21</f>
        <v>4.9999999999604938</v>
      </c>
    </row>
    <row r="514" spans="3:5" x14ac:dyDescent="0.2">
      <c r="C514" s="2">
        <v>1</v>
      </c>
      <c r="D514" s="70">
        <f>SUM(E$9:E513)*K_21+SUM(C$9:C513)-SUM(D$9:D513)*(K_12+K_10)</f>
        <v>9.9999999999624833</v>
      </c>
      <c r="E514" s="70">
        <f>SUM(D$9:D513)*K_12-SUM(E$9:E513)*K_21</f>
        <v>4.9999999999624833</v>
      </c>
    </row>
    <row r="515" spans="3:5" x14ac:dyDescent="0.2">
      <c r="C515" s="2">
        <v>1</v>
      </c>
      <c r="D515" s="70">
        <f>SUM(E$9:E514)*K_21+SUM(C$9:C514)-SUM(D$9:D514)*(K_12+K_10)</f>
        <v>9.9999999999641886</v>
      </c>
      <c r="E515" s="70">
        <f>SUM(D$9:D514)*K_12-SUM(E$9:E514)*K_21</f>
        <v>4.9999999999643876</v>
      </c>
    </row>
    <row r="516" spans="3:5" x14ac:dyDescent="0.2">
      <c r="C516" s="2">
        <v>1</v>
      </c>
      <c r="D516" s="70">
        <f>SUM(E$9:E515)*K_21+SUM(C$9:C515)-SUM(D$9:D515)*(K_12+K_10)</f>
        <v>9.9999999999660076</v>
      </c>
      <c r="E516" s="70">
        <f>SUM(D$9:D515)*K_12-SUM(E$9:E515)*K_21</f>
        <v>4.9999999999661782</v>
      </c>
    </row>
    <row r="517" spans="3:5" x14ac:dyDescent="0.2">
      <c r="C517" s="2">
        <v>1</v>
      </c>
      <c r="D517" s="70">
        <f>SUM(E$9:E516)*K_21+SUM(C$9:C516)-SUM(D$9:D516)*(K_12+K_10)</f>
        <v>9.9999999999678266</v>
      </c>
      <c r="E517" s="70">
        <f>SUM(D$9:D516)*K_12-SUM(E$9:E516)*K_21</f>
        <v>4.999999999967855</v>
      </c>
    </row>
    <row r="518" spans="3:5" x14ac:dyDescent="0.2">
      <c r="C518" s="2">
        <v>1</v>
      </c>
      <c r="D518" s="70">
        <f>SUM(E$9:E517)*K_21+SUM(C$9:C517)-SUM(D$9:D517)*(K_12+K_10)</f>
        <v>9.9999999999693046</v>
      </c>
      <c r="E518" s="70">
        <f>SUM(D$9:D517)*K_12-SUM(E$9:E517)*K_21</f>
        <v>4.9999999999695035</v>
      </c>
    </row>
    <row r="519" spans="3:5" x14ac:dyDescent="0.2">
      <c r="C519" s="2">
        <v>1</v>
      </c>
      <c r="D519" s="70">
        <f>SUM(E$9:E518)*K_21+SUM(C$9:C518)-SUM(D$9:D518)*(K_12+K_10)</f>
        <v>9.9999999999707825</v>
      </c>
      <c r="E519" s="70">
        <f>SUM(D$9:D518)*K_12-SUM(E$9:E518)*K_21</f>
        <v>4.9999999999709814</v>
      </c>
    </row>
    <row r="520" spans="3:5" x14ac:dyDescent="0.2">
      <c r="C520" s="2">
        <v>1</v>
      </c>
      <c r="D520" s="70">
        <f>SUM(E$9:E519)*K_21+SUM(C$9:C519)-SUM(D$9:D519)*(K_12+K_10)</f>
        <v>9.9999999999723741</v>
      </c>
      <c r="E520" s="70">
        <f>SUM(D$9:D519)*K_12-SUM(E$9:E519)*K_21</f>
        <v>4.9999999999724309</v>
      </c>
    </row>
    <row r="521" spans="3:5" x14ac:dyDescent="0.2">
      <c r="C521" s="2">
        <v>1</v>
      </c>
      <c r="D521" s="70">
        <f>SUM(E$9:E520)*K_21+SUM(C$9:C520)-SUM(D$9:D520)*(K_12+K_10)</f>
        <v>9.9999999999736247</v>
      </c>
      <c r="E521" s="70">
        <f>SUM(D$9:D520)*K_12-SUM(E$9:E520)*K_21</f>
        <v>4.999999999973852</v>
      </c>
    </row>
    <row r="522" spans="3:5" x14ac:dyDescent="0.2">
      <c r="C522" s="2">
        <v>1</v>
      </c>
      <c r="D522" s="70">
        <f>SUM(E$9:E521)*K_21+SUM(C$9:C521)-SUM(D$9:D521)*(K_12+K_10)</f>
        <v>9.9999999999751026</v>
      </c>
      <c r="E522" s="70">
        <f>SUM(D$9:D521)*K_12-SUM(E$9:E521)*K_21</f>
        <v>4.999999999975131</v>
      </c>
    </row>
    <row r="523" spans="3:5" x14ac:dyDescent="0.2">
      <c r="C523" s="2">
        <v>1</v>
      </c>
      <c r="D523" s="70">
        <f>SUM(E$9:E522)*K_21+SUM(C$9:C522)-SUM(D$9:D522)*(K_12+K_10)</f>
        <v>9.9999999999762395</v>
      </c>
      <c r="E523" s="70">
        <f>SUM(D$9:D522)*K_12-SUM(E$9:E522)*K_21</f>
        <v>4.9999999999763816</v>
      </c>
    </row>
    <row r="524" spans="3:5" x14ac:dyDescent="0.2">
      <c r="C524" s="2">
        <v>1</v>
      </c>
      <c r="D524" s="70">
        <f>SUM(E$9:E523)*K_21+SUM(C$9:C523)-SUM(D$9:D523)*(K_12+K_10)</f>
        <v>9.9999999999773763</v>
      </c>
      <c r="E524" s="70">
        <f>SUM(D$9:D523)*K_12-SUM(E$9:E523)*K_21</f>
        <v>4.9999999999775753</v>
      </c>
    </row>
    <row r="525" spans="3:5" x14ac:dyDescent="0.2">
      <c r="C525" s="2">
        <v>1</v>
      </c>
      <c r="D525" s="70">
        <f>SUM(E$9:E524)*K_21+SUM(C$9:C524)-SUM(D$9:D524)*(K_12+K_10)</f>
        <v>9.9999999999785132</v>
      </c>
      <c r="E525" s="70">
        <f>SUM(D$9:D524)*K_12-SUM(E$9:E524)*K_21</f>
        <v>4.9999999999786837</v>
      </c>
    </row>
    <row r="526" spans="3:5" x14ac:dyDescent="0.2">
      <c r="C526" s="2">
        <v>1</v>
      </c>
      <c r="D526" s="70">
        <f>SUM(E$9:E525)*K_21+SUM(C$9:C525)-SUM(D$9:D525)*(K_12+K_10)</f>
        <v>9.9999999999796501</v>
      </c>
      <c r="E526" s="70">
        <f>SUM(D$9:D525)*K_12-SUM(E$9:E525)*K_21</f>
        <v>4.9999999999797069</v>
      </c>
    </row>
    <row r="527" spans="3:5" x14ac:dyDescent="0.2">
      <c r="C527" s="2">
        <v>1</v>
      </c>
      <c r="D527" s="70">
        <f>SUM(E$9:E526)*K_21+SUM(C$9:C526)-SUM(D$9:D526)*(K_12+K_10)</f>
        <v>9.9999999999805596</v>
      </c>
      <c r="E527" s="70">
        <f>SUM(D$9:D526)*K_12-SUM(E$9:E526)*K_21</f>
        <v>4.9999999999807585</v>
      </c>
    </row>
    <row r="528" spans="3:5" x14ac:dyDescent="0.2">
      <c r="C528" s="2">
        <v>1</v>
      </c>
      <c r="D528" s="70">
        <f>SUM(E$9:E527)*K_21+SUM(C$9:C527)-SUM(D$9:D527)*(K_12+K_10)</f>
        <v>9.9999999999816964</v>
      </c>
      <c r="E528" s="70">
        <f>SUM(D$9:D527)*K_12-SUM(E$9:E527)*K_21</f>
        <v>4.9999999999817248</v>
      </c>
    </row>
    <row r="529" spans="3:5" x14ac:dyDescent="0.2">
      <c r="C529" s="2">
        <v>1</v>
      </c>
      <c r="D529" s="70">
        <f>SUM(E$9:E528)*K_21+SUM(C$9:C528)-SUM(D$9:D528)*(K_12+K_10)</f>
        <v>9.9999999999826059</v>
      </c>
      <c r="E529" s="70">
        <f>SUM(D$9:D528)*K_12-SUM(E$9:E528)*K_21</f>
        <v>4.9999999999826343</v>
      </c>
    </row>
    <row r="530" spans="3:5" x14ac:dyDescent="0.2">
      <c r="C530" s="2">
        <v>1</v>
      </c>
      <c r="D530" s="70">
        <f>SUM(E$9:E529)*K_21+SUM(C$9:C529)-SUM(D$9:D529)*(K_12+K_10)</f>
        <v>9.999999999983288</v>
      </c>
      <c r="E530" s="70">
        <f>SUM(D$9:D529)*K_12-SUM(E$9:E529)*K_21</f>
        <v>4.999999999983487</v>
      </c>
    </row>
    <row r="531" spans="3:5" x14ac:dyDescent="0.2">
      <c r="C531" s="2">
        <v>1</v>
      </c>
      <c r="D531" s="70">
        <f>SUM(E$9:E530)*K_21+SUM(C$9:C530)-SUM(D$9:D530)*(K_12+K_10)</f>
        <v>9.9999999999841975</v>
      </c>
      <c r="E531" s="70">
        <f>SUM(D$9:D530)*K_12-SUM(E$9:E530)*K_21</f>
        <v>4.9999999999843112</v>
      </c>
    </row>
    <row r="532" spans="3:5" x14ac:dyDescent="0.2">
      <c r="C532" s="2">
        <v>1</v>
      </c>
      <c r="D532" s="70">
        <f>SUM(E$9:E531)*K_21+SUM(C$9:C531)-SUM(D$9:D531)*(K_12+K_10)</f>
        <v>9.9999999999848797</v>
      </c>
      <c r="E532" s="70">
        <f>SUM(D$9:D531)*K_12-SUM(E$9:E531)*K_21</f>
        <v>4.9999999999850786</v>
      </c>
    </row>
    <row r="533" spans="3:5" x14ac:dyDescent="0.2">
      <c r="C533" s="2">
        <v>1</v>
      </c>
      <c r="D533" s="70">
        <f>SUM(E$9:E532)*K_21+SUM(C$9:C532)-SUM(D$9:D532)*(K_12+K_10)</f>
        <v>9.9999999999857891</v>
      </c>
      <c r="E533" s="70">
        <f>SUM(D$9:D532)*K_12-SUM(E$9:E532)*K_21</f>
        <v>4.9999999999858176</v>
      </c>
    </row>
    <row r="534" spans="3:5" x14ac:dyDescent="0.2">
      <c r="C534" s="2">
        <v>1</v>
      </c>
      <c r="D534" s="70">
        <f>SUM(E$9:E533)*K_21+SUM(C$9:C533)-SUM(D$9:D533)*(K_12+K_10)</f>
        <v>9.999999999986585</v>
      </c>
      <c r="E534" s="70">
        <f>SUM(D$9:D533)*K_12-SUM(E$9:E533)*K_21</f>
        <v>4.9999999999864713</v>
      </c>
    </row>
    <row r="535" spans="3:5" x14ac:dyDescent="0.2">
      <c r="C535" s="2">
        <v>1</v>
      </c>
      <c r="D535" s="70">
        <f>SUM(E$9:E534)*K_21+SUM(C$9:C534)-SUM(D$9:D534)*(K_12+K_10)</f>
        <v>9.9999999999872671</v>
      </c>
      <c r="E535" s="70">
        <f>SUM(D$9:D534)*K_12-SUM(E$9:E534)*K_21</f>
        <v>4.9999999999871534</v>
      </c>
    </row>
    <row r="536" spans="3:5" x14ac:dyDescent="0.2">
      <c r="C536" s="2">
        <v>1</v>
      </c>
      <c r="D536" s="70">
        <f>SUM(E$9:E535)*K_21+SUM(C$9:C535)-SUM(D$9:D535)*(K_12+K_10)</f>
        <v>9.9999999999879492</v>
      </c>
      <c r="E536" s="70">
        <f>SUM(D$9:D535)*K_12-SUM(E$9:E535)*K_21</f>
        <v>4.9999999999878071</v>
      </c>
    </row>
    <row r="537" spans="3:5" x14ac:dyDescent="0.2">
      <c r="C537" s="2">
        <v>1</v>
      </c>
      <c r="D537" s="70">
        <f>SUM(E$9:E536)*K_21+SUM(C$9:C536)-SUM(D$9:D536)*(K_12+K_10)</f>
        <v>9.9999999999884039</v>
      </c>
      <c r="E537" s="70">
        <f>SUM(D$9:D536)*K_12-SUM(E$9:E536)*K_21</f>
        <v>4.9999999999884608</v>
      </c>
    </row>
    <row r="538" spans="3:5" x14ac:dyDescent="0.2">
      <c r="C538" s="2">
        <v>1</v>
      </c>
      <c r="D538" s="70">
        <f>SUM(E$9:E537)*K_21+SUM(C$9:C537)-SUM(D$9:D537)*(K_12+K_10)</f>
        <v>9.9999999999890861</v>
      </c>
      <c r="E538" s="70">
        <f>SUM(D$9:D537)*K_12-SUM(E$9:E537)*K_21</f>
        <v>4.9999999999889724</v>
      </c>
    </row>
    <row r="539" spans="3:5" x14ac:dyDescent="0.2">
      <c r="C539" s="2">
        <v>1</v>
      </c>
      <c r="D539" s="70">
        <f>SUM(E$9:E538)*K_21+SUM(C$9:C538)-SUM(D$9:D538)*(K_12+K_10)</f>
        <v>9.9999999999895408</v>
      </c>
      <c r="E539" s="70">
        <f>SUM(D$9:D538)*K_12-SUM(E$9:E538)*K_21</f>
        <v>4.9999999999895692</v>
      </c>
    </row>
    <row r="540" spans="3:5" x14ac:dyDescent="0.2">
      <c r="C540" s="2">
        <v>1</v>
      </c>
      <c r="D540" s="70">
        <f>SUM(E$9:E539)*K_21+SUM(C$9:C539)-SUM(D$9:D539)*(K_12+K_10)</f>
        <v>9.9999999999902229</v>
      </c>
      <c r="E540" s="70">
        <f>SUM(D$9:D539)*K_12-SUM(E$9:E539)*K_21</f>
        <v>4.9999999999900524</v>
      </c>
    </row>
    <row r="541" spans="3:5" x14ac:dyDescent="0.2">
      <c r="C541" s="2">
        <v>1</v>
      </c>
      <c r="D541" s="70">
        <f>SUM(E$9:E540)*K_21+SUM(C$9:C540)-SUM(D$9:D540)*(K_12+K_10)</f>
        <v>9.9999999999906777</v>
      </c>
      <c r="E541" s="70">
        <f>SUM(D$9:D540)*K_12-SUM(E$9:E540)*K_21</f>
        <v>4.9999999999905356</v>
      </c>
    </row>
    <row r="542" spans="3:5" x14ac:dyDescent="0.2">
      <c r="C542" s="2">
        <v>1</v>
      </c>
      <c r="D542" s="70">
        <f>SUM(E$9:E541)*K_21+SUM(C$9:C541)-SUM(D$9:D541)*(K_12+K_10)</f>
        <v>9.9999999999911324</v>
      </c>
      <c r="E542" s="70">
        <f>SUM(D$9:D541)*K_12-SUM(E$9:E541)*K_21</f>
        <v>4.9999999999910187</v>
      </c>
    </row>
    <row r="543" spans="3:5" x14ac:dyDescent="0.2">
      <c r="C543" s="2">
        <v>1</v>
      </c>
      <c r="D543" s="70">
        <f>SUM(E$9:E542)*K_21+SUM(C$9:C542)-SUM(D$9:D542)*(K_12+K_10)</f>
        <v>9.9999999999915872</v>
      </c>
      <c r="E543" s="70">
        <f>SUM(D$9:D542)*K_12-SUM(E$9:E542)*K_21</f>
        <v>4.9999999999914735</v>
      </c>
    </row>
    <row r="544" spans="3:5" x14ac:dyDescent="0.2">
      <c r="C544" s="2">
        <v>1</v>
      </c>
      <c r="D544" s="70">
        <f>SUM(E$9:E543)*K_21+SUM(C$9:C543)-SUM(D$9:D543)*(K_12+K_10)</f>
        <v>9.9999999999919282</v>
      </c>
      <c r="E544" s="70">
        <f>SUM(D$9:D543)*K_12-SUM(E$9:E543)*K_21</f>
        <v>4.9999999999919567</v>
      </c>
    </row>
    <row r="545" spans="3:5" x14ac:dyDescent="0.2">
      <c r="C545" s="2">
        <v>1</v>
      </c>
      <c r="D545" s="70">
        <f>SUM(E$9:E544)*K_21+SUM(C$9:C544)-SUM(D$9:D544)*(K_12+K_10)</f>
        <v>9.999999999992383</v>
      </c>
      <c r="E545" s="70">
        <f>SUM(D$9:D544)*K_12-SUM(E$9:E544)*K_21</f>
        <v>4.999999999992383</v>
      </c>
    </row>
    <row r="546" spans="3:5" x14ac:dyDescent="0.2">
      <c r="C546" s="2">
        <v>1</v>
      </c>
      <c r="D546" s="70">
        <f>SUM(E$9:E545)*K_21+SUM(C$9:C545)-SUM(D$9:D545)*(K_12+K_10)</f>
        <v>9.999999999992724</v>
      </c>
      <c r="E546" s="70">
        <f>SUM(D$9:D545)*K_12-SUM(E$9:E545)*K_21</f>
        <v>4.999999999992724</v>
      </c>
    </row>
    <row r="547" spans="3:5" x14ac:dyDescent="0.2">
      <c r="C547" s="2">
        <v>1</v>
      </c>
      <c r="D547" s="70">
        <f>SUM(E$9:E546)*K_21+SUM(C$9:C546)-SUM(D$9:D546)*(K_12+K_10)</f>
        <v>9.9999999999930651</v>
      </c>
      <c r="E547" s="70">
        <f>SUM(D$9:D546)*K_12-SUM(E$9:E546)*K_21</f>
        <v>4.9999999999931219</v>
      </c>
    </row>
    <row r="548" spans="3:5" x14ac:dyDescent="0.2">
      <c r="C548" s="2">
        <v>1</v>
      </c>
      <c r="D548" s="70">
        <f>SUM(E$9:E547)*K_21+SUM(C$9:C547)-SUM(D$9:D547)*(K_12+K_10)</f>
        <v>9.9999999999934062</v>
      </c>
      <c r="E548" s="70">
        <f>SUM(D$9:D547)*K_12-SUM(E$9:E547)*K_21</f>
        <v>4.999999999993463</v>
      </c>
    </row>
    <row r="549" spans="3:5" x14ac:dyDescent="0.2">
      <c r="C549" s="2">
        <v>1</v>
      </c>
      <c r="D549" s="70">
        <f>SUM(E$9:E548)*K_21+SUM(C$9:C548)-SUM(D$9:D548)*(K_12+K_10)</f>
        <v>9.9999999999938609</v>
      </c>
      <c r="E549" s="70">
        <f>SUM(D$9:D548)*K_12-SUM(E$9:E548)*K_21</f>
        <v>4.9999999999937472</v>
      </c>
    </row>
    <row r="550" spans="3:5" x14ac:dyDescent="0.2">
      <c r="C550" s="2">
        <v>1</v>
      </c>
      <c r="D550" s="70">
        <f>SUM(E$9:E549)*K_21+SUM(C$9:C549)-SUM(D$9:D549)*(K_12+K_10)</f>
        <v>9.9999999999940883</v>
      </c>
      <c r="E550" s="70">
        <f>SUM(D$9:D549)*K_12-SUM(E$9:E549)*K_21</f>
        <v>4.9999999999940883</v>
      </c>
    </row>
    <row r="551" spans="3:5" x14ac:dyDescent="0.2">
      <c r="C551" s="2">
        <v>1</v>
      </c>
      <c r="D551" s="70">
        <f>SUM(E$9:E550)*K_21+SUM(C$9:C550)-SUM(D$9:D550)*(K_12+K_10)</f>
        <v>9.9999999999944293</v>
      </c>
      <c r="E551" s="70">
        <f>SUM(D$9:D550)*K_12-SUM(E$9:E550)*K_21</f>
        <v>4.9999999999943725</v>
      </c>
    </row>
    <row r="552" spans="3:5" x14ac:dyDescent="0.2">
      <c r="C552" s="2">
        <v>1</v>
      </c>
      <c r="D552" s="70">
        <f>SUM(E$9:E551)*K_21+SUM(C$9:C551)-SUM(D$9:D551)*(K_12+K_10)</f>
        <v>9.9999999999947704</v>
      </c>
      <c r="E552" s="70">
        <f>SUM(D$9:D551)*K_12-SUM(E$9:E551)*K_21</f>
        <v>4.9999999999946567</v>
      </c>
    </row>
    <row r="553" spans="3:5" x14ac:dyDescent="0.2">
      <c r="C553" s="2">
        <v>1</v>
      </c>
      <c r="D553" s="70">
        <f>SUM(E$9:E552)*K_21+SUM(C$9:C552)-SUM(D$9:D552)*(K_12+K_10)</f>
        <v>9.9999999999949978</v>
      </c>
      <c r="E553" s="70">
        <f>SUM(D$9:D552)*K_12-SUM(E$9:E552)*K_21</f>
        <v>4.9999999999948841</v>
      </c>
    </row>
    <row r="554" spans="3:5" x14ac:dyDescent="0.2">
      <c r="C554" s="2">
        <v>1</v>
      </c>
      <c r="D554" s="70">
        <f>SUM(E$9:E553)*K_21+SUM(C$9:C553)-SUM(D$9:D553)*(K_12+K_10)</f>
        <v>9.9999999999952252</v>
      </c>
      <c r="E554" s="70">
        <f>SUM(D$9:D553)*K_12-SUM(E$9:E553)*K_21</f>
        <v>4.9999999999951115</v>
      </c>
    </row>
    <row r="555" spans="3:5" x14ac:dyDescent="0.2">
      <c r="C555" s="2">
        <v>1</v>
      </c>
      <c r="D555" s="70">
        <f>SUM(E$9:E554)*K_21+SUM(C$9:C554)-SUM(D$9:D554)*(K_12+K_10)</f>
        <v>9.9999999999954525</v>
      </c>
      <c r="E555" s="70">
        <f>SUM(D$9:D554)*K_12-SUM(E$9:E554)*K_21</f>
        <v>4.9999999999953957</v>
      </c>
    </row>
    <row r="556" spans="3:5" x14ac:dyDescent="0.2">
      <c r="C556" s="2">
        <v>1</v>
      </c>
      <c r="D556" s="70">
        <f>SUM(E$9:E555)*K_21+SUM(C$9:C555)-SUM(D$9:D555)*(K_12+K_10)</f>
        <v>9.9999999999956799</v>
      </c>
      <c r="E556" s="70">
        <f>SUM(D$9:D555)*K_12-SUM(E$9:E555)*K_21</f>
        <v>4.9999999999956231</v>
      </c>
    </row>
    <row r="557" spans="3:5" x14ac:dyDescent="0.2">
      <c r="C557" s="2">
        <v>1</v>
      </c>
      <c r="D557" s="70">
        <f>SUM(E$9:E556)*K_21+SUM(C$9:C556)-SUM(D$9:D556)*(K_12+K_10)</f>
        <v>9.9999999999959073</v>
      </c>
      <c r="E557" s="70">
        <f>SUM(D$9:D556)*K_12-SUM(E$9:E556)*K_21</f>
        <v>4.9999999999958504</v>
      </c>
    </row>
    <row r="558" spans="3:5" x14ac:dyDescent="0.2">
      <c r="C558" s="2">
        <v>1</v>
      </c>
      <c r="D558" s="70">
        <f>SUM(E$9:E557)*K_21+SUM(C$9:C557)-SUM(D$9:D557)*(K_12+K_10)</f>
        <v>9.9999999999961346</v>
      </c>
      <c r="E558" s="70">
        <f>SUM(D$9:D557)*K_12-SUM(E$9:E557)*K_21</f>
        <v>4.999999999996021</v>
      </c>
    </row>
    <row r="559" spans="3:5" x14ac:dyDescent="0.2">
      <c r="C559" s="2">
        <v>1</v>
      </c>
      <c r="D559" s="70">
        <f>SUM(E$9:E558)*K_21+SUM(C$9:C558)-SUM(D$9:D558)*(K_12+K_10)</f>
        <v>9.999999999996362</v>
      </c>
      <c r="E559" s="70">
        <f>SUM(D$9:D558)*K_12-SUM(E$9:E558)*K_21</f>
        <v>4.9999999999962483</v>
      </c>
    </row>
    <row r="560" spans="3:5" x14ac:dyDescent="0.2">
      <c r="C560" s="2">
        <v>1</v>
      </c>
      <c r="D560" s="70">
        <f>SUM(E$9:E559)*K_21+SUM(C$9:C559)-SUM(D$9:D559)*(K_12+K_10)</f>
        <v>9.9999999999965894</v>
      </c>
      <c r="E560" s="70">
        <f>SUM(D$9:D559)*K_12-SUM(E$9:E559)*K_21</f>
        <v>4.9999999999964757</v>
      </c>
    </row>
    <row r="561" spans="3:5" x14ac:dyDescent="0.2">
      <c r="C561" s="2">
        <v>1</v>
      </c>
      <c r="D561" s="70">
        <f>SUM(E$9:E560)*K_21+SUM(C$9:C560)-SUM(D$9:D560)*(K_12+K_10)</f>
        <v>9.9999999999967031</v>
      </c>
      <c r="E561" s="70">
        <f>SUM(D$9:D560)*K_12-SUM(E$9:E560)*K_21</f>
        <v>4.9999999999966462</v>
      </c>
    </row>
    <row r="562" spans="3:5" x14ac:dyDescent="0.2">
      <c r="C562" s="2">
        <v>1</v>
      </c>
      <c r="D562" s="70">
        <f>SUM(E$9:E561)*K_21+SUM(C$9:C561)-SUM(D$9:D561)*(K_12+K_10)</f>
        <v>9.9999999999969305</v>
      </c>
      <c r="E562" s="70">
        <f>SUM(D$9:D561)*K_12-SUM(E$9:E561)*K_21</f>
        <v>4.9999999999968168</v>
      </c>
    </row>
    <row r="563" spans="3:5" x14ac:dyDescent="0.2">
      <c r="C563" s="2">
        <v>1</v>
      </c>
      <c r="D563" s="70">
        <f>SUM(E$9:E562)*K_21+SUM(C$9:C562)-SUM(D$9:D562)*(K_12+K_10)</f>
        <v>9.9999999999970441</v>
      </c>
      <c r="E563" s="70">
        <f>SUM(D$9:D562)*K_12-SUM(E$9:E562)*K_21</f>
        <v>4.9999999999969305</v>
      </c>
    </row>
    <row r="564" spans="3:5" x14ac:dyDescent="0.2">
      <c r="C564" s="2">
        <v>1</v>
      </c>
      <c r="D564" s="70">
        <f>SUM(E$9:E563)*K_21+SUM(C$9:C563)-SUM(D$9:D563)*(K_12+K_10)</f>
        <v>9.9999999999971578</v>
      </c>
      <c r="E564" s="70">
        <f>SUM(D$9:D563)*K_12-SUM(E$9:E563)*K_21</f>
        <v>4.9999999999971578</v>
      </c>
    </row>
    <row r="565" spans="3:5" x14ac:dyDescent="0.2">
      <c r="C565" s="2">
        <v>1</v>
      </c>
      <c r="D565" s="70">
        <f>SUM(E$9:E564)*K_21+SUM(C$9:C564)-SUM(D$9:D564)*(K_12+K_10)</f>
        <v>9.9999999999972715</v>
      </c>
      <c r="E565" s="70">
        <f>SUM(D$9:D564)*K_12-SUM(E$9:E564)*K_21</f>
        <v>4.9999999999972715</v>
      </c>
    </row>
    <row r="566" spans="3:5" x14ac:dyDescent="0.2">
      <c r="C566" s="2">
        <v>1</v>
      </c>
      <c r="D566" s="70">
        <f>SUM(E$9:E565)*K_21+SUM(C$9:C565)-SUM(D$9:D565)*(K_12+K_10)</f>
        <v>9.9999999999974989</v>
      </c>
      <c r="E566" s="70">
        <f>SUM(D$9:D565)*K_12-SUM(E$9:E565)*K_21</f>
        <v>4.9999999999973852</v>
      </c>
    </row>
    <row r="567" spans="3:5" x14ac:dyDescent="0.2">
      <c r="C567" s="2">
        <v>1</v>
      </c>
      <c r="D567" s="70">
        <f>SUM(E$9:E566)*K_21+SUM(C$9:C566)-SUM(D$9:D566)*(K_12+K_10)</f>
        <v>9.9999999999974989</v>
      </c>
      <c r="E567" s="70">
        <f>SUM(D$9:D566)*K_12-SUM(E$9:E566)*K_21</f>
        <v>4.9999999999975557</v>
      </c>
    </row>
    <row r="568" spans="3:5" x14ac:dyDescent="0.2">
      <c r="C568" s="2">
        <v>1</v>
      </c>
      <c r="D568" s="70">
        <f>SUM(E$9:E567)*K_21+SUM(C$9:C567)-SUM(D$9:D567)*(K_12+K_10)</f>
        <v>9.9999999999977263</v>
      </c>
      <c r="E568" s="70">
        <f>SUM(D$9:D567)*K_12-SUM(E$9:E567)*K_21</f>
        <v>4.9999999999976126</v>
      </c>
    </row>
    <row r="569" spans="3:5" x14ac:dyDescent="0.2">
      <c r="C569" s="2">
        <v>1</v>
      </c>
      <c r="D569" s="70">
        <f>SUM(E$9:E568)*K_21+SUM(C$9:C568)-SUM(D$9:D568)*(K_12+K_10)</f>
        <v>9.9999999999977263</v>
      </c>
      <c r="E569" s="70">
        <f>SUM(D$9:D568)*K_12-SUM(E$9:E568)*K_21</f>
        <v>4.9999999999977831</v>
      </c>
    </row>
    <row r="570" spans="3:5" x14ac:dyDescent="0.2">
      <c r="C570" s="2">
        <v>1</v>
      </c>
      <c r="D570" s="70">
        <f>SUM(E$9:E569)*K_21+SUM(C$9:C569)-SUM(D$9:D569)*(K_12+K_10)</f>
        <v>9.99999999999784</v>
      </c>
      <c r="E570" s="70">
        <f>SUM(D$9:D569)*K_12-SUM(E$9:E569)*K_21</f>
        <v>4.9999999999978968</v>
      </c>
    </row>
    <row r="571" spans="3:5" x14ac:dyDescent="0.2">
      <c r="C571" s="2">
        <v>1</v>
      </c>
      <c r="D571" s="70">
        <f>SUM(E$9:E570)*K_21+SUM(C$9:C570)-SUM(D$9:D570)*(K_12+K_10)</f>
        <v>9.99999999999784</v>
      </c>
      <c r="E571" s="70">
        <f>SUM(D$9:D570)*K_12-SUM(E$9:E570)*K_21</f>
        <v>4.9999999999980105</v>
      </c>
    </row>
    <row r="572" spans="3:5" x14ac:dyDescent="0.2">
      <c r="C572" s="2">
        <v>1</v>
      </c>
      <c r="D572" s="70">
        <f>SUM(E$9:E571)*K_21+SUM(C$9:C571)-SUM(D$9:D571)*(K_12+K_10)</f>
        <v>9.9999999999980673</v>
      </c>
      <c r="E572" s="70">
        <f>SUM(D$9:D571)*K_12-SUM(E$9:E571)*K_21</f>
        <v>4.9999999999981242</v>
      </c>
    </row>
    <row r="573" spans="3:5" x14ac:dyDescent="0.2">
      <c r="C573" s="2">
        <v>1</v>
      </c>
      <c r="D573" s="70">
        <f>SUM(E$9:E572)*K_21+SUM(C$9:C572)-SUM(D$9:D572)*(K_12+K_10)</f>
        <v>9.9999999999980673</v>
      </c>
      <c r="E573" s="70">
        <f>SUM(D$9:D572)*K_12-SUM(E$9:E572)*K_21</f>
        <v>4.9999999999982379</v>
      </c>
    </row>
    <row r="574" spans="3:5" x14ac:dyDescent="0.2">
      <c r="C574" s="2">
        <v>1</v>
      </c>
      <c r="D574" s="70">
        <f>SUM(E$9:E573)*K_21+SUM(C$9:C573)-SUM(D$9:D573)*(K_12+K_10)</f>
        <v>9.9999999999980673</v>
      </c>
      <c r="E574" s="70">
        <f>SUM(D$9:D573)*K_12-SUM(E$9:E573)*K_21</f>
        <v>4.9999999999983515</v>
      </c>
    </row>
    <row r="575" spans="3:5" x14ac:dyDescent="0.2">
      <c r="C575" s="2">
        <v>1</v>
      </c>
      <c r="D575" s="70">
        <f>SUM(E$9:E574)*K_21+SUM(C$9:C574)-SUM(D$9:D574)*(K_12+K_10)</f>
        <v>9.999999999998181</v>
      </c>
      <c r="E575" s="70">
        <f>SUM(D$9:D574)*K_12-SUM(E$9:E574)*K_21</f>
        <v>4.9999999999984084</v>
      </c>
    </row>
    <row r="576" spans="3:5" x14ac:dyDescent="0.2">
      <c r="C576" s="2">
        <v>1</v>
      </c>
      <c r="D576" s="70">
        <f>SUM(E$9:E575)*K_21+SUM(C$9:C575)-SUM(D$9:D575)*(K_12+K_10)</f>
        <v>9.9999999999984084</v>
      </c>
      <c r="E576" s="70">
        <f>SUM(D$9:D575)*K_12-SUM(E$9:E575)*K_21</f>
        <v>4.9999999999984084</v>
      </c>
    </row>
    <row r="577" spans="3:5" x14ac:dyDescent="0.2">
      <c r="C577" s="2">
        <v>1</v>
      </c>
      <c r="D577" s="70">
        <f>SUM(E$9:E576)*K_21+SUM(C$9:C576)-SUM(D$9:D576)*(K_12+K_10)</f>
        <v>9.9999999999985221</v>
      </c>
      <c r="E577" s="70">
        <f>SUM(D$9:D576)*K_12-SUM(E$9:E576)*K_21</f>
        <v>4.9999999999985789</v>
      </c>
    </row>
    <row r="578" spans="3:5" x14ac:dyDescent="0.2">
      <c r="C578" s="2">
        <v>1</v>
      </c>
      <c r="D578" s="70">
        <f>SUM(E$9:E577)*K_21+SUM(C$9:C577)-SUM(D$9:D577)*(K_12+K_10)</f>
        <v>9.9999999999985221</v>
      </c>
      <c r="E578" s="70">
        <f>SUM(D$9:D577)*K_12-SUM(E$9:E577)*K_21</f>
        <v>4.9999999999985789</v>
      </c>
    </row>
    <row r="579" spans="3:5" x14ac:dyDescent="0.2">
      <c r="C579" s="2">
        <v>1</v>
      </c>
      <c r="D579" s="70">
        <f>SUM(E$9:E578)*K_21+SUM(C$9:C578)-SUM(D$9:D578)*(K_12+K_10)</f>
        <v>9.9999999999987494</v>
      </c>
      <c r="E579" s="70">
        <f>SUM(D$9:D578)*K_12-SUM(E$9:E578)*K_21</f>
        <v>4.9999999999986358</v>
      </c>
    </row>
    <row r="580" spans="3:5" x14ac:dyDescent="0.2">
      <c r="C580" s="2">
        <v>1</v>
      </c>
      <c r="D580" s="70">
        <f>SUM(E$9:E579)*K_21+SUM(C$9:C579)-SUM(D$9:D579)*(K_12+K_10)</f>
        <v>9.9999999999987494</v>
      </c>
      <c r="E580" s="70">
        <f>SUM(D$9:D579)*K_12-SUM(E$9:E579)*K_21</f>
        <v>4.9999999999987494</v>
      </c>
    </row>
    <row r="581" spans="3:5" x14ac:dyDescent="0.2">
      <c r="C581" s="2">
        <v>1</v>
      </c>
      <c r="D581" s="70">
        <f>SUM(E$9:E580)*K_21+SUM(C$9:C580)-SUM(D$9:D580)*(K_12+K_10)</f>
        <v>9.9999999999987494</v>
      </c>
      <c r="E581" s="70">
        <f>SUM(D$9:D580)*K_12-SUM(E$9:E580)*K_21</f>
        <v>4.9999999999988063</v>
      </c>
    </row>
    <row r="582" spans="3:5" x14ac:dyDescent="0.2">
      <c r="C582" s="2">
        <v>1</v>
      </c>
      <c r="D582" s="70">
        <f>SUM(E$9:E581)*K_21+SUM(C$9:C581)-SUM(D$9:D581)*(K_12+K_10)</f>
        <v>9.9999999999987494</v>
      </c>
      <c r="E582" s="70">
        <f>SUM(D$9:D581)*K_12-SUM(E$9:E581)*K_21</f>
        <v>4.99999999999892</v>
      </c>
    </row>
    <row r="583" spans="3:5" x14ac:dyDescent="0.2">
      <c r="C583" s="2">
        <v>1</v>
      </c>
      <c r="D583" s="70">
        <f>SUM(E$9:E582)*K_21+SUM(C$9:C582)-SUM(D$9:D582)*(K_12+K_10)</f>
        <v>9.9999999999987494</v>
      </c>
      <c r="E583" s="70">
        <f>SUM(D$9:D582)*K_12-SUM(E$9:E582)*K_21</f>
        <v>4.99999999999892</v>
      </c>
    </row>
    <row r="584" spans="3:5" x14ac:dyDescent="0.2">
      <c r="C584" s="2">
        <v>1</v>
      </c>
      <c r="D584" s="70">
        <f>SUM(E$9:E583)*K_21+SUM(C$9:C583)-SUM(D$9:D583)*(K_12+K_10)</f>
        <v>9.9999999999987494</v>
      </c>
      <c r="E584" s="70">
        <f>SUM(D$9:D583)*K_12-SUM(E$9:E583)*K_21</f>
        <v>4.9999999999990337</v>
      </c>
    </row>
    <row r="585" spans="3:5" x14ac:dyDescent="0.2">
      <c r="C585" s="2">
        <v>1</v>
      </c>
      <c r="D585" s="70">
        <f>SUM(E$9:E584)*K_21+SUM(C$9:C584)-SUM(D$9:D584)*(K_12+K_10)</f>
        <v>9.9999999999989768</v>
      </c>
      <c r="E585" s="70">
        <f>SUM(D$9:D584)*K_12-SUM(E$9:E584)*K_21</f>
        <v>4.9999999999990337</v>
      </c>
    </row>
    <row r="586" spans="3:5" x14ac:dyDescent="0.2">
      <c r="C586" s="2">
        <v>1</v>
      </c>
      <c r="D586" s="70">
        <f>SUM(E$9:E585)*K_21+SUM(C$9:C585)-SUM(D$9:D585)*(K_12+K_10)</f>
        <v>9.9999999999988631</v>
      </c>
      <c r="E586" s="70">
        <f>SUM(D$9:D585)*K_12-SUM(E$9:E585)*K_21</f>
        <v>4.9999999999990905</v>
      </c>
    </row>
    <row r="587" spans="3:5" x14ac:dyDescent="0.2">
      <c r="C587" s="2">
        <v>1</v>
      </c>
      <c r="D587" s="70">
        <f>SUM(E$9:E586)*K_21+SUM(C$9:C586)-SUM(D$9:D586)*(K_12+K_10)</f>
        <v>9.9999999999989768</v>
      </c>
      <c r="E587" s="70">
        <f>SUM(D$9:D586)*K_12-SUM(E$9:E586)*K_21</f>
        <v>4.9999999999991473</v>
      </c>
    </row>
    <row r="588" spans="3:5" x14ac:dyDescent="0.2">
      <c r="C588" s="2">
        <v>1</v>
      </c>
      <c r="D588" s="70">
        <f>SUM(E$9:E587)*K_21+SUM(C$9:C587)-SUM(D$9:D587)*(K_12+K_10)</f>
        <v>9.9999999999989768</v>
      </c>
      <c r="E588" s="70">
        <f>SUM(D$9:D587)*K_12-SUM(E$9:E587)*K_21</f>
        <v>4.9999999999991473</v>
      </c>
    </row>
    <row r="589" spans="3:5" x14ac:dyDescent="0.2">
      <c r="C589" s="2">
        <v>1</v>
      </c>
      <c r="D589" s="70">
        <f>SUM(E$9:E588)*K_21+SUM(C$9:C588)-SUM(D$9:D588)*(K_12+K_10)</f>
        <v>9.9999999999989768</v>
      </c>
      <c r="E589" s="70">
        <f>SUM(D$9:D588)*K_12-SUM(E$9:E588)*K_21</f>
        <v>4.999999999999261</v>
      </c>
    </row>
    <row r="590" spans="3:5" x14ac:dyDescent="0.2">
      <c r="C590" s="2">
        <v>1</v>
      </c>
      <c r="D590" s="70">
        <f>SUM(E$9:E589)*K_21+SUM(C$9:C589)-SUM(D$9:D589)*(K_12+K_10)</f>
        <v>9.9999999999990905</v>
      </c>
      <c r="E590" s="70">
        <f>SUM(D$9:D589)*K_12-SUM(E$9:E589)*K_21</f>
        <v>4.999999999999261</v>
      </c>
    </row>
    <row r="591" spans="3:5" x14ac:dyDescent="0.2">
      <c r="C591" s="2">
        <v>1</v>
      </c>
      <c r="D591" s="70">
        <f>SUM(E$9:E590)*K_21+SUM(C$9:C590)-SUM(D$9:D590)*(K_12+K_10)</f>
        <v>9.9999999999990905</v>
      </c>
      <c r="E591" s="70">
        <f>SUM(D$9:D590)*K_12-SUM(E$9:E590)*K_21</f>
        <v>4.9999999999993179</v>
      </c>
    </row>
    <row r="592" spans="3:5" x14ac:dyDescent="0.2">
      <c r="C592" s="2">
        <v>1</v>
      </c>
      <c r="D592" s="70">
        <f>SUM(E$9:E591)*K_21+SUM(C$9:C591)-SUM(D$9:D591)*(K_12+K_10)</f>
        <v>9.9999999999992042</v>
      </c>
      <c r="E592" s="70">
        <f>SUM(D$9:D591)*K_12-SUM(E$9:E591)*K_21</f>
        <v>4.9999999999993179</v>
      </c>
    </row>
    <row r="593" spans="3:5" x14ac:dyDescent="0.2">
      <c r="C593" s="2">
        <v>1</v>
      </c>
      <c r="D593" s="70">
        <f>SUM(E$9:E592)*K_21+SUM(C$9:C592)-SUM(D$9:D592)*(K_12+K_10)</f>
        <v>9.9999999999993179</v>
      </c>
      <c r="E593" s="70">
        <f>SUM(D$9:D592)*K_12-SUM(E$9:E592)*K_21</f>
        <v>4.9999999999993179</v>
      </c>
    </row>
    <row r="594" spans="3:5" x14ac:dyDescent="0.2">
      <c r="C594" s="2">
        <v>1</v>
      </c>
      <c r="D594" s="70">
        <f>SUM(E$9:E593)*K_21+SUM(C$9:C593)-SUM(D$9:D593)*(K_12+K_10)</f>
        <v>9.9999999999992042</v>
      </c>
      <c r="E594" s="70">
        <f>SUM(D$9:D593)*K_12-SUM(E$9:E593)*K_21</f>
        <v>4.9999999999994316</v>
      </c>
    </row>
    <row r="595" spans="3:5" x14ac:dyDescent="0.2">
      <c r="C595" s="2">
        <v>1</v>
      </c>
      <c r="D595" s="70">
        <f>SUM(E$9:E594)*K_21+SUM(C$9:C594)-SUM(D$9:D594)*(K_12+K_10)</f>
        <v>9.9999999999993179</v>
      </c>
      <c r="E595" s="70">
        <f>SUM(D$9:D594)*K_12-SUM(E$9:E594)*K_21</f>
        <v>4.9999999999994316</v>
      </c>
    </row>
    <row r="596" spans="3:5" x14ac:dyDescent="0.2">
      <c r="C596" s="2">
        <v>1</v>
      </c>
      <c r="D596" s="70">
        <f>SUM(E$9:E595)*K_21+SUM(C$9:C595)-SUM(D$9:D595)*(K_12+K_10)</f>
        <v>9.9999999999995453</v>
      </c>
      <c r="E596" s="70">
        <f>SUM(D$9:D595)*K_12-SUM(E$9:E595)*K_21</f>
        <v>4.9999999999994316</v>
      </c>
    </row>
    <row r="597" spans="3:5" x14ac:dyDescent="0.2">
      <c r="C597" s="2">
        <v>1</v>
      </c>
      <c r="D597" s="70">
        <f>SUM(E$9:E596)*K_21+SUM(C$9:C596)-SUM(D$9:D596)*(K_12+K_10)</f>
        <v>9.9999999999996589</v>
      </c>
      <c r="E597" s="70">
        <f>SUM(D$9:D596)*K_12-SUM(E$9:E596)*K_21</f>
        <v>4.9999999999993747</v>
      </c>
    </row>
    <row r="598" spans="3:5" x14ac:dyDescent="0.2">
      <c r="C598" s="2">
        <v>1</v>
      </c>
      <c r="D598" s="70">
        <f>SUM(E$9:E597)*K_21+SUM(C$9:C597)-SUM(D$9:D597)*(K_12+K_10)</f>
        <v>9.9999999999995453</v>
      </c>
      <c r="E598" s="70">
        <f>SUM(D$9:D597)*K_12-SUM(E$9:E597)*K_21</f>
        <v>4.9999999999994316</v>
      </c>
    </row>
    <row r="599" spans="3:5" x14ac:dyDescent="0.2">
      <c r="C599" s="2">
        <v>1</v>
      </c>
      <c r="D599" s="70">
        <f>SUM(E$9:E598)*K_21+SUM(C$9:C598)-SUM(D$9:D598)*(K_12+K_10)</f>
        <v>9.9999999999994316</v>
      </c>
      <c r="E599" s="70">
        <f>SUM(D$9:D598)*K_12-SUM(E$9:E598)*K_21</f>
        <v>4.9999999999994884</v>
      </c>
    </row>
    <row r="600" spans="3:5" x14ac:dyDescent="0.2">
      <c r="C600" s="2">
        <v>1</v>
      </c>
      <c r="D600" s="70">
        <f>SUM(E$9:E599)*K_21+SUM(C$9:C599)-SUM(D$9:D599)*(K_12+K_10)</f>
        <v>9.9999999999995453</v>
      </c>
      <c r="E600" s="70">
        <f>SUM(D$9:D599)*K_12-SUM(E$9:E599)*K_21</f>
        <v>4.9999999999994884</v>
      </c>
    </row>
    <row r="601" spans="3:5" x14ac:dyDescent="0.2">
      <c r="C601" s="2">
        <v>1</v>
      </c>
      <c r="D601" s="70">
        <f>SUM(E$9:E600)*K_21+SUM(C$9:C600)-SUM(D$9:D600)*(K_12+K_10)</f>
        <v>9.9999999999996589</v>
      </c>
      <c r="E601" s="70">
        <f>SUM(D$9:D600)*K_12-SUM(E$9:E600)*K_21</f>
        <v>4.9999999999995453</v>
      </c>
    </row>
    <row r="602" spans="3:5" x14ac:dyDescent="0.2">
      <c r="C602" s="2">
        <v>1</v>
      </c>
      <c r="D602" s="70">
        <f>SUM(E$9:E601)*K_21+SUM(C$9:C601)-SUM(D$9:D601)*(K_12+K_10)</f>
        <v>9.9999999999996589</v>
      </c>
      <c r="E602" s="70">
        <f>SUM(D$9:D601)*K_12-SUM(E$9:E601)*K_21</f>
        <v>4.9999999999995453</v>
      </c>
    </row>
    <row r="603" spans="3:5" x14ac:dyDescent="0.2">
      <c r="C603" s="2">
        <v>1</v>
      </c>
      <c r="D603" s="70">
        <f>SUM(E$9:E602)*K_21+SUM(C$9:C602)-SUM(D$9:D602)*(K_12+K_10)</f>
        <v>9.9999999999995453</v>
      </c>
      <c r="E603" s="70">
        <f>SUM(D$9:D602)*K_12-SUM(E$9:E602)*K_21</f>
        <v>4.9999999999996021</v>
      </c>
    </row>
    <row r="604" spans="3:5" x14ac:dyDescent="0.2">
      <c r="C604" s="2">
        <v>1</v>
      </c>
      <c r="D604" s="70">
        <f>SUM(E$9:E603)*K_21+SUM(C$9:C603)-SUM(D$9:D603)*(K_12+K_10)</f>
        <v>9.9999999999994316</v>
      </c>
      <c r="E604" s="70">
        <f>SUM(D$9:D603)*K_12-SUM(E$9:E603)*K_21</f>
        <v>4.9999999999996589</v>
      </c>
    </row>
    <row r="605" spans="3:5" x14ac:dyDescent="0.2">
      <c r="C605" s="2">
        <v>1</v>
      </c>
      <c r="D605" s="70">
        <f>SUM(E$9:E604)*K_21+SUM(C$9:C604)-SUM(D$9:D604)*(K_12+K_10)</f>
        <v>9.9999999999995453</v>
      </c>
      <c r="E605" s="70">
        <f>SUM(D$9:D604)*K_12-SUM(E$9:E604)*K_21</f>
        <v>4.9999999999996589</v>
      </c>
    </row>
    <row r="606" spans="3:5" x14ac:dyDescent="0.2">
      <c r="C606" s="2">
        <v>1</v>
      </c>
      <c r="D606" s="70">
        <f>SUM(E$9:E605)*K_21+SUM(C$9:C605)-SUM(D$9:D605)*(K_12+K_10)</f>
        <v>9.9999999999997726</v>
      </c>
      <c r="E606" s="70">
        <f>SUM(D$9:D605)*K_12-SUM(E$9:E605)*K_21</f>
        <v>4.9999999999996589</v>
      </c>
    </row>
    <row r="607" spans="3:5" x14ac:dyDescent="0.2">
      <c r="C607" s="2">
        <v>1</v>
      </c>
      <c r="D607" s="70">
        <f>SUM(E$9:E606)*K_21+SUM(C$9:C606)-SUM(D$9:D606)*(K_12+K_10)</f>
        <v>9.9999999999997726</v>
      </c>
      <c r="E607" s="70">
        <f>SUM(D$9:D606)*K_12-SUM(E$9:E606)*K_21</f>
        <v>4.9999999999996589</v>
      </c>
    </row>
    <row r="608" spans="3:5" x14ac:dyDescent="0.2">
      <c r="C608" s="2">
        <v>1</v>
      </c>
      <c r="D608" s="70">
        <f>SUM(E$9:E607)*K_21+SUM(C$9:C607)-SUM(D$9:D607)*(K_12+K_10)</f>
        <v>9.9999999999996589</v>
      </c>
      <c r="E608" s="70">
        <f>SUM(D$9:D607)*K_12-SUM(E$9:E607)*K_21</f>
        <v>4.9999999999997158</v>
      </c>
    </row>
    <row r="609" spans="3:5" x14ac:dyDescent="0.2">
      <c r="C609" s="2">
        <v>1</v>
      </c>
      <c r="D609" s="70">
        <f>SUM(E$9:E608)*K_21+SUM(C$9:C608)-SUM(D$9:D608)*(K_12+K_10)</f>
        <v>9.9999999999995453</v>
      </c>
      <c r="E609" s="70">
        <f>SUM(D$9:D608)*K_12-SUM(E$9:E608)*K_21</f>
        <v>4.9999999999997726</v>
      </c>
    </row>
    <row r="610" spans="3:5" x14ac:dyDescent="0.2">
      <c r="C610" s="2">
        <v>1</v>
      </c>
      <c r="D610" s="70">
        <f>SUM(E$9:E609)*K_21+SUM(C$9:C609)-SUM(D$9:D609)*(K_12+K_10)</f>
        <v>9.9999999999995453</v>
      </c>
      <c r="E610" s="70">
        <f>SUM(D$9:D609)*K_12-SUM(E$9:E609)*K_21</f>
        <v>4.9999999999998295</v>
      </c>
    </row>
    <row r="611" spans="3:5" x14ac:dyDescent="0.2">
      <c r="C611" s="2">
        <v>1</v>
      </c>
      <c r="D611" s="70">
        <f>SUM(E$9:E610)*K_21+SUM(C$9:C610)-SUM(D$9:D610)*(K_12+K_10)</f>
        <v>9.9999999999995453</v>
      </c>
      <c r="E611" s="70">
        <f>SUM(D$9:D610)*K_12-SUM(E$9:E610)*K_21</f>
        <v>4.9999999999998295</v>
      </c>
    </row>
    <row r="612" spans="3:5" x14ac:dyDescent="0.2">
      <c r="C612" s="2">
        <v>1</v>
      </c>
      <c r="D612" s="70">
        <f>SUM(E$9:E611)*K_21+SUM(C$9:C611)-SUM(D$9:D611)*(K_12+K_10)</f>
        <v>9.9999999999995453</v>
      </c>
      <c r="E612" s="70">
        <f>SUM(D$9:D611)*K_12-SUM(E$9:E611)*K_21</f>
        <v>4.9999999999998295</v>
      </c>
    </row>
    <row r="613" spans="3:5" x14ac:dyDescent="0.2">
      <c r="C613" s="2">
        <v>1</v>
      </c>
      <c r="D613" s="70">
        <f>SUM(E$9:E612)*K_21+SUM(C$9:C612)-SUM(D$9:D612)*(K_12+K_10)</f>
        <v>9.9999999999995453</v>
      </c>
      <c r="E613" s="70">
        <f>SUM(D$9:D612)*K_12-SUM(E$9:E612)*K_21</f>
        <v>4.9999999999998295</v>
      </c>
    </row>
    <row r="614" spans="3:5" x14ac:dyDescent="0.2">
      <c r="C614" s="2">
        <v>1</v>
      </c>
      <c r="D614" s="70">
        <f>SUM(E$9:E613)*K_21+SUM(C$9:C613)-SUM(D$9:D613)*(K_12+K_10)</f>
        <v>9.9999999999995453</v>
      </c>
      <c r="E614" s="70">
        <f>SUM(D$9:D613)*K_12-SUM(E$9:E613)*K_21</f>
        <v>4.9999999999998295</v>
      </c>
    </row>
    <row r="615" spans="3:5" x14ac:dyDescent="0.2">
      <c r="C615" s="2">
        <v>1</v>
      </c>
      <c r="D615" s="70">
        <f>SUM(E$9:E614)*K_21+SUM(C$9:C614)-SUM(D$9:D614)*(K_12+K_10)</f>
        <v>9.9999999999995453</v>
      </c>
      <c r="E615" s="70">
        <f>SUM(D$9:D614)*K_12-SUM(E$9:E614)*K_21</f>
        <v>4.9999999999998295</v>
      </c>
    </row>
    <row r="616" spans="3:5" x14ac:dyDescent="0.2">
      <c r="C616" s="2">
        <v>1</v>
      </c>
      <c r="D616" s="70">
        <f>SUM(E$9:E615)*K_21+SUM(C$9:C615)-SUM(D$9:D615)*(K_12+K_10)</f>
        <v>9.9999999999995453</v>
      </c>
      <c r="E616" s="70">
        <f>SUM(D$9:D615)*K_12-SUM(E$9:E615)*K_21</f>
        <v>4.9999999999998295</v>
      </c>
    </row>
    <row r="617" spans="3:5" x14ac:dyDescent="0.2">
      <c r="C617" s="2">
        <v>1</v>
      </c>
      <c r="D617" s="70">
        <f>SUM(E$9:E616)*K_21+SUM(C$9:C616)-SUM(D$9:D616)*(K_12+K_10)</f>
        <v>9.9999999999995453</v>
      </c>
      <c r="E617" s="70">
        <f>SUM(D$9:D616)*K_12-SUM(E$9:E616)*K_21</f>
        <v>4.9999999999998295</v>
      </c>
    </row>
    <row r="618" spans="3:5" x14ac:dyDescent="0.2">
      <c r="C618" s="2">
        <v>1</v>
      </c>
      <c r="D618" s="70">
        <f>SUM(E$9:E617)*K_21+SUM(C$9:C617)-SUM(D$9:D617)*(K_12+K_10)</f>
        <v>9.9999999999995453</v>
      </c>
      <c r="E618" s="70">
        <f>SUM(D$9:D617)*K_12-SUM(E$9:E617)*K_21</f>
        <v>4.9999999999998295</v>
      </c>
    </row>
    <row r="619" spans="3:5" x14ac:dyDescent="0.2">
      <c r="C619" s="2">
        <v>1</v>
      </c>
      <c r="D619" s="70">
        <f>SUM(E$9:E618)*K_21+SUM(C$9:C618)-SUM(D$9:D618)*(K_12+K_10)</f>
        <v>9.9999999999995453</v>
      </c>
      <c r="E619" s="70">
        <f>SUM(D$9:D618)*K_12-SUM(E$9:E618)*K_21</f>
        <v>4.9999999999998295</v>
      </c>
    </row>
    <row r="620" spans="3:5" x14ac:dyDescent="0.2">
      <c r="C620" s="2">
        <v>1</v>
      </c>
      <c r="D620" s="70">
        <f>SUM(E$9:E619)*K_21+SUM(C$9:C619)-SUM(D$9:D619)*(K_12+K_10)</f>
        <v>9.9999999999995453</v>
      </c>
      <c r="E620" s="70">
        <f>SUM(D$9:D619)*K_12-SUM(E$9:E619)*K_21</f>
        <v>4.9999999999998295</v>
      </c>
    </row>
    <row r="621" spans="3:5" x14ac:dyDescent="0.2">
      <c r="C621" s="2">
        <v>1</v>
      </c>
      <c r="D621" s="70">
        <f>SUM(E$9:E620)*K_21+SUM(C$9:C620)-SUM(D$9:D620)*(K_12+K_10)</f>
        <v>9.9999999999995453</v>
      </c>
      <c r="E621" s="70">
        <f>SUM(D$9:D620)*K_12-SUM(E$9:E620)*K_21</f>
        <v>4.9999999999998295</v>
      </c>
    </row>
    <row r="622" spans="3:5" x14ac:dyDescent="0.2">
      <c r="C622" s="2">
        <v>1</v>
      </c>
      <c r="D622" s="70">
        <f>SUM(E$9:E621)*K_21+SUM(C$9:C621)-SUM(D$9:D621)*(K_12+K_10)</f>
        <v>9.9999999999995453</v>
      </c>
      <c r="E622" s="70">
        <f>SUM(D$9:D621)*K_12-SUM(E$9:E621)*K_21</f>
        <v>4.9999999999998295</v>
      </c>
    </row>
    <row r="623" spans="3:5" x14ac:dyDescent="0.2">
      <c r="C623" s="2">
        <v>1</v>
      </c>
      <c r="D623" s="70">
        <f>SUM(E$9:E622)*K_21+SUM(C$9:C622)-SUM(D$9:D622)*(K_12+K_10)</f>
        <v>9.9999999999995453</v>
      </c>
      <c r="E623" s="70">
        <f>SUM(D$9:D622)*K_12-SUM(E$9:E622)*K_21</f>
        <v>4.9999999999998295</v>
      </c>
    </row>
    <row r="624" spans="3:5" x14ac:dyDescent="0.2">
      <c r="C624" s="2">
        <v>1</v>
      </c>
      <c r="D624" s="70">
        <f>SUM(E$9:E623)*K_21+SUM(C$9:C623)-SUM(D$9:D623)*(K_12+K_10)</f>
        <v>9.9999999999995453</v>
      </c>
      <c r="E624" s="70">
        <f>SUM(D$9:D623)*K_12-SUM(E$9:E623)*K_21</f>
        <v>4.9999999999998295</v>
      </c>
    </row>
    <row r="625" spans="3:5" x14ac:dyDescent="0.2">
      <c r="C625" s="2">
        <v>1</v>
      </c>
      <c r="D625" s="70">
        <f>SUM(E$9:E624)*K_21+SUM(C$9:C624)-SUM(D$9:D624)*(K_12+K_10)</f>
        <v>9.9999999999995453</v>
      </c>
      <c r="E625" s="70">
        <f>SUM(D$9:D624)*K_12-SUM(E$9:E624)*K_21</f>
        <v>4.9999999999998295</v>
      </c>
    </row>
    <row r="626" spans="3:5" x14ac:dyDescent="0.2">
      <c r="C626" s="2">
        <v>1</v>
      </c>
      <c r="D626" s="70">
        <f>SUM(E$9:E625)*K_21+SUM(C$9:C625)-SUM(D$9:D625)*(K_12+K_10)</f>
        <v>9.9999999999995453</v>
      </c>
      <c r="E626" s="70">
        <f>SUM(D$9:D625)*K_12-SUM(E$9:E625)*K_21</f>
        <v>4.9999999999998295</v>
      </c>
    </row>
    <row r="627" spans="3:5" x14ac:dyDescent="0.2">
      <c r="C627" s="2">
        <v>1</v>
      </c>
      <c r="D627" s="70">
        <f>SUM(E$9:E626)*K_21+SUM(C$9:C626)-SUM(D$9:D626)*(K_12+K_10)</f>
        <v>9.9999999999995453</v>
      </c>
      <c r="E627" s="70">
        <f>SUM(D$9:D626)*K_12-SUM(E$9:E626)*K_21</f>
        <v>4.9999999999998295</v>
      </c>
    </row>
    <row r="628" spans="3:5" x14ac:dyDescent="0.2">
      <c r="C628" s="2">
        <v>1</v>
      </c>
      <c r="D628" s="70">
        <f>SUM(E$9:E627)*K_21+SUM(C$9:C627)-SUM(D$9:D627)*(K_12+K_10)</f>
        <v>9.9999999999995453</v>
      </c>
      <c r="E628" s="70">
        <f>SUM(D$9:D627)*K_12-SUM(E$9:E627)*K_21</f>
        <v>4.9999999999998295</v>
      </c>
    </row>
    <row r="629" spans="3:5" x14ac:dyDescent="0.2">
      <c r="C629" s="2">
        <v>1</v>
      </c>
      <c r="D629" s="70">
        <f>SUM(E$9:E628)*K_21+SUM(C$9:C628)-SUM(D$9:D628)*(K_12+K_10)</f>
        <v>9.9999999999995453</v>
      </c>
      <c r="E629" s="70">
        <f>SUM(D$9:D628)*K_12-SUM(E$9:E628)*K_21</f>
        <v>4.9999999999998295</v>
      </c>
    </row>
    <row r="630" spans="3:5" x14ac:dyDescent="0.2">
      <c r="C630" s="2">
        <v>1</v>
      </c>
      <c r="D630" s="70">
        <f>SUM(E$9:E629)*K_21+SUM(C$9:C629)-SUM(D$9:D629)*(K_12+K_10)</f>
        <v>9.9999999999995453</v>
      </c>
      <c r="E630" s="70">
        <f>SUM(D$9:D629)*K_12-SUM(E$9:E629)*K_21</f>
        <v>4.9999999999998295</v>
      </c>
    </row>
    <row r="631" spans="3:5" x14ac:dyDescent="0.2">
      <c r="C631" s="2">
        <v>1</v>
      </c>
      <c r="D631" s="70">
        <f>SUM(E$9:E630)*K_21+SUM(C$9:C630)-SUM(D$9:D630)*(K_12+K_10)</f>
        <v>9.9999999999995453</v>
      </c>
      <c r="E631" s="70">
        <f>SUM(D$9:D630)*K_12-SUM(E$9:E630)*K_21</f>
        <v>4.9999999999998295</v>
      </c>
    </row>
    <row r="632" spans="3:5" x14ac:dyDescent="0.2">
      <c r="C632" s="2">
        <v>1</v>
      </c>
      <c r="D632" s="70">
        <f>SUM(E$9:E631)*K_21+SUM(C$9:C631)-SUM(D$9:D631)*(K_12+K_10)</f>
        <v>9.9999999999995453</v>
      </c>
      <c r="E632" s="70">
        <f>SUM(D$9:D631)*K_12-SUM(E$9:E631)*K_21</f>
        <v>4.9999999999998295</v>
      </c>
    </row>
    <row r="633" spans="3:5" x14ac:dyDescent="0.2">
      <c r="C633" s="2">
        <v>1</v>
      </c>
      <c r="D633" s="70">
        <f>SUM(E$9:E632)*K_21+SUM(C$9:C632)-SUM(D$9:D632)*(K_12+K_10)</f>
        <v>9.9999999999995453</v>
      </c>
      <c r="E633" s="70">
        <f>SUM(D$9:D632)*K_12-SUM(E$9:E632)*K_21</f>
        <v>4.9999999999998295</v>
      </c>
    </row>
    <row r="634" spans="3:5" x14ac:dyDescent="0.2">
      <c r="C634" s="2">
        <v>1</v>
      </c>
      <c r="D634" s="70">
        <f>SUM(E$9:E633)*K_21+SUM(C$9:C633)-SUM(D$9:D633)*(K_12+K_10)</f>
        <v>9.9999999999995453</v>
      </c>
      <c r="E634" s="70">
        <f>SUM(D$9:D633)*K_12-SUM(E$9:E633)*K_21</f>
        <v>4.9999999999998295</v>
      </c>
    </row>
    <row r="635" spans="3:5" x14ac:dyDescent="0.2">
      <c r="C635" s="2">
        <v>1</v>
      </c>
      <c r="D635" s="70">
        <f>SUM(E$9:E634)*K_21+SUM(C$9:C634)-SUM(D$9:D634)*(K_12+K_10)</f>
        <v>9.9999999999995453</v>
      </c>
      <c r="E635" s="70">
        <f>SUM(D$9:D634)*K_12-SUM(E$9:E634)*K_21</f>
        <v>4.9999999999998295</v>
      </c>
    </row>
    <row r="636" spans="3:5" x14ac:dyDescent="0.2">
      <c r="C636" s="2">
        <v>1</v>
      </c>
      <c r="D636" s="70">
        <f>SUM(E$9:E635)*K_21+SUM(C$9:C635)-SUM(D$9:D635)*(K_12+K_10)</f>
        <v>9.9999999999995453</v>
      </c>
      <c r="E636" s="70">
        <f>SUM(D$9:D635)*K_12-SUM(E$9:E635)*K_21</f>
        <v>4.9999999999998295</v>
      </c>
    </row>
    <row r="637" spans="3:5" x14ac:dyDescent="0.2">
      <c r="C637" s="2">
        <v>1</v>
      </c>
      <c r="D637" s="70">
        <f>SUM(E$9:E636)*K_21+SUM(C$9:C636)-SUM(D$9:D636)*(K_12+K_10)</f>
        <v>9.9999999999995453</v>
      </c>
      <c r="E637" s="70">
        <f>SUM(D$9:D636)*K_12-SUM(E$9:E636)*K_21</f>
        <v>4.9999999999998295</v>
      </c>
    </row>
    <row r="638" spans="3:5" x14ac:dyDescent="0.2">
      <c r="C638" s="2">
        <v>1</v>
      </c>
      <c r="D638" s="70">
        <f>SUM(E$9:E637)*K_21+SUM(C$9:C637)-SUM(D$9:D637)*(K_12+K_10)</f>
        <v>9.9999999999995453</v>
      </c>
      <c r="E638" s="70">
        <f>SUM(D$9:D637)*K_12-SUM(E$9:E637)*K_21</f>
        <v>4.9999999999998295</v>
      </c>
    </row>
    <row r="639" spans="3:5" x14ac:dyDescent="0.2">
      <c r="C639" s="2">
        <v>1</v>
      </c>
      <c r="D639" s="70">
        <f>SUM(E$9:E638)*K_21+SUM(C$9:C638)-SUM(D$9:D638)*(K_12+K_10)</f>
        <v>9.9999999999995453</v>
      </c>
      <c r="E639" s="70">
        <f>SUM(D$9:D638)*K_12-SUM(E$9:E638)*K_21</f>
        <v>4.9999999999998295</v>
      </c>
    </row>
    <row r="640" spans="3:5" x14ac:dyDescent="0.2">
      <c r="C640" s="2">
        <v>1</v>
      </c>
      <c r="D640" s="70">
        <f>SUM(E$9:E639)*K_21+SUM(C$9:C639)-SUM(D$9:D639)*(K_12+K_10)</f>
        <v>9.9999999999995453</v>
      </c>
      <c r="E640" s="70">
        <f>SUM(D$9:D639)*K_12-SUM(E$9:E639)*K_21</f>
        <v>4.9999999999998295</v>
      </c>
    </row>
    <row r="641" spans="3:5" x14ac:dyDescent="0.2">
      <c r="C641" s="2">
        <v>1</v>
      </c>
      <c r="D641" s="70">
        <f>SUM(E$9:E640)*K_21+SUM(C$9:C640)-SUM(D$9:D640)*(K_12+K_10)</f>
        <v>9.9999999999995453</v>
      </c>
      <c r="E641" s="70">
        <f>SUM(D$9:D640)*K_12-SUM(E$9:E640)*K_21</f>
        <v>4.9999999999998295</v>
      </c>
    </row>
    <row r="642" spans="3:5" x14ac:dyDescent="0.2">
      <c r="C642" s="2">
        <v>1</v>
      </c>
      <c r="D642" s="70">
        <f>SUM(E$9:E641)*K_21+SUM(C$9:C641)-SUM(D$9:D641)*(K_12+K_10)</f>
        <v>9.9999999999995453</v>
      </c>
      <c r="E642" s="70">
        <f>SUM(D$9:D641)*K_12-SUM(E$9:E641)*K_21</f>
        <v>4.9999999999998295</v>
      </c>
    </row>
    <row r="643" spans="3:5" x14ac:dyDescent="0.2">
      <c r="C643" s="2">
        <v>1</v>
      </c>
      <c r="D643" s="70">
        <f>SUM(E$9:E642)*K_21+SUM(C$9:C642)-SUM(D$9:D642)*(K_12+K_10)</f>
        <v>9.9999999999995453</v>
      </c>
      <c r="E643" s="70">
        <f>SUM(D$9:D642)*K_12-SUM(E$9:E642)*K_21</f>
        <v>4.9999999999998295</v>
      </c>
    </row>
    <row r="644" spans="3:5" x14ac:dyDescent="0.2">
      <c r="C644" s="2">
        <v>1</v>
      </c>
      <c r="D644" s="70">
        <f>SUM(E$9:E643)*K_21+SUM(C$9:C643)-SUM(D$9:D643)*(K_12+K_10)</f>
        <v>9.9999999999995453</v>
      </c>
      <c r="E644" s="70">
        <f>SUM(D$9:D643)*K_12-SUM(E$9:E643)*K_21</f>
        <v>4.9999999999998295</v>
      </c>
    </row>
    <row r="645" spans="3:5" x14ac:dyDescent="0.2">
      <c r="C645" s="2">
        <v>1</v>
      </c>
      <c r="D645" s="70">
        <f>SUM(E$9:E644)*K_21+SUM(C$9:C644)-SUM(D$9:D644)*(K_12+K_10)</f>
        <v>9.9999999999995453</v>
      </c>
      <c r="E645" s="70">
        <f>SUM(D$9:D644)*K_12-SUM(E$9:E644)*K_21</f>
        <v>4.9999999999998295</v>
      </c>
    </row>
    <row r="646" spans="3:5" x14ac:dyDescent="0.2">
      <c r="C646" s="2">
        <v>1</v>
      </c>
      <c r="D646" s="70">
        <f>SUM(E$9:E645)*K_21+SUM(C$9:C645)-SUM(D$9:D645)*(K_12+K_10)</f>
        <v>9.9999999999995453</v>
      </c>
      <c r="E646" s="70">
        <f>SUM(D$9:D645)*K_12-SUM(E$9:E645)*K_21</f>
        <v>4.9999999999998295</v>
      </c>
    </row>
    <row r="647" spans="3:5" x14ac:dyDescent="0.2">
      <c r="C647" s="2">
        <v>1</v>
      </c>
      <c r="D647" s="70">
        <f>SUM(E$9:E646)*K_21+SUM(C$9:C646)-SUM(D$9:D646)*(K_12+K_10)</f>
        <v>9.9999999999995453</v>
      </c>
      <c r="E647" s="70">
        <f>SUM(D$9:D646)*K_12-SUM(E$9:E646)*K_21</f>
        <v>4.9999999999998295</v>
      </c>
    </row>
    <row r="648" spans="3:5" x14ac:dyDescent="0.2">
      <c r="C648" s="2">
        <v>1</v>
      </c>
      <c r="D648" s="70">
        <f>SUM(E$9:E647)*K_21+SUM(C$9:C647)-SUM(D$9:D647)*(K_12+K_10)</f>
        <v>9.9999999999995453</v>
      </c>
      <c r="E648" s="70">
        <f>SUM(D$9:D647)*K_12-SUM(E$9:E647)*K_21</f>
        <v>4.9999999999998295</v>
      </c>
    </row>
    <row r="649" spans="3:5" x14ac:dyDescent="0.2">
      <c r="C649" s="2">
        <v>1</v>
      </c>
      <c r="D649" s="70">
        <f>SUM(E$9:E648)*K_21+SUM(C$9:C648)-SUM(D$9:D648)*(K_12+K_10)</f>
        <v>9.9999999999995453</v>
      </c>
      <c r="E649" s="70">
        <f>SUM(D$9:D648)*K_12-SUM(E$9:E648)*K_21</f>
        <v>4.9999999999998295</v>
      </c>
    </row>
    <row r="650" spans="3:5" x14ac:dyDescent="0.2">
      <c r="C650" s="2">
        <v>1</v>
      </c>
      <c r="D650" s="70">
        <f>SUM(E$9:E649)*K_21+SUM(C$9:C649)-SUM(D$9:D649)*(K_12+K_10)</f>
        <v>9.9999999999995453</v>
      </c>
      <c r="E650" s="70">
        <f>SUM(D$9:D649)*K_12-SUM(E$9:E649)*K_21</f>
        <v>4.9999999999998295</v>
      </c>
    </row>
    <row r="651" spans="3:5" x14ac:dyDescent="0.2">
      <c r="C651" s="2">
        <v>1</v>
      </c>
      <c r="D651" s="70">
        <f>SUM(E$9:E650)*K_21+SUM(C$9:C650)-SUM(D$9:D650)*(K_12+K_10)</f>
        <v>9.9999999999995453</v>
      </c>
      <c r="E651" s="70">
        <f>SUM(D$9:D650)*K_12-SUM(E$9:E650)*K_21</f>
        <v>4.9999999999998295</v>
      </c>
    </row>
    <row r="652" spans="3:5" x14ac:dyDescent="0.2">
      <c r="C652" s="2">
        <v>1</v>
      </c>
      <c r="D652" s="70">
        <f>SUM(E$9:E651)*K_21+SUM(C$9:C651)-SUM(D$9:D651)*(K_12+K_10)</f>
        <v>9.9999999999995453</v>
      </c>
      <c r="E652" s="70">
        <f>SUM(D$9:D651)*K_12-SUM(E$9:E651)*K_21</f>
        <v>4.9999999999998295</v>
      </c>
    </row>
    <row r="653" spans="3:5" x14ac:dyDescent="0.2">
      <c r="C653" s="2">
        <v>1</v>
      </c>
      <c r="D653" s="70">
        <f>SUM(E$9:E652)*K_21+SUM(C$9:C652)-SUM(D$9:D652)*(K_12+K_10)</f>
        <v>9.9999999999995453</v>
      </c>
      <c r="E653" s="70">
        <f>SUM(D$9:D652)*K_12-SUM(E$9:E652)*K_21</f>
        <v>4.9999999999998295</v>
      </c>
    </row>
    <row r="654" spans="3:5" x14ac:dyDescent="0.2">
      <c r="C654" s="2">
        <v>1</v>
      </c>
      <c r="D654" s="70">
        <f>SUM(E$9:E653)*K_21+SUM(C$9:C653)-SUM(D$9:D653)*(K_12+K_10)</f>
        <v>9.9999999999995453</v>
      </c>
      <c r="E654" s="70">
        <f>SUM(D$9:D653)*K_12-SUM(E$9:E653)*K_21</f>
        <v>4.9999999999998295</v>
      </c>
    </row>
    <row r="655" spans="3:5" x14ac:dyDescent="0.2">
      <c r="C655" s="2">
        <v>1</v>
      </c>
      <c r="D655" s="70">
        <f>SUM(E$9:E654)*K_21+SUM(C$9:C654)-SUM(D$9:D654)*(K_12+K_10)</f>
        <v>9.9999999999995453</v>
      </c>
      <c r="E655" s="70">
        <f>SUM(D$9:D654)*K_12-SUM(E$9:E654)*K_21</f>
        <v>4.9999999999998295</v>
      </c>
    </row>
    <row r="656" spans="3:5" x14ac:dyDescent="0.2">
      <c r="C656" s="2">
        <v>1</v>
      </c>
      <c r="D656" s="70">
        <f>SUM(E$9:E655)*K_21+SUM(C$9:C655)-SUM(D$9:D655)*(K_12+K_10)</f>
        <v>9.9999999999995453</v>
      </c>
      <c r="E656" s="70">
        <f>SUM(D$9:D655)*K_12-SUM(E$9:E655)*K_21</f>
        <v>4.9999999999998295</v>
      </c>
    </row>
    <row r="657" spans="3:5" x14ac:dyDescent="0.2">
      <c r="C657" s="2">
        <v>1</v>
      </c>
      <c r="D657" s="70">
        <f>SUM(E$9:E656)*K_21+SUM(C$9:C656)-SUM(D$9:D656)*(K_12+K_10)</f>
        <v>9.9999999999995453</v>
      </c>
      <c r="E657" s="70">
        <f>SUM(D$9:D656)*K_12-SUM(E$9:E656)*K_21</f>
        <v>4.9999999999998295</v>
      </c>
    </row>
    <row r="658" spans="3:5" x14ac:dyDescent="0.2">
      <c r="C658" s="2">
        <v>1</v>
      </c>
      <c r="D658" s="70">
        <f>SUM(E$9:E657)*K_21+SUM(C$9:C657)-SUM(D$9:D657)*(K_12+K_10)</f>
        <v>9.9999999999995453</v>
      </c>
      <c r="E658" s="70">
        <f>SUM(D$9:D657)*K_12-SUM(E$9:E657)*K_21</f>
        <v>4.9999999999998295</v>
      </c>
    </row>
    <row r="659" spans="3:5" x14ac:dyDescent="0.2">
      <c r="C659" s="2">
        <v>1</v>
      </c>
      <c r="D659" s="70">
        <f>SUM(E$9:E658)*K_21+SUM(C$9:C658)-SUM(D$9:D658)*(K_12+K_10)</f>
        <v>9.9999999999995453</v>
      </c>
      <c r="E659" s="70">
        <f>SUM(D$9:D658)*K_12-SUM(E$9:E658)*K_21</f>
        <v>4.9999999999998295</v>
      </c>
    </row>
    <row r="660" spans="3:5" x14ac:dyDescent="0.2">
      <c r="C660" s="2">
        <v>1</v>
      </c>
      <c r="D660" s="70">
        <f>SUM(E$9:E659)*K_21+SUM(C$9:C659)-SUM(D$9:D659)*(K_12+K_10)</f>
        <v>9.9999999999995453</v>
      </c>
      <c r="E660" s="70">
        <f>SUM(D$9:D659)*K_12-SUM(E$9:E659)*K_21</f>
        <v>4.9999999999998295</v>
      </c>
    </row>
    <row r="661" spans="3:5" x14ac:dyDescent="0.2">
      <c r="C661" s="2">
        <v>1</v>
      </c>
      <c r="D661" s="70">
        <f>SUM(E$9:E660)*K_21+SUM(C$9:C660)-SUM(D$9:D660)*(K_12+K_10)</f>
        <v>9.9999999999995453</v>
      </c>
      <c r="E661" s="70">
        <f>SUM(D$9:D660)*K_12-SUM(E$9:E660)*K_21</f>
        <v>4.9999999999998295</v>
      </c>
    </row>
    <row r="662" spans="3:5" x14ac:dyDescent="0.2">
      <c r="C662" s="2">
        <v>1</v>
      </c>
      <c r="D662" s="70">
        <f>SUM(E$9:E661)*K_21+SUM(C$9:C661)-SUM(D$9:D661)*(K_12+K_10)</f>
        <v>9.9999999999995453</v>
      </c>
      <c r="E662" s="70">
        <f>SUM(D$9:D661)*K_12-SUM(E$9:E661)*K_21</f>
        <v>4.9999999999998295</v>
      </c>
    </row>
    <row r="663" spans="3:5" x14ac:dyDescent="0.2">
      <c r="C663" s="2">
        <v>1</v>
      </c>
      <c r="D663" s="70">
        <f>SUM(E$9:E662)*K_21+SUM(C$9:C662)-SUM(D$9:D662)*(K_12+K_10)</f>
        <v>9.9999999999995453</v>
      </c>
      <c r="E663" s="70">
        <f>SUM(D$9:D662)*K_12-SUM(E$9:E662)*K_21</f>
        <v>4.9999999999998295</v>
      </c>
    </row>
    <row r="664" spans="3:5" x14ac:dyDescent="0.2">
      <c r="C664" s="2">
        <v>1</v>
      </c>
      <c r="D664" s="70">
        <f>SUM(E$9:E663)*K_21+SUM(C$9:C663)-SUM(D$9:D663)*(K_12+K_10)</f>
        <v>9.9999999999995453</v>
      </c>
      <c r="E664" s="70">
        <f>SUM(D$9:D663)*K_12-SUM(E$9:E663)*K_21</f>
        <v>4.9999999999998295</v>
      </c>
    </row>
    <row r="665" spans="3:5" x14ac:dyDescent="0.2">
      <c r="C665" s="2">
        <v>1</v>
      </c>
      <c r="D665" s="70">
        <f>SUM(E$9:E664)*K_21+SUM(C$9:C664)-SUM(D$9:D664)*(K_12+K_10)</f>
        <v>9.9999999999995453</v>
      </c>
      <c r="E665" s="70">
        <f>SUM(D$9:D664)*K_12-SUM(E$9:E664)*K_21</f>
        <v>4.9999999999998295</v>
      </c>
    </row>
    <row r="666" spans="3:5" x14ac:dyDescent="0.2">
      <c r="C666" s="2">
        <v>1</v>
      </c>
      <c r="D666" s="70">
        <f>SUM(E$9:E665)*K_21+SUM(C$9:C665)-SUM(D$9:D665)*(K_12+K_10)</f>
        <v>9.9999999999995453</v>
      </c>
      <c r="E666" s="70">
        <f>SUM(D$9:D665)*K_12-SUM(E$9:E665)*K_21</f>
        <v>4.9999999999998295</v>
      </c>
    </row>
    <row r="667" spans="3:5" x14ac:dyDescent="0.2">
      <c r="C667" s="2">
        <v>1</v>
      </c>
      <c r="D667" s="70">
        <f>SUM(E$9:E666)*K_21+SUM(C$9:C666)-SUM(D$9:D666)*(K_12+K_10)</f>
        <v>9.9999999999995453</v>
      </c>
      <c r="E667" s="70">
        <f>SUM(D$9:D666)*K_12-SUM(E$9:E666)*K_21</f>
        <v>4.9999999999998295</v>
      </c>
    </row>
    <row r="668" spans="3:5" x14ac:dyDescent="0.2">
      <c r="C668" s="2">
        <v>1</v>
      </c>
      <c r="D668" s="70">
        <f>SUM(E$9:E667)*K_21+SUM(C$9:C667)-SUM(D$9:D667)*(K_12+K_10)</f>
        <v>9.9999999999995453</v>
      </c>
      <c r="E668" s="70">
        <f>SUM(D$9:D667)*K_12-SUM(E$9:E667)*K_21</f>
        <v>4.9999999999998295</v>
      </c>
    </row>
    <row r="669" spans="3:5" x14ac:dyDescent="0.2">
      <c r="C669" s="2">
        <v>1</v>
      </c>
      <c r="D669" s="70">
        <f>SUM(E$9:E668)*K_21+SUM(C$9:C668)-SUM(D$9:D668)*(K_12+K_10)</f>
        <v>9.9999999999995453</v>
      </c>
      <c r="E669" s="70">
        <f>SUM(D$9:D668)*K_12-SUM(E$9:E668)*K_21</f>
        <v>4.9999999999998295</v>
      </c>
    </row>
    <row r="670" spans="3:5" x14ac:dyDescent="0.2">
      <c r="C670" s="2">
        <v>1</v>
      </c>
      <c r="D670" s="70">
        <f>SUM(E$9:E669)*K_21+SUM(C$9:C669)-SUM(D$9:D669)*(K_12+K_10)</f>
        <v>9.9999999999995453</v>
      </c>
      <c r="E670" s="70">
        <f>SUM(D$9:D669)*K_12-SUM(E$9:E669)*K_21</f>
        <v>4.9999999999998295</v>
      </c>
    </row>
    <row r="671" spans="3:5" x14ac:dyDescent="0.2">
      <c r="C671" s="2">
        <v>1</v>
      </c>
      <c r="D671" s="70">
        <f>SUM(E$9:E670)*K_21+SUM(C$9:C670)-SUM(D$9:D670)*(K_12+K_10)</f>
        <v>9.9999999999995453</v>
      </c>
      <c r="E671" s="70">
        <f>SUM(D$9:D670)*K_12-SUM(E$9:E670)*K_21</f>
        <v>4.9999999999998295</v>
      </c>
    </row>
    <row r="672" spans="3:5" x14ac:dyDescent="0.2">
      <c r="C672" s="2">
        <v>1</v>
      </c>
      <c r="D672" s="70">
        <f>SUM(E$9:E671)*K_21+SUM(C$9:C671)-SUM(D$9:D671)*(K_12+K_10)</f>
        <v>9.9999999999995453</v>
      </c>
      <c r="E672" s="70">
        <f>SUM(D$9:D671)*K_12-SUM(E$9:E671)*K_21</f>
        <v>4.9999999999998295</v>
      </c>
    </row>
    <row r="673" spans="3:5" x14ac:dyDescent="0.2">
      <c r="C673" s="2">
        <v>1</v>
      </c>
      <c r="D673" s="70">
        <f>SUM(E$9:E672)*K_21+SUM(C$9:C672)-SUM(D$9:D672)*(K_12+K_10)</f>
        <v>9.9999999999995453</v>
      </c>
      <c r="E673" s="70">
        <f>SUM(D$9:D672)*K_12-SUM(E$9:E672)*K_21</f>
        <v>4.9999999999998295</v>
      </c>
    </row>
    <row r="674" spans="3:5" x14ac:dyDescent="0.2">
      <c r="C674" s="2">
        <v>1</v>
      </c>
      <c r="D674" s="70">
        <f>SUM(E$9:E673)*K_21+SUM(C$9:C673)-SUM(D$9:D673)*(K_12+K_10)</f>
        <v>9.9999999999995453</v>
      </c>
      <c r="E674" s="70">
        <f>SUM(D$9:D673)*K_12-SUM(E$9:E673)*K_21</f>
        <v>4.9999999999998295</v>
      </c>
    </row>
    <row r="675" spans="3:5" x14ac:dyDescent="0.2">
      <c r="C675" s="2">
        <v>1</v>
      </c>
      <c r="D675" s="70">
        <f>SUM(E$9:E674)*K_21+SUM(C$9:C674)-SUM(D$9:D674)*(K_12+K_10)</f>
        <v>9.9999999999995453</v>
      </c>
      <c r="E675" s="70">
        <f>SUM(D$9:D674)*K_12-SUM(E$9:E674)*K_21</f>
        <v>4.9999999999998295</v>
      </c>
    </row>
    <row r="676" spans="3:5" x14ac:dyDescent="0.2">
      <c r="C676" s="2">
        <v>1</v>
      </c>
      <c r="D676" s="70">
        <f>SUM(E$9:E675)*K_21+SUM(C$9:C675)-SUM(D$9:D675)*(K_12+K_10)</f>
        <v>9.9999999999995453</v>
      </c>
      <c r="E676" s="70">
        <f>SUM(D$9:D675)*K_12-SUM(E$9:E675)*K_21</f>
        <v>4.9999999999998295</v>
      </c>
    </row>
    <row r="677" spans="3:5" x14ac:dyDescent="0.2">
      <c r="C677" s="2">
        <v>1</v>
      </c>
      <c r="D677" s="70">
        <f>SUM(E$9:E676)*K_21+SUM(C$9:C676)-SUM(D$9:D676)*(K_12+K_10)</f>
        <v>9.9999999999995453</v>
      </c>
      <c r="E677" s="70">
        <f>SUM(D$9:D676)*K_12-SUM(E$9:E676)*K_21</f>
        <v>4.9999999999998295</v>
      </c>
    </row>
    <row r="678" spans="3:5" x14ac:dyDescent="0.2">
      <c r="C678" s="2">
        <v>1</v>
      </c>
      <c r="D678" s="70">
        <f>SUM(E$9:E677)*K_21+SUM(C$9:C677)-SUM(D$9:D677)*(K_12+K_10)</f>
        <v>9.9999999999995453</v>
      </c>
      <c r="E678" s="70">
        <f>SUM(D$9:D677)*K_12-SUM(E$9:E677)*K_21</f>
        <v>4.9999999999998295</v>
      </c>
    </row>
    <row r="679" spans="3:5" x14ac:dyDescent="0.2">
      <c r="C679" s="2">
        <v>1</v>
      </c>
      <c r="D679" s="70">
        <f>SUM(E$9:E678)*K_21+SUM(C$9:C678)-SUM(D$9:D678)*(K_12+K_10)</f>
        <v>9.9999999999995453</v>
      </c>
      <c r="E679" s="70">
        <f>SUM(D$9:D678)*K_12-SUM(E$9:E678)*K_21</f>
        <v>4.9999999999998295</v>
      </c>
    </row>
    <row r="680" spans="3:5" x14ac:dyDescent="0.2">
      <c r="C680" s="2">
        <v>1</v>
      </c>
      <c r="D680" s="70">
        <f>SUM(E$9:E679)*K_21+SUM(C$9:C679)-SUM(D$9:D679)*(K_12+K_10)</f>
        <v>9.9999999999995453</v>
      </c>
      <c r="E680" s="70">
        <f>SUM(D$9:D679)*K_12-SUM(E$9:E679)*K_21</f>
        <v>4.9999999999998295</v>
      </c>
    </row>
    <row r="681" spans="3:5" x14ac:dyDescent="0.2">
      <c r="C681" s="2">
        <v>1</v>
      </c>
      <c r="D681" s="70">
        <f>SUM(E$9:E680)*K_21+SUM(C$9:C680)-SUM(D$9:D680)*(K_12+K_10)</f>
        <v>9.9999999999995453</v>
      </c>
      <c r="E681" s="70">
        <f>SUM(D$9:D680)*K_12-SUM(E$9:E680)*K_21</f>
        <v>4.9999999999998295</v>
      </c>
    </row>
    <row r="682" spans="3:5" x14ac:dyDescent="0.2">
      <c r="C682" s="2">
        <v>1</v>
      </c>
      <c r="D682" s="70">
        <f>SUM(E$9:E681)*K_21+SUM(C$9:C681)-SUM(D$9:D681)*(K_12+K_10)</f>
        <v>9.9999999999995453</v>
      </c>
      <c r="E682" s="70">
        <f>SUM(D$9:D681)*K_12-SUM(E$9:E681)*K_21</f>
        <v>4.9999999999998295</v>
      </c>
    </row>
    <row r="683" spans="3:5" x14ac:dyDescent="0.2">
      <c r="C683" s="2">
        <v>1</v>
      </c>
      <c r="D683" s="70">
        <f>SUM(E$9:E682)*K_21+SUM(C$9:C682)-SUM(D$9:D682)*(K_12+K_10)</f>
        <v>9.9999999999995453</v>
      </c>
      <c r="E683" s="70">
        <f>SUM(D$9:D682)*K_12-SUM(E$9:E682)*K_21</f>
        <v>4.9999999999998295</v>
      </c>
    </row>
    <row r="684" spans="3:5" x14ac:dyDescent="0.2">
      <c r="C684" s="2">
        <v>1</v>
      </c>
      <c r="D684" s="70">
        <f>SUM(E$9:E683)*K_21+SUM(C$9:C683)-SUM(D$9:D683)*(K_12+K_10)</f>
        <v>9.9999999999995453</v>
      </c>
      <c r="E684" s="70">
        <f>SUM(D$9:D683)*K_12-SUM(E$9:E683)*K_21</f>
        <v>4.9999999999998295</v>
      </c>
    </row>
    <row r="685" spans="3:5" x14ac:dyDescent="0.2">
      <c r="C685" s="2">
        <v>1</v>
      </c>
      <c r="D685" s="70">
        <f>SUM(E$9:E684)*K_21+SUM(C$9:C684)-SUM(D$9:D684)*(K_12+K_10)</f>
        <v>9.9999999999995453</v>
      </c>
      <c r="E685" s="70">
        <f>SUM(D$9:D684)*K_12-SUM(E$9:E684)*K_21</f>
        <v>4.9999999999998295</v>
      </c>
    </row>
    <row r="686" spans="3:5" x14ac:dyDescent="0.2">
      <c r="C686" s="2">
        <v>1</v>
      </c>
      <c r="D686" s="70">
        <f>SUM(E$9:E685)*K_21+SUM(C$9:C685)-SUM(D$9:D685)*(K_12+K_10)</f>
        <v>9.9999999999995453</v>
      </c>
      <c r="E686" s="70">
        <f>SUM(D$9:D685)*K_12-SUM(E$9:E685)*K_21</f>
        <v>4.9999999999998295</v>
      </c>
    </row>
    <row r="687" spans="3:5" x14ac:dyDescent="0.2">
      <c r="C687" s="2">
        <v>1</v>
      </c>
      <c r="D687" s="70">
        <f>SUM(E$9:E686)*K_21+SUM(C$9:C686)-SUM(D$9:D686)*(K_12+K_10)</f>
        <v>9.9999999999995453</v>
      </c>
      <c r="E687" s="70">
        <f>SUM(D$9:D686)*K_12-SUM(E$9:E686)*K_21</f>
        <v>4.9999999999998295</v>
      </c>
    </row>
    <row r="688" spans="3:5" x14ac:dyDescent="0.2">
      <c r="C688" s="2">
        <v>1</v>
      </c>
      <c r="D688" s="70">
        <f>SUM(E$9:E687)*K_21+SUM(C$9:C687)-SUM(D$9:D687)*(K_12+K_10)</f>
        <v>9.9999999999995453</v>
      </c>
      <c r="E688" s="70">
        <f>SUM(D$9:D687)*K_12-SUM(E$9:E687)*K_21</f>
        <v>4.9999999999998295</v>
      </c>
    </row>
    <row r="689" spans="3:5" x14ac:dyDescent="0.2">
      <c r="C689" s="2">
        <v>1</v>
      </c>
      <c r="D689" s="70">
        <f>SUM(E$9:E688)*K_21+SUM(C$9:C688)-SUM(D$9:D688)*(K_12+K_10)</f>
        <v>9.9999999999995453</v>
      </c>
      <c r="E689" s="70">
        <f>SUM(D$9:D688)*K_12-SUM(E$9:E688)*K_21</f>
        <v>4.9999999999998295</v>
      </c>
    </row>
    <row r="690" spans="3:5" x14ac:dyDescent="0.2">
      <c r="C690" s="2">
        <v>1</v>
      </c>
      <c r="D690" s="70">
        <f>SUM(E$9:E689)*K_21+SUM(C$9:C689)-SUM(D$9:D689)*(K_12+K_10)</f>
        <v>9.9999999999994316</v>
      </c>
      <c r="E690" s="70">
        <f>SUM(D$9:D689)*K_12-SUM(E$9:E689)*K_21</f>
        <v>4.9999999999998295</v>
      </c>
    </row>
    <row r="691" spans="3:5" x14ac:dyDescent="0.2">
      <c r="C691" s="2">
        <v>1</v>
      </c>
      <c r="D691" s="70">
        <f>SUM(E$9:E690)*K_21+SUM(C$9:C690)-SUM(D$9:D690)*(K_12+K_10)</f>
        <v>9.9999999999996589</v>
      </c>
      <c r="E691" s="70">
        <f>SUM(D$9:D690)*K_12-SUM(E$9:E690)*K_21</f>
        <v>4.9999999999997726</v>
      </c>
    </row>
    <row r="692" spans="3:5" x14ac:dyDescent="0.2">
      <c r="C692" s="2">
        <v>1</v>
      </c>
      <c r="D692" s="70">
        <f>SUM(E$9:E691)*K_21+SUM(C$9:C691)-SUM(D$9:D691)*(K_12+K_10)</f>
        <v>9.9999999999996589</v>
      </c>
      <c r="E692" s="70">
        <f>SUM(D$9:D691)*K_12-SUM(E$9:E691)*K_21</f>
        <v>4.9999999999997726</v>
      </c>
    </row>
    <row r="693" spans="3:5" x14ac:dyDescent="0.2">
      <c r="C693" s="2">
        <v>1</v>
      </c>
      <c r="D693" s="70">
        <f>SUM(E$9:E692)*K_21+SUM(C$9:C692)-SUM(D$9:D692)*(K_12+K_10)</f>
        <v>9.9999999999996589</v>
      </c>
      <c r="E693" s="70">
        <f>SUM(D$9:D692)*K_12-SUM(E$9:E692)*K_21</f>
        <v>4.9999999999997726</v>
      </c>
    </row>
    <row r="694" spans="3:5" x14ac:dyDescent="0.2">
      <c r="C694" s="2">
        <v>1</v>
      </c>
      <c r="D694" s="70">
        <f>SUM(E$9:E693)*K_21+SUM(C$9:C693)-SUM(D$9:D693)*(K_12+K_10)</f>
        <v>9.9999999999996589</v>
      </c>
      <c r="E694" s="70">
        <f>SUM(D$9:D693)*K_12-SUM(E$9:E693)*K_21</f>
        <v>4.9999999999997726</v>
      </c>
    </row>
    <row r="695" spans="3:5" x14ac:dyDescent="0.2">
      <c r="C695" s="2">
        <v>1</v>
      </c>
      <c r="D695" s="70">
        <f>SUM(E$9:E694)*K_21+SUM(C$9:C694)-SUM(D$9:D694)*(K_12+K_10)</f>
        <v>9.9999999999996589</v>
      </c>
      <c r="E695" s="70">
        <f>SUM(D$9:D694)*K_12-SUM(E$9:E694)*K_21</f>
        <v>4.9999999999997726</v>
      </c>
    </row>
    <row r="696" spans="3:5" x14ac:dyDescent="0.2">
      <c r="C696" s="2">
        <v>1</v>
      </c>
      <c r="D696" s="70">
        <f>SUM(E$9:E695)*K_21+SUM(C$9:C695)-SUM(D$9:D695)*(K_12+K_10)</f>
        <v>9.9999999999996589</v>
      </c>
      <c r="E696" s="70">
        <f>SUM(D$9:D695)*K_12-SUM(E$9:E695)*K_21</f>
        <v>4.9999999999997726</v>
      </c>
    </row>
    <row r="697" spans="3:5" x14ac:dyDescent="0.2">
      <c r="C697" s="2">
        <v>1</v>
      </c>
      <c r="D697" s="70">
        <f>SUM(E$9:E696)*K_21+SUM(C$9:C696)-SUM(D$9:D696)*(K_12+K_10)</f>
        <v>9.9999999999996589</v>
      </c>
      <c r="E697" s="70">
        <f>SUM(D$9:D696)*K_12-SUM(E$9:E696)*K_21</f>
        <v>4.9999999999997726</v>
      </c>
    </row>
    <row r="698" spans="3:5" x14ac:dyDescent="0.2">
      <c r="C698" s="2">
        <v>1</v>
      </c>
      <c r="D698" s="70">
        <f>SUM(E$9:E697)*K_21+SUM(C$9:C697)-SUM(D$9:D697)*(K_12+K_10)</f>
        <v>9.9999999999996589</v>
      </c>
      <c r="E698" s="70">
        <f>SUM(D$9:D697)*K_12-SUM(E$9:E697)*K_21</f>
        <v>4.9999999999997726</v>
      </c>
    </row>
    <row r="699" spans="3:5" x14ac:dyDescent="0.2">
      <c r="C699" s="2">
        <v>1</v>
      </c>
      <c r="D699" s="70">
        <f>SUM(E$9:E698)*K_21+SUM(C$9:C698)-SUM(D$9:D698)*(K_12+K_10)</f>
        <v>9.9999999999996589</v>
      </c>
      <c r="E699" s="70">
        <f>SUM(D$9:D698)*K_12-SUM(E$9:E698)*K_21</f>
        <v>4.9999999999997726</v>
      </c>
    </row>
    <row r="700" spans="3:5" x14ac:dyDescent="0.2">
      <c r="C700" s="2">
        <v>1</v>
      </c>
      <c r="D700" s="70">
        <f>SUM(E$9:E699)*K_21+SUM(C$9:C699)-SUM(D$9:D699)*(K_12+K_10)</f>
        <v>9.9999999999996589</v>
      </c>
      <c r="E700" s="70">
        <f>SUM(D$9:D699)*K_12-SUM(E$9:E699)*K_21</f>
        <v>4.9999999999997726</v>
      </c>
    </row>
    <row r="701" spans="3:5" x14ac:dyDescent="0.2">
      <c r="C701" s="2">
        <v>1</v>
      </c>
      <c r="D701" s="70">
        <f>SUM(E$9:E700)*K_21+SUM(C$9:C700)-SUM(D$9:D700)*(K_12+K_10)</f>
        <v>9.9999999999996589</v>
      </c>
      <c r="E701" s="70">
        <f>SUM(D$9:D700)*K_12-SUM(E$9:E700)*K_21</f>
        <v>4.9999999999997726</v>
      </c>
    </row>
    <row r="702" spans="3:5" x14ac:dyDescent="0.2">
      <c r="C702" s="2">
        <v>1</v>
      </c>
      <c r="D702" s="70">
        <f>SUM(E$9:E701)*K_21+SUM(C$9:C701)-SUM(D$9:D701)*(K_12+K_10)</f>
        <v>9.9999999999996589</v>
      </c>
      <c r="E702" s="70">
        <f>SUM(D$9:D701)*K_12-SUM(E$9:E701)*K_21</f>
        <v>4.9999999999997726</v>
      </c>
    </row>
    <row r="703" spans="3:5" x14ac:dyDescent="0.2">
      <c r="C703" s="2">
        <v>1</v>
      </c>
      <c r="D703" s="70">
        <f>SUM(E$9:E702)*K_21+SUM(C$9:C702)-SUM(D$9:D702)*(K_12+K_10)</f>
        <v>9.9999999999996589</v>
      </c>
      <c r="E703" s="70">
        <f>SUM(D$9:D702)*K_12-SUM(E$9:E702)*K_21</f>
        <v>4.9999999999997726</v>
      </c>
    </row>
    <row r="704" spans="3:5" x14ac:dyDescent="0.2">
      <c r="C704" s="2">
        <v>1</v>
      </c>
      <c r="D704" s="70">
        <f>SUM(E$9:E703)*K_21+SUM(C$9:C703)-SUM(D$9:D703)*(K_12+K_10)</f>
        <v>9.9999999999996589</v>
      </c>
      <c r="E704" s="70">
        <f>SUM(D$9:D703)*K_12-SUM(E$9:E703)*K_21</f>
        <v>4.9999999999997726</v>
      </c>
    </row>
    <row r="705" spans="3:5" x14ac:dyDescent="0.2">
      <c r="C705" s="2">
        <v>1</v>
      </c>
      <c r="D705" s="70">
        <f>SUM(E$9:E704)*K_21+SUM(C$9:C704)-SUM(D$9:D704)*(K_12+K_10)</f>
        <v>9.9999999999996589</v>
      </c>
      <c r="E705" s="70">
        <f>SUM(D$9:D704)*K_12-SUM(E$9:E704)*K_21</f>
        <v>4.9999999999997726</v>
      </c>
    </row>
    <row r="706" spans="3:5" x14ac:dyDescent="0.2">
      <c r="C706" s="2">
        <v>1</v>
      </c>
      <c r="D706" s="70">
        <f>SUM(E$9:E705)*K_21+SUM(C$9:C705)-SUM(D$9:D705)*(K_12+K_10)</f>
        <v>9.9999999999996589</v>
      </c>
      <c r="E706" s="70">
        <f>SUM(D$9:D705)*K_12-SUM(E$9:E705)*K_21</f>
        <v>4.9999999999997726</v>
      </c>
    </row>
    <row r="707" spans="3:5" x14ac:dyDescent="0.2">
      <c r="C707" s="2">
        <v>1</v>
      </c>
      <c r="D707" s="70">
        <f>SUM(E$9:E706)*K_21+SUM(C$9:C706)-SUM(D$9:D706)*(K_12+K_10)</f>
        <v>9.9999999999995453</v>
      </c>
      <c r="E707" s="70">
        <f>SUM(D$9:D706)*K_12-SUM(E$9:E706)*K_21</f>
        <v>4.9999999999997726</v>
      </c>
    </row>
    <row r="708" spans="3:5" x14ac:dyDescent="0.2">
      <c r="C708" s="2">
        <v>1</v>
      </c>
      <c r="D708" s="70">
        <f>SUM(E$9:E707)*K_21+SUM(C$9:C707)-SUM(D$9:D707)*(K_12+K_10)</f>
        <v>9.9999999999997726</v>
      </c>
      <c r="E708" s="70">
        <f>SUM(D$9:D707)*K_12-SUM(E$9:E707)*K_21</f>
        <v>4.9999999999997726</v>
      </c>
    </row>
    <row r="709" spans="3:5" x14ac:dyDescent="0.2">
      <c r="C709" s="2">
        <v>1</v>
      </c>
      <c r="D709" s="70">
        <f>SUM(E$9:E708)*K_21+SUM(C$9:C708)-SUM(D$9:D708)*(K_12+K_10)</f>
        <v>9.9999999999997726</v>
      </c>
      <c r="E709" s="70">
        <f>SUM(D$9:D708)*K_12-SUM(E$9:E708)*K_21</f>
        <v>4.9999999999997726</v>
      </c>
    </row>
    <row r="710" spans="3:5" x14ac:dyDescent="0.2">
      <c r="C710" s="2">
        <v>1</v>
      </c>
      <c r="D710" s="70">
        <f>SUM(E$9:E709)*K_21+SUM(C$9:C709)-SUM(D$9:D709)*(K_12+K_10)</f>
        <v>9.9999999999997726</v>
      </c>
      <c r="E710" s="70">
        <f>SUM(D$9:D709)*K_12-SUM(E$9:E709)*K_21</f>
        <v>4.9999999999997726</v>
      </c>
    </row>
    <row r="711" spans="3:5" x14ac:dyDescent="0.2">
      <c r="C711" s="2">
        <v>1</v>
      </c>
      <c r="D711" s="70">
        <f>SUM(E$9:E710)*K_21+SUM(C$9:C710)-SUM(D$9:D710)*(K_12+K_10)</f>
        <v>9.9999999999997726</v>
      </c>
      <c r="E711" s="70">
        <f>SUM(D$9:D710)*K_12-SUM(E$9:E710)*K_21</f>
        <v>4.9999999999997726</v>
      </c>
    </row>
    <row r="712" spans="3:5" x14ac:dyDescent="0.2">
      <c r="C712" s="2">
        <v>1</v>
      </c>
      <c r="D712" s="70">
        <f>SUM(E$9:E711)*K_21+SUM(C$9:C711)-SUM(D$9:D711)*(K_12+K_10)</f>
        <v>9.9999999999997726</v>
      </c>
      <c r="E712" s="70">
        <f>SUM(D$9:D711)*K_12-SUM(E$9:E711)*K_21</f>
        <v>4.9999999999997726</v>
      </c>
    </row>
    <row r="713" spans="3:5" x14ac:dyDescent="0.2">
      <c r="C713" s="2">
        <v>1</v>
      </c>
      <c r="D713" s="70">
        <f>SUM(E$9:E712)*K_21+SUM(C$9:C712)-SUM(D$9:D712)*(K_12+K_10)</f>
        <v>9.9999999999997726</v>
      </c>
      <c r="E713" s="70">
        <f>SUM(D$9:D712)*K_12-SUM(E$9:E712)*K_21</f>
        <v>4.9999999999997726</v>
      </c>
    </row>
    <row r="714" spans="3:5" x14ac:dyDescent="0.2">
      <c r="C714" s="2">
        <v>1</v>
      </c>
      <c r="D714" s="70">
        <f>SUM(E$9:E713)*K_21+SUM(C$9:C713)-SUM(D$9:D713)*(K_12+K_10)</f>
        <v>9.9999999999997726</v>
      </c>
      <c r="E714" s="70">
        <f>SUM(D$9:D713)*K_12-SUM(E$9:E713)*K_21</f>
        <v>4.9999999999997726</v>
      </c>
    </row>
    <row r="715" spans="3:5" x14ac:dyDescent="0.2">
      <c r="C715" s="2">
        <v>1</v>
      </c>
      <c r="D715" s="70">
        <f>SUM(E$9:E714)*K_21+SUM(C$9:C714)-SUM(D$9:D714)*(K_12+K_10)</f>
        <v>9.9999999999997726</v>
      </c>
      <c r="E715" s="70">
        <f>SUM(D$9:D714)*K_12-SUM(E$9:E714)*K_21</f>
        <v>4.9999999999997726</v>
      </c>
    </row>
    <row r="716" spans="3:5" x14ac:dyDescent="0.2">
      <c r="C716" s="2">
        <v>1</v>
      </c>
      <c r="D716" s="70">
        <f>SUM(E$9:E715)*K_21+SUM(C$9:C715)-SUM(D$9:D715)*(K_12+K_10)</f>
        <v>9.9999999999997726</v>
      </c>
      <c r="E716" s="70">
        <f>SUM(D$9:D715)*K_12-SUM(E$9:E715)*K_21</f>
        <v>4.9999999999997726</v>
      </c>
    </row>
    <row r="717" spans="3:5" x14ac:dyDescent="0.2">
      <c r="C717" s="2">
        <v>1</v>
      </c>
      <c r="D717" s="70">
        <f>SUM(E$9:E716)*K_21+SUM(C$9:C716)-SUM(D$9:D716)*(K_12+K_10)</f>
        <v>9.9999999999997726</v>
      </c>
      <c r="E717" s="70">
        <f>SUM(D$9:D716)*K_12-SUM(E$9:E716)*K_21</f>
        <v>4.9999999999997726</v>
      </c>
    </row>
    <row r="718" spans="3:5" x14ac:dyDescent="0.2">
      <c r="C718" s="2">
        <v>1</v>
      </c>
      <c r="D718" s="70">
        <f>SUM(E$9:E717)*K_21+SUM(C$9:C717)-SUM(D$9:D717)*(K_12+K_10)</f>
        <v>9.9999999999997726</v>
      </c>
      <c r="E718" s="70">
        <f>SUM(D$9:D717)*K_12-SUM(E$9:E717)*K_21</f>
        <v>4.9999999999997726</v>
      </c>
    </row>
    <row r="719" spans="3:5" x14ac:dyDescent="0.2">
      <c r="C719" s="2">
        <v>1</v>
      </c>
      <c r="D719" s="70">
        <f>SUM(E$9:E718)*K_21+SUM(C$9:C718)-SUM(D$9:D718)*(K_12+K_10)</f>
        <v>9.9999999999997726</v>
      </c>
      <c r="E719" s="70">
        <f>SUM(D$9:D718)*K_12-SUM(E$9:E718)*K_21</f>
        <v>4.9999999999997726</v>
      </c>
    </row>
    <row r="720" spans="3:5" x14ac:dyDescent="0.2">
      <c r="C720" s="2">
        <v>1</v>
      </c>
      <c r="D720" s="70">
        <f>SUM(E$9:E719)*K_21+SUM(C$9:C719)-SUM(D$9:D719)*(K_12+K_10)</f>
        <v>9.9999999999997726</v>
      </c>
      <c r="E720" s="70">
        <f>SUM(D$9:D719)*K_12-SUM(E$9:E719)*K_21</f>
        <v>4.9999999999997726</v>
      </c>
    </row>
    <row r="721" spans="3:5" x14ac:dyDescent="0.2">
      <c r="C721" s="2">
        <v>1</v>
      </c>
      <c r="D721" s="70">
        <f>SUM(E$9:E720)*K_21+SUM(C$9:C720)-SUM(D$9:D720)*(K_12+K_10)</f>
        <v>9.9999999999997726</v>
      </c>
      <c r="E721" s="70">
        <f>SUM(D$9:D720)*K_12-SUM(E$9:E720)*K_21</f>
        <v>4.9999999999997726</v>
      </c>
    </row>
    <row r="722" spans="3:5" x14ac:dyDescent="0.2">
      <c r="C722" s="2">
        <v>1</v>
      </c>
      <c r="D722" s="70">
        <f>SUM(E$9:E721)*K_21+SUM(C$9:C721)-SUM(D$9:D721)*(K_12+K_10)</f>
        <v>9.9999999999997726</v>
      </c>
      <c r="E722" s="70">
        <f>SUM(D$9:D721)*K_12-SUM(E$9:E721)*K_21</f>
        <v>4.9999999999997726</v>
      </c>
    </row>
    <row r="723" spans="3:5" x14ac:dyDescent="0.2">
      <c r="C723" s="2">
        <v>1</v>
      </c>
      <c r="D723" s="70">
        <f>SUM(E$9:E722)*K_21+SUM(C$9:C722)-SUM(D$9:D722)*(K_12+K_10)</f>
        <v>9.9999999999997726</v>
      </c>
      <c r="E723" s="70">
        <f>SUM(D$9:D722)*K_12-SUM(E$9:E722)*K_21</f>
        <v>4.9999999999997726</v>
      </c>
    </row>
    <row r="724" spans="3:5" x14ac:dyDescent="0.2">
      <c r="C724" s="2">
        <v>1</v>
      </c>
      <c r="D724" s="70">
        <f>SUM(E$9:E723)*K_21+SUM(C$9:C723)-SUM(D$9:D723)*(K_12+K_10)</f>
        <v>9.9999999999997726</v>
      </c>
      <c r="E724" s="70">
        <f>SUM(D$9:D723)*K_12-SUM(E$9:E723)*K_21</f>
        <v>4.9999999999997726</v>
      </c>
    </row>
    <row r="725" spans="3:5" x14ac:dyDescent="0.2">
      <c r="C725" s="2">
        <v>1</v>
      </c>
      <c r="D725" s="70">
        <f>SUM(E$9:E724)*K_21+SUM(C$9:C724)-SUM(D$9:D724)*(K_12+K_10)</f>
        <v>9.9999999999997726</v>
      </c>
      <c r="E725" s="70">
        <f>SUM(D$9:D724)*K_12-SUM(E$9:E724)*K_21</f>
        <v>4.9999999999997726</v>
      </c>
    </row>
    <row r="726" spans="3:5" x14ac:dyDescent="0.2">
      <c r="C726" s="2">
        <v>1</v>
      </c>
      <c r="D726" s="70">
        <f>SUM(E$9:E725)*K_21+SUM(C$9:C725)-SUM(D$9:D725)*(K_12+K_10)</f>
        <v>9.9999999999997726</v>
      </c>
      <c r="E726" s="70">
        <f>SUM(D$9:D725)*K_12-SUM(E$9:E725)*K_21</f>
        <v>4.9999999999997726</v>
      </c>
    </row>
    <row r="727" spans="3:5" x14ac:dyDescent="0.2">
      <c r="C727" s="2">
        <v>1</v>
      </c>
      <c r="D727" s="70">
        <f>SUM(E$9:E726)*K_21+SUM(C$9:C726)-SUM(D$9:D726)*(K_12+K_10)</f>
        <v>9.9999999999997726</v>
      </c>
      <c r="E727" s="70">
        <f>SUM(D$9:D726)*K_12-SUM(E$9:E726)*K_21</f>
        <v>4.9999999999997726</v>
      </c>
    </row>
    <row r="728" spans="3:5" x14ac:dyDescent="0.2">
      <c r="C728" s="2">
        <v>1</v>
      </c>
      <c r="D728" s="70">
        <f>SUM(E$9:E727)*K_21+SUM(C$9:C727)-SUM(D$9:D727)*(K_12+K_10)</f>
        <v>9.9999999999997726</v>
      </c>
      <c r="E728" s="70">
        <f>SUM(D$9:D727)*K_12-SUM(E$9:E727)*K_21</f>
        <v>4.9999999999997726</v>
      </c>
    </row>
    <row r="729" spans="3:5" x14ac:dyDescent="0.2">
      <c r="C729" s="2">
        <v>1</v>
      </c>
      <c r="D729" s="70">
        <f>SUM(E$9:E728)*K_21+SUM(C$9:C728)-SUM(D$9:D728)*(K_12+K_10)</f>
        <v>9.9999999999997726</v>
      </c>
      <c r="E729" s="70">
        <f>SUM(D$9:D728)*K_12-SUM(E$9:E728)*K_21</f>
        <v>4.9999999999997726</v>
      </c>
    </row>
    <row r="730" spans="3:5" x14ac:dyDescent="0.2">
      <c r="C730" s="2">
        <v>1</v>
      </c>
      <c r="D730" s="70">
        <f>SUM(E$9:E729)*K_21+SUM(C$9:C729)-SUM(D$9:D729)*(K_12+K_10)</f>
        <v>9.9999999999997726</v>
      </c>
      <c r="E730" s="70">
        <f>SUM(D$9:D729)*K_12-SUM(E$9:E729)*K_21</f>
        <v>4.9999999999997726</v>
      </c>
    </row>
    <row r="731" spans="3:5" x14ac:dyDescent="0.2">
      <c r="C731" s="2">
        <v>1</v>
      </c>
      <c r="D731" s="70">
        <f>SUM(E$9:E730)*K_21+SUM(C$9:C730)-SUM(D$9:D730)*(K_12+K_10)</f>
        <v>9.9999999999997726</v>
      </c>
      <c r="E731" s="70">
        <f>SUM(D$9:D730)*K_12-SUM(E$9:E730)*K_21</f>
        <v>4.9999999999997726</v>
      </c>
    </row>
    <row r="732" spans="3:5" x14ac:dyDescent="0.2">
      <c r="C732" s="2">
        <v>1</v>
      </c>
      <c r="D732" s="70">
        <f>SUM(E$9:E731)*K_21+SUM(C$9:C731)-SUM(D$9:D731)*(K_12+K_10)</f>
        <v>9.9999999999997726</v>
      </c>
      <c r="E732" s="70">
        <f>SUM(D$9:D731)*K_12-SUM(E$9:E731)*K_21</f>
        <v>4.9999999999997726</v>
      </c>
    </row>
    <row r="733" spans="3:5" x14ac:dyDescent="0.2">
      <c r="C733" s="2">
        <v>1</v>
      </c>
      <c r="D733" s="70">
        <f>SUM(E$9:E732)*K_21+SUM(C$9:C732)-SUM(D$9:D732)*(K_12+K_10)</f>
        <v>9.9999999999997726</v>
      </c>
      <c r="E733" s="70">
        <f>SUM(D$9:D732)*K_12-SUM(E$9:E732)*K_21</f>
        <v>4.9999999999997726</v>
      </c>
    </row>
    <row r="734" spans="3:5" x14ac:dyDescent="0.2">
      <c r="C734" s="2">
        <v>1</v>
      </c>
      <c r="D734" s="70">
        <f>SUM(E$9:E733)*K_21+SUM(C$9:C733)-SUM(D$9:D733)*(K_12+K_10)</f>
        <v>9.9999999999997726</v>
      </c>
      <c r="E734" s="70">
        <f>SUM(D$9:D733)*K_12-SUM(E$9:E733)*K_21</f>
        <v>4.9999999999997726</v>
      </c>
    </row>
    <row r="735" spans="3:5" x14ac:dyDescent="0.2">
      <c r="C735" s="2">
        <v>1</v>
      </c>
      <c r="D735" s="70">
        <f>SUM(E$9:E734)*K_21+SUM(C$9:C734)-SUM(D$9:D734)*(K_12+K_10)</f>
        <v>9.9999999999997726</v>
      </c>
      <c r="E735" s="70">
        <f>SUM(D$9:D734)*K_12-SUM(E$9:E734)*K_21</f>
        <v>4.9999999999997726</v>
      </c>
    </row>
    <row r="736" spans="3:5" x14ac:dyDescent="0.2">
      <c r="C736" s="2">
        <v>1</v>
      </c>
      <c r="D736" s="70">
        <f>SUM(E$9:E735)*K_21+SUM(C$9:C735)-SUM(D$9:D735)*(K_12+K_10)</f>
        <v>9.9999999999997726</v>
      </c>
      <c r="E736" s="70">
        <f>SUM(D$9:D735)*K_12-SUM(E$9:E735)*K_21</f>
        <v>4.9999999999997726</v>
      </c>
    </row>
    <row r="737" spans="3:5" x14ac:dyDescent="0.2">
      <c r="C737" s="2">
        <v>1</v>
      </c>
      <c r="D737" s="70">
        <f>SUM(E$9:E736)*K_21+SUM(C$9:C736)-SUM(D$9:D736)*(K_12+K_10)</f>
        <v>9.9999999999997726</v>
      </c>
      <c r="E737" s="70">
        <f>SUM(D$9:D736)*K_12-SUM(E$9:E736)*K_21</f>
        <v>4.9999999999997726</v>
      </c>
    </row>
    <row r="738" spans="3:5" x14ac:dyDescent="0.2">
      <c r="C738" s="2">
        <v>1</v>
      </c>
      <c r="D738" s="70">
        <f>SUM(E$9:E737)*K_21+SUM(C$9:C737)-SUM(D$9:D737)*(K_12+K_10)</f>
        <v>9.9999999999997726</v>
      </c>
      <c r="E738" s="70">
        <f>SUM(D$9:D737)*K_12-SUM(E$9:E737)*K_21</f>
        <v>4.9999999999997726</v>
      </c>
    </row>
    <row r="739" spans="3:5" x14ac:dyDescent="0.2">
      <c r="C739" s="2">
        <v>1</v>
      </c>
      <c r="D739" s="70">
        <f>SUM(E$9:E738)*K_21+SUM(C$9:C738)-SUM(D$9:D738)*(K_12+K_10)</f>
        <v>9.9999999999997726</v>
      </c>
      <c r="E739" s="70">
        <f>SUM(D$9:D738)*K_12-SUM(E$9:E738)*K_21</f>
        <v>4.9999999999997726</v>
      </c>
    </row>
    <row r="740" spans="3:5" x14ac:dyDescent="0.2">
      <c r="C740" s="2">
        <v>1</v>
      </c>
      <c r="D740" s="70">
        <f>SUM(E$9:E739)*K_21+SUM(C$9:C739)-SUM(D$9:D739)*(K_12+K_10)</f>
        <v>9.9999999999997726</v>
      </c>
      <c r="E740" s="70">
        <f>SUM(D$9:D739)*K_12-SUM(E$9:E739)*K_21</f>
        <v>4.9999999999997726</v>
      </c>
    </row>
    <row r="741" spans="3:5" x14ac:dyDescent="0.2">
      <c r="C741" s="2">
        <v>1</v>
      </c>
      <c r="D741" s="70">
        <f>SUM(E$9:E740)*K_21+SUM(C$9:C740)-SUM(D$9:D740)*(K_12+K_10)</f>
        <v>9.9999999999997726</v>
      </c>
      <c r="E741" s="70">
        <f>SUM(D$9:D740)*K_12-SUM(E$9:E740)*K_21</f>
        <v>4.9999999999997726</v>
      </c>
    </row>
    <row r="742" spans="3:5" x14ac:dyDescent="0.2">
      <c r="C742" s="2">
        <v>1</v>
      </c>
      <c r="D742" s="70">
        <f>SUM(E$9:E741)*K_21+SUM(C$9:C741)-SUM(D$9:D741)*(K_12+K_10)</f>
        <v>9.9999999999997726</v>
      </c>
      <c r="E742" s="70">
        <f>SUM(D$9:D741)*K_12-SUM(E$9:E741)*K_21</f>
        <v>4.9999999999997726</v>
      </c>
    </row>
    <row r="743" spans="3:5" x14ac:dyDescent="0.2">
      <c r="C743" s="2">
        <v>1</v>
      </c>
      <c r="D743" s="70">
        <f>SUM(E$9:E742)*K_21+SUM(C$9:C742)-SUM(D$9:D742)*(K_12+K_10)</f>
        <v>9.9999999999997726</v>
      </c>
      <c r="E743" s="70">
        <f>SUM(D$9:D742)*K_12-SUM(E$9:E742)*K_21</f>
        <v>4.9999999999997726</v>
      </c>
    </row>
    <row r="744" spans="3:5" x14ac:dyDescent="0.2">
      <c r="C744" s="2">
        <v>1</v>
      </c>
      <c r="D744" s="70">
        <f>SUM(E$9:E743)*K_21+SUM(C$9:C743)-SUM(D$9:D743)*(K_12+K_10)</f>
        <v>9.9999999999997726</v>
      </c>
      <c r="E744" s="70">
        <f>SUM(D$9:D743)*K_12-SUM(E$9:E743)*K_21</f>
        <v>4.9999999999997726</v>
      </c>
    </row>
    <row r="745" spans="3:5" x14ac:dyDescent="0.2">
      <c r="C745" s="2">
        <v>1</v>
      </c>
      <c r="D745" s="70">
        <f>SUM(E$9:E744)*K_21+SUM(C$9:C744)-SUM(D$9:D744)*(K_12+K_10)</f>
        <v>9.9999999999997726</v>
      </c>
      <c r="E745" s="70">
        <f>SUM(D$9:D744)*K_12-SUM(E$9:E744)*K_21</f>
        <v>4.9999999999997726</v>
      </c>
    </row>
    <row r="746" spans="3:5" x14ac:dyDescent="0.2">
      <c r="C746" s="2">
        <v>1</v>
      </c>
      <c r="D746" s="70">
        <f>SUM(E$9:E745)*K_21+SUM(C$9:C745)-SUM(D$9:D745)*(K_12+K_10)</f>
        <v>9.9999999999997726</v>
      </c>
      <c r="E746" s="70">
        <f>SUM(D$9:D745)*K_12-SUM(E$9:E745)*K_21</f>
        <v>4.9999999999997726</v>
      </c>
    </row>
    <row r="747" spans="3:5" x14ac:dyDescent="0.2">
      <c r="C747" s="2">
        <v>1</v>
      </c>
      <c r="D747" s="70">
        <f>SUM(E$9:E746)*K_21+SUM(C$9:C746)-SUM(D$9:D746)*(K_12+K_10)</f>
        <v>9.9999999999997726</v>
      </c>
      <c r="E747" s="70">
        <f>SUM(D$9:D746)*K_12-SUM(E$9:E746)*K_21</f>
        <v>4.9999999999997726</v>
      </c>
    </row>
    <row r="748" spans="3:5" x14ac:dyDescent="0.2">
      <c r="C748" s="2">
        <v>1</v>
      </c>
      <c r="D748" s="70">
        <f>SUM(E$9:E747)*K_21+SUM(C$9:C747)-SUM(D$9:D747)*(K_12+K_10)</f>
        <v>9.9999999999997726</v>
      </c>
      <c r="E748" s="70">
        <f>SUM(D$9:D747)*K_12-SUM(E$9:E747)*K_21</f>
        <v>4.9999999999997726</v>
      </c>
    </row>
    <row r="749" spans="3:5" x14ac:dyDescent="0.2">
      <c r="C749" s="2">
        <v>1</v>
      </c>
      <c r="D749" s="70">
        <f>SUM(E$9:E748)*K_21+SUM(C$9:C748)-SUM(D$9:D748)*(K_12+K_10)</f>
        <v>9.9999999999997726</v>
      </c>
      <c r="E749" s="70">
        <f>SUM(D$9:D748)*K_12-SUM(E$9:E748)*K_21</f>
        <v>4.9999999999997726</v>
      </c>
    </row>
    <row r="750" spans="3:5" x14ac:dyDescent="0.2">
      <c r="C750" s="2">
        <v>1</v>
      </c>
      <c r="D750" s="70">
        <f>SUM(E$9:E749)*K_21+SUM(C$9:C749)-SUM(D$9:D749)*(K_12+K_10)</f>
        <v>9.9999999999997726</v>
      </c>
      <c r="E750" s="70">
        <f>SUM(D$9:D749)*K_12-SUM(E$9:E749)*K_21</f>
        <v>4.9999999999997726</v>
      </c>
    </row>
    <row r="751" spans="3:5" x14ac:dyDescent="0.2">
      <c r="C751" s="2">
        <v>1</v>
      </c>
      <c r="D751" s="70">
        <f>SUM(E$9:E750)*K_21+SUM(C$9:C750)-SUM(D$9:D750)*(K_12+K_10)</f>
        <v>9.9999999999997726</v>
      </c>
      <c r="E751" s="70">
        <f>SUM(D$9:D750)*K_12-SUM(E$9:E750)*K_21</f>
        <v>4.9999999999997726</v>
      </c>
    </row>
    <row r="752" spans="3:5" x14ac:dyDescent="0.2">
      <c r="C752" s="2">
        <v>1</v>
      </c>
      <c r="D752" s="70">
        <f>SUM(E$9:E751)*K_21+SUM(C$9:C751)-SUM(D$9:D751)*(K_12+K_10)</f>
        <v>9.9999999999997726</v>
      </c>
      <c r="E752" s="70">
        <f>SUM(D$9:D751)*K_12-SUM(E$9:E751)*K_21</f>
        <v>4.9999999999997726</v>
      </c>
    </row>
    <row r="753" spans="3:5" x14ac:dyDescent="0.2">
      <c r="C753" s="2">
        <v>1</v>
      </c>
      <c r="D753" s="70">
        <f>SUM(E$9:E752)*K_21+SUM(C$9:C752)-SUM(D$9:D752)*(K_12+K_10)</f>
        <v>9.9999999999997726</v>
      </c>
      <c r="E753" s="70">
        <f>SUM(D$9:D752)*K_12-SUM(E$9:E752)*K_21</f>
        <v>4.9999999999997726</v>
      </c>
    </row>
    <row r="754" spans="3:5" x14ac:dyDescent="0.2">
      <c r="C754" s="2">
        <v>1</v>
      </c>
      <c r="D754" s="70">
        <f>SUM(E$9:E753)*K_21+SUM(C$9:C753)-SUM(D$9:D753)*(K_12+K_10)</f>
        <v>9.9999999999997726</v>
      </c>
      <c r="E754" s="70">
        <f>SUM(D$9:D753)*K_12-SUM(E$9:E753)*K_21</f>
        <v>4.9999999999997726</v>
      </c>
    </row>
    <row r="755" spans="3:5" x14ac:dyDescent="0.2">
      <c r="C755" s="2">
        <v>1</v>
      </c>
      <c r="D755" s="70">
        <f>SUM(E$9:E754)*K_21+SUM(C$9:C754)-SUM(D$9:D754)*(K_12+K_10)</f>
        <v>9.9999999999997726</v>
      </c>
      <c r="E755" s="70">
        <f>SUM(D$9:D754)*K_12-SUM(E$9:E754)*K_21</f>
        <v>4.9999999999997726</v>
      </c>
    </row>
    <row r="756" spans="3:5" x14ac:dyDescent="0.2">
      <c r="C756" s="2">
        <v>1</v>
      </c>
      <c r="D756" s="70">
        <f>SUM(E$9:E755)*K_21+SUM(C$9:C755)-SUM(D$9:D755)*(K_12+K_10)</f>
        <v>9.9999999999997726</v>
      </c>
      <c r="E756" s="70">
        <f>SUM(D$9:D755)*K_12-SUM(E$9:E755)*K_21</f>
        <v>4.9999999999997726</v>
      </c>
    </row>
    <row r="757" spans="3:5" x14ac:dyDescent="0.2">
      <c r="C757" s="2">
        <v>1</v>
      </c>
      <c r="D757" s="70">
        <f>SUM(E$9:E756)*K_21+SUM(C$9:C756)-SUM(D$9:D756)*(K_12+K_10)</f>
        <v>9.9999999999997726</v>
      </c>
      <c r="E757" s="70">
        <f>SUM(D$9:D756)*K_12-SUM(E$9:E756)*K_21</f>
        <v>4.9999999999997726</v>
      </c>
    </row>
    <row r="758" spans="3:5" x14ac:dyDescent="0.2">
      <c r="C758" s="2">
        <v>1</v>
      </c>
      <c r="D758" s="70">
        <f>SUM(E$9:E757)*K_21+SUM(C$9:C757)-SUM(D$9:D757)*(K_12+K_10)</f>
        <v>9.9999999999997726</v>
      </c>
      <c r="E758" s="70">
        <f>SUM(D$9:D757)*K_12-SUM(E$9:E757)*K_21</f>
        <v>4.9999999999997726</v>
      </c>
    </row>
    <row r="759" spans="3:5" x14ac:dyDescent="0.2">
      <c r="C759" s="2">
        <v>1</v>
      </c>
      <c r="D759" s="70">
        <f>SUM(E$9:E758)*K_21+SUM(C$9:C758)-SUM(D$9:D758)*(K_12+K_10)</f>
        <v>9.9999999999997726</v>
      </c>
      <c r="E759" s="70">
        <f>SUM(D$9:D758)*K_12-SUM(E$9:E758)*K_21</f>
        <v>4.9999999999997726</v>
      </c>
    </row>
    <row r="760" spans="3:5" x14ac:dyDescent="0.2">
      <c r="C760" s="2">
        <v>1</v>
      </c>
      <c r="D760" s="70">
        <f>SUM(E$9:E759)*K_21+SUM(C$9:C759)-SUM(D$9:D759)*(K_12+K_10)</f>
        <v>9.9999999999997726</v>
      </c>
      <c r="E760" s="70">
        <f>SUM(D$9:D759)*K_12-SUM(E$9:E759)*K_21</f>
        <v>4.9999999999997726</v>
      </c>
    </row>
    <row r="761" spans="3:5" x14ac:dyDescent="0.2">
      <c r="C761" s="2">
        <v>1</v>
      </c>
      <c r="D761" s="70">
        <f>SUM(E$9:E760)*K_21+SUM(C$9:C760)-SUM(D$9:D760)*(K_12+K_10)</f>
        <v>9.9999999999997726</v>
      </c>
      <c r="E761" s="70">
        <f>SUM(D$9:D760)*K_12-SUM(E$9:E760)*K_21</f>
        <v>4.9999999999997726</v>
      </c>
    </row>
    <row r="762" spans="3:5" x14ac:dyDescent="0.2">
      <c r="C762" s="2">
        <v>1</v>
      </c>
      <c r="D762" s="70">
        <f>SUM(E$9:E761)*K_21+SUM(C$9:C761)-SUM(D$9:D761)*(K_12+K_10)</f>
        <v>9.9999999999997726</v>
      </c>
      <c r="E762" s="70">
        <f>SUM(D$9:D761)*K_12-SUM(E$9:E761)*K_21</f>
        <v>4.9999999999997726</v>
      </c>
    </row>
    <row r="763" spans="3:5" x14ac:dyDescent="0.2">
      <c r="C763" s="2">
        <v>1</v>
      </c>
      <c r="D763" s="70">
        <f>SUM(E$9:E762)*K_21+SUM(C$9:C762)-SUM(D$9:D762)*(K_12+K_10)</f>
        <v>9.9999999999997726</v>
      </c>
      <c r="E763" s="70">
        <f>SUM(D$9:D762)*K_12-SUM(E$9:E762)*K_21</f>
        <v>4.9999999999997726</v>
      </c>
    </row>
    <row r="764" spans="3:5" x14ac:dyDescent="0.2">
      <c r="C764" s="2">
        <v>1</v>
      </c>
      <c r="D764" s="70">
        <f>SUM(E$9:E763)*K_21+SUM(C$9:C763)-SUM(D$9:D763)*(K_12+K_10)</f>
        <v>9.9999999999997726</v>
      </c>
      <c r="E764" s="70">
        <f>SUM(D$9:D763)*K_12-SUM(E$9:E763)*K_21</f>
        <v>4.9999999999997726</v>
      </c>
    </row>
    <row r="765" spans="3:5" x14ac:dyDescent="0.2">
      <c r="C765" s="2">
        <v>1</v>
      </c>
      <c r="D765" s="70">
        <f>SUM(E$9:E764)*K_21+SUM(C$9:C764)-SUM(D$9:D764)*(K_12+K_10)</f>
        <v>9.9999999999997726</v>
      </c>
      <c r="E765" s="70">
        <f>SUM(D$9:D764)*K_12-SUM(E$9:E764)*K_21</f>
        <v>4.9999999999997726</v>
      </c>
    </row>
    <row r="766" spans="3:5" x14ac:dyDescent="0.2">
      <c r="C766" s="2">
        <v>1</v>
      </c>
      <c r="D766" s="70">
        <f>SUM(E$9:E765)*K_21+SUM(C$9:C765)-SUM(D$9:D765)*(K_12+K_10)</f>
        <v>9.9999999999997726</v>
      </c>
      <c r="E766" s="70">
        <f>SUM(D$9:D765)*K_12-SUM(E$9:E765)*K_21</f>
        <v>4.9999999999997726</v>
      </c>
    </row>
    <row r="767" spans="3:5" x14ac:dyDescent="0.2">
      <c r="C767" s="2">
        <v>1</v>
      </c>
      <c r="D767" s="70">
        <f>SUM(E$9:E766)*K_21+SUM(C$9:C766)-SUM(D$9:D766)*(K_12+K_10)</f>
        <v>9.9999999999997726</v>
      </c>
      <c r="E767" s="70">
        <f>SUM(D$9:D766)*K_12-SUM(E$9:E766)*K_21</f>
        <v>4.9999999999997726</v>
      </c>
    </row>
    <row r="768" spans="3:5" x14ac:dyDescent="0.2">
      <c r="C768" s="2">
        <v>1</v>
      </c>
      <c r="D768" s="70">
        <f>SUM(E$9:E767)*K_21+SUM(C$9:C767)-SUM(D$9:D767)*(K_12+K_10)</f>
        <v>9.9999999999997726</v>
      </c>
      <c r="E768" s="70">
        <f>SUM(D$9:D767)*K_12-SUM(E$9:E767)*K_21</f>
        <v>4.9999999999997726</v>
      </c>
    </row>
    <row r="769" spans="3:5" x14ac:dyDescent="0.2">
      <c r="C769" s="2">
        <v>1</v>
      </c>
      <c r="D769" s="70">
        <f>SUM(E$9:E768)*K_21+SUM(C$9:C768)-SUM(D$9:D768)*(K_12+K_10)</f>
        <v>9.9999999999997726</v>
      </c>
      <c r="E769" s="70">
        <f>SUM(D$9:D768)*K_12-SUM(E$9:E768)*K_21</f>
        <v>4.9999999999997726</v>
      </c>
    </row>
    <row r="770" spans="3:5" x14ac:dyDescent="0.2">
      <c r="C770" s="2">
        <v>1</v>
      </c>
      <c r="D770" s="70">
        <f>SUM(E$9:E769)*K_21+SUM(C$9:C769)-SUM(D$9:D769)*(K_12+K_10)</f>
        <v>9.9999999999997726</v>
      </c>
      <c r="E770" s="70">
        <f>SUM(D$9:D769)*K_12-SUM(E$9:E769)*K_21</f>
        <v>4.9999999999997726</v>
      </c>
    </row>
    <row r="771" spans="3:5" x14ac:dyDescent="0.2">
      <c r="C771" s="2">
        <v>1</v>
      </c>
      <c r="D771" s="70">
        <f>SUM(E$9:E770)*K_21+SUM(C$9:C770)-SUM(D$9:D770)*(K_12+K_10)</f>
        <v>9.9999999999997726</v>
      </c>
      <c r="E771" s="70">
        <f>SUM(D$9:D770)*K_12-SUM(E$9:E770)*K_21</f>
        <v>4.9999999999997726</v>
      </c>
    </row>
    <row r="772" spans="3:5" x14ac:dyDescent="0.2">
      <c r="C772" s="2">
        <v>1</v>
      </c>
      <c r="D772" s="70">
        <f>SUM(E$9:E771)*K_21+SUM(C$9:C771)-SUM(D$9:D771)*(K_12+K_10)</f>
        <v>9.9999999999997726</v>
      </c>
      <c r="E772" s="70">
        <f>SUM(D$9:D771)*K_12-SUM(E$9:E771)*K_21</f>
        <v>4.9999999999997726</v>
      </c>
    </row>
    <row r="773" spans="3:5" x14ac:dyDescent="0.2">
      <c r="C773" s="2">
        <v>1</v>
      </c>
      <c r="D773" s="70">
        <f>SUM(E$9:E772)*K_21+SUM(C$9:C772)-SUM(D$9:D772)*(K_12+K_10)</f>
        <v>9.9999999999997726</v>
      </c>
      <c r="E773" s="70">
        <f>SUM(D$9:D772)*K_12-SUM(E$9:E772)*K_21</f>
        <v>4.9999999999997726</v>
      </c>
    </row>
    <row r="774" spans="3:5" x14ac:dyDescent="0.2">
      <c r="C774" s="2">
        <v>1</v>
      </c>
      <c r="D774" s="70">
        <f>SUM(E$9:E773)*K_21+SUM(C$9:C773)-SUM(D$9:D773)*(K_12+K_10)</f>
        <v>9.9999999999997726</v>
      </c>
      <c r="E774" s="70">
        <f>SUM(D$9:D773)*K_12-SUM(E$9:E773)*K_21</f>
        <v>4.9999999999997726</v>
      </c>
    </row>
    <row r="775" spans="3:5" x14ac:dyDescent="0.2">
      <c r="C775" s="2">
        <v>1</v>
      </c>
      <c r="D775" s="70">
        <f>SUM(E$9:E774)*K_21+SUM(C$9:C774)-SUM(D$9:D774)*(K_12+K_10)</f>
        <v>9.9999999999997726</v>
      </c>
      <c r="E775" s="70">
        <f>SUM(D$9:D774)*K_12-SUM(E$9:E774)*K_21</f>
        <v>4.9999999999997726</v>
      </c>
    </row>
    <row r="776" spans="3:5" x14ac:dyDescent="0.2">
      <c r="C776" s="2">
        <v>1</v>
      </c>
      <c r="D776" s="70">
        <f>SUM(E$9:E775)*K_21+SUM(C$9:C775)-SUM(D$9:D775)*(K_12+K_10)</f>
        <v>9.9999999999997726</v>
      </c>
      <c r="E776" s="70">
        <f>SUM(D$9:D775)*K_12-SUM(E$9:E775)*K_21</f>
        <v>4.9999999999997726</v>
      </c>
    </row>
    <row r="777" spans="3:5" x14ac:dyDescent="0.2">
      <c r="C777" s="2">
        <v>1</v>
      </c>
      <c r="D777" s="70">
        <f>SUM(E$9:E776)*K_21+SUM(C$9:C776)-SUM(D$9:D776)*(K_12+K_10)</f>
        <v>9.9999999999997726</v>
      </c>
      <c r="E777" s="70">
        <f>SUM(D$9:D776)*K_12-SUM(E$9:E776)*K_21</f>
        <v>4.9999999999997726</v>
      </c>
    </row>
    <row r="778" spans="3:5" x14ac:dyDescent="0.2">
      <c r="C778" s="2">
        <v>1</v>
      </c>
      <c r="D778" s="70">
        <f>SUM(E$9:E777)*K_21+SUM(C$9:C777)-SUM(D$9:D777)*(K_12+K_10)</f>
        <v>9.9999999999997726</v>
      </c>
      <c r="E778" s="70">
        <f>SUM(D$9:D777)*K_12-SUM(E$9:E777)*K_21</f>
        <v>4.9999999999997726</v>
      </c>
    </row>
    <row r="779" spans="3:5" x14ac:dyDescent="0.2">
      <c r="C779" s="2">
        <v>1</v>
      </c>
      <c r="D779" s="70">
        <f>SUM(E$9:E778)*K_21+SUM(C$9:C778)-SUM(D$9:D778)*(K_12+K_10)</f>
        <v>9.9999999999997726</v>
      </c>
      <c r="E779" s="70">
        <f>SUM(D$9:D778)*K_12-SUM(E$9:E778)*K_21</f>
        <v>4.9999999999997726</v>
      </c>
    </row>
    <row r="780" spans="3:5" x14ac:dyDescent="0.2">
      <c r="C780" s="2">
        <v>1</v>
      </c>
      <c r="D780" s="70">
        <f>SUM(E$9:E779)*K_21+SUM(C$9:C779)-SUM(D$9:D779)*(K_12+K_10)</f>
        <v>9.9999999999997726</v>
      </c>
      <c r="E780" s="70">
        <f>SUM(D$9:D779)*K_12-SUM(E$9:E779)*K_21</f>
        <v>4.9999999999997726</v>
      </c>
    </row>
    <row r="781" spans="3:5" x14ac:dyDescent="0.2">
      <c r="C781" s="2">
        <v>1</v>
      </c>
      <c r="D781" s="70">
        <f>SUM(E$9:E780)*K_21+SUM(C$9:C780)-SUM(D$9:D780)*(K_12+K_10)</f>
        <v>9.9999999999997726</v>
      </c>
      <c r="E781" s="70">
        <f>SUM(D$9:D780)*K_12-SUM(E$9:E780)*K_21</f>
        <v>4.9999999999997726</v>
      </c>
    </row>
    <row r="782" spans="3:5" x14ac:dyDescent="0.2">
      <c r="C782" s="2">
        <v>1</v>
      </c>
      <c r="D782" s="70">
        <f>SUM(E$9:E781)*K_21+SUM(C$9:C781)-SUM(D$9:D781)*(K_12+K_10)</f>
        <v>9.9999999999997726</v>
      </c>
      <c r="E782" s="70">
        <f>SUM(D$9:D781)*K_12-SUM(E$9:E781)*K_21</f>
        <v>4.9999999999997726</v>
      </c>
    </row>
    <row r="783" spans="3:5" x14ac:dyDescent="0.2">
      <c r="C783" s="2">
        <v>1</v>
      </c>
      <c r="D783" s="70">
        <f>SUM(E$9:E782)*K_21+SUM(C$9:C782)-SUM(D$9:D782)*(K_12+K_10)</f>
        <v>9.9999999999997726</v>
      </c>
      <c r="E783" s="70">
        <f>SUM(D$9:D782)*K_12-SUM(E$9:E782)*K_21</f>
        <v>4.9999999999997726</v>
      </c>
    </row>
    <row r="784" spans="3:5" x14ac:dyDescent="0.2">
      <c r="C784" s="2">
        <v>1</v>
      </c>
      <c r="D784" s="70">
        <f>SUM(E$9:E783)*K_21+SUM(C$9:C783)-SUM(D$9:D783)*(K_12+K_10)</f>
        <v>9.9999999999997726</v>
      </c>
      <c r="E784" s="70">
        <f>SUM(D$9:D783)*K_12-SUM(E$9:E783)*K_21</f>
        <v>4.9999999999997726</v>
      </c>
    </row>
    <row r="785" spans="3:5" x14ac:dyDescent="0.2">
      <c r="C785" s="2">
        <v>1</v>
      </c>
      <c r="D785" s="70">
        <f>SUM(E$9:E784)*K_21+SUM(C$9:C784)-SUM(D$9:D784)*(K_12+K_10)</f>
        <v>9.9999999999997726</v>
      </c>
      <c r="E785" s="70">
        <f>SUM(D$9:D784)*K_12-SUM(E$9:E784)*K_21</f>
        <v>4.9999999999997726</v>
      </c>
    </row>
    <row r="786" spans="3:5" x14ac:dyDescent="0.2">
      <c r="C786" s="2">
        <v>1</v>
      </c>
      <c r="D786" s="70">
        <f>SUM(E$9:E785)*K_21+SUM(C$9:C785)-SUM(D$9:D785)*(K_12+K_10)</f>
        <v>9.9999999999997726</v>
      </c>
      <c r="E786" s="70">
        <f>SUM(D$9:D785)*K_12-SUM(E$9:E785)*K_21</f>
        <v>4.9999999999997726</v>
      </c>
    </row>
    <row r="787" spans="3:5" x14ac:dyDescent="0.2">
      <c r="C787" s="2">
        <v>1</v>
      </c>
      <c r="D787" s="70">
        <f>SUM(E$9:E786)*K_21+SUM(C$9:C786)-SUM(D$9:D786)*(K_12+K_10)</f>
        <v>9.9999999999997726</v>
      </c>
      <c r="E787" s="70">
        <f>SUM(D$9:D786)*K_12-SUM(E$9:E786)*K_21</f>
        <v>4.9999999999997726</v>
      </c>
    </row>
    <row r="788" spans="3:5" x14ac:dyDescent="0.2">
      <c r="C788" s="2">
        <v>1</v>
      </c>
      <c r="D788" s="70">
        <f>SUM(E$9:E787)*K_21+SUM(C$9:C787)-SUM(D$9:D787)*(K_12+K_10)</f>
        <v>9.9999999999997726</v>
      </c>
      <c r="E788" s="70">
        <f>SUM(D$9:D787)*K_12-SUM(E$9:E787)*K_21</f>
        <v>4.9999999999997726</v>
      </c>
    </row>
    <row r="789" spans="3:5" x14ac:dyDescent="0.2">
      <c r="C789" s="2">
        <v>1</v>
      </c>
      <c r="D789" s="70">
        <f>SUM(E$9:E788)*K_21+SUM(C$9:C788)-SUM(D$9:D788)*(K_12+K_10)</f>
        <v>9.9999999999997726</v>
      </c>
      <c r="E789" s="70">
        <f>SUM(D$9:D788)*K_12-SUM(E$9:E788)*K_21</f>
        <v>4.9999999999997726</v>
      </c>
    </row>
    <row r="790" spans="3:5" x14ac:dyDescent="0.2">
      <c r="C790" s="2">
        <v>1</v>
      </c>
      <c r="D790" s="70">
        <f>SUM(E$9:E789)*K_21+SUM(C$9:C789)-SUM(D$9:D789)*(K_12+K_10)</f>
        <v>9.9999999999997726</v>
      </c>
      <c r="E790" s="70">
        <f>SUM(D$9:D789)*K_12-SUM(E$9:E789)*K_21</f>
        <v>4.9999999999997726</v>
      </c>
    </row>
    <row r="791" spans="3:5" x14ac:dyDescent="0.2">
      <c r="C791" s="2">
        <v>1</v>
      </c>
      <c r="D791" s="70">
        <f>SUM(E$9:E790)*K_21+SUM(C$9:C790)-SUM(D$9:D790)*(K_12+K_10)</f>
        <v>9.9999999999997726</v>
      </c>
      <c r="E791" s="70">
        <f>SUM(D$9:D790)*K_12-SUM(E$9:E790)*K_21</f>
        <v>4.9999999999997726</v>
      </c>
    </row>
    <row r="792" spans="3:5" x14ac:dyDescent="0.2">
      <c r="C792" s="2">
        <v>1</v>
      </c>
      <c r="D792" s="70">
        <f>SUM(E$9:E791)*K_21+SUM(C$9:C791)-SUM(D$9:D791)*(K_12+K_10)</f>
        <v>9.9999999999997726</v>
      </c>
      <c r="E792" s="70">
        <f>SUM(D$9:D791)*K_12-SUM(E$9:E791)*K_21</f>
        <v>4.9999999999997726</v>
      </c>
    </row>
    <row r="793" spans="3:5" x14ac:dyDescent="0.2">
      <c r="C793" s="2">
        <v>1</v>
      </c>
      <c r="D793" s="70">
        <f>SUM(E$9:E792)*K_21+SUM(C$9:C792)-SUM(D$9:D792)*(K_12+K_10)</f>
        <v>9.9999999999997726</v>
      </c>
      <c r="E793" s="70">
        <f>SUM(D$9:D792)*K_12-SUM(E$9:E792)*K_21</f>
        <v>4.9999999999997726</v>
      </c>
    </row>
    <row r="794" spans="3:5" x14ac:dyDescent="0.2">
      <c r="C794" s="2">
        <v>1</v>
      </c>
      <c r="D794" s="70">
        <f>SUM(E$9:E793)*K_21+SUM(C$9:C793)-SUM(D$9:D793)*(K_12+K_10)</f>
        <v>9.9999999999997726</v>
      </c>
      <c r="E794" s="70">
        <f>SUM(D$9:D793)*K_12-SUM(E$9:E793)*K_21</f>
        <v>4.9999999999997726</v>
      </c>
    </row>
    <row r="795" spans="3:5" x14ac:dyDescent="0.2">
      <c r="C795" s="2">
        <v>1</v>
      </c>
      <c r="D795" s="70">
        <f>SUM(E$9:E794)*K_21+SUM(C$9:C794)-SUM(D$9:D794)*(K_12+K_10)</f>
        <v>9.9999999999997726</v>
      </c>
      <c r="E795" s="70">
        <f>SUM(D$9:D794)*K_12-SUM(E$9:E794)*K_21</f>
        <v>4.9999999999997726</v>
      </c>
    </row>
    <row r="796" spans="3:5" x14ac:dyDescent="0.2">
      <c r="C796" s="2">
        <v>1</v>
      </c>
      <c r="D796" s="70">
        <f>SUM(E$9:E795)*K_21+SUM(C$9:C795)-SUM(D$9:D795)*(K_12+K_10)</f>
        <v>9.9999999999997726</v>
      </c>
      <c r="E796" s="70">
        <f>SUM(D$9:D795)*K_12-SUM(E$9:E795)*K_21</f>
        <v>4.9999999999997726</v>
      </c>
    </row>
    <row r="797" spans="3:5" x14ac:dyDescent="0.2">
      <c r="C797" s="2">
        <v>1</v>
      </c>
      <c r="D797" s="70">
        <f>SUM(E$9:E796)*K_21+SUM(C$9:C796)-SUM(D$9:D796)*(K_12+K_10)</f>
        <v>9.9999999999997726</v>
      </c>
      <c r="E797" s="70">
        <f>SUM(D$9:D796)*K_12-SUM(E$9:E796)*K_21</f>
        <v>4.9999999999997726</v>
      </c>
    </row>
    <row r="798" spans="3:5" x14ac:dyDescent="0.2">
      <c r="C798" s="2">
        <v>1</v>
      </c>
      <c r="D798" s="70">
        <f>SUM(E$9:E797)*K_21+SUM(C$9:C797)-SUM(D$9:D797)*(K_12+K_10)</f>
        <v>9.9999999999997726</v>
      </c>
      <c r="E798" s="70">
        <f>SUM(D$9:D797)*K_12-SUM(E$9:E797)*K_21</f>
        <v>4.9999999999997726</v>
      </c>
    </row>
    <row r="799" spans="3:5" x14ac:dyDescent="0.2">
      <c r="C799" s="2">
        <v>1</v>
      </c>
      <c r="D799" s="70">
        <f>SUM(E$9:E798)*K_21+SUM(C$9:C798)-SUM(D$9:D798)*(K_12+K_10)</f>
        <v>9.9999999999997726</v>
      </c>
      <c r="E799" s="70">
        <f>SUM(D$9:D798)*K_12-SUM(E$9:E798)*K_21</f>
        <v>4.9999999999997726</v>
      </c>
    </row>
    <row r="800" spans="3:5" x14ac:dyDescent="0.2">
      <c r="C800" s="2">
        <v>1</v>
      </c>
      <c r="D800" s="70">
        <f>SUM(E$9:E799)*K_21+SUM(C$9:C799)-SUM(D$9:D799)*(K_12+K_10)</f>
        <v>9.9999999999997726</v>
      </c>
      <c r="E800" s="70">
        <f>SUM(D$9:D799)*K_12-SUM(E$9:E799)*K_21</f>
        <v>4.9999999999997726</v>
      </c>
    </row>
    <row r="801" spans="3:5" x14ac:dyDescent="0.2">
      <c r="C801" s="2">
        <v>1</v>
      </c>
      <c r="D801" s="70">
        <f>SUM(E$9:E800)*K_21+SUM(C$9:C800)-SUM(D$9:D800)*(K_12+K_10)</f>
        <v>9.9999999999997726</v>
      </c>
      <c r="E801" s="70">
        <f>SUM(D$9:D800)*K_12-SUM(E$9:E800)*K_21</f>
        <v>4.9999999999997726</v>
      </c>
    </row>
    <row r="802" spans="3:5" x14ac:dyDescent="0.2">
      <c r="C802" s="2">
        <v>1</v>
      </c>
      <c r="D802" s="70">
        <f>SUM(E$9:E801)*K_21+SUM(C$9:C801)-SUM(D$9:D801)*(K_12+K_10)</f>
        <v>9.9999999999997726</v>
      </c>
      <c r="E802" s="70">
        <f>SUM(D$9:D801)*K_12-SUM(E$9:E801)*K_21</f>
        <v>4.9999999999997726</v>
      </c>
    </row>
    <row r="803" spans="3:5" x14ac:dyDescent="0.2">
      <c r="C803" s="2">
        <v>1</v>
      </c>
      <c r="D803" s="70">
        <f>SUM(E$9:E802)*K_21+SUM(C$9:C802)-SUM(D$9:D802)*(K_12+K_10)</f>
        <v>9.9999999999997726</v>
      </c>
      <c r="E803" s="70">
        <f>SUM(D$9:D802)*K_12-SUM(E$9:E802)*K_21</f>
        <v>4.9999999999997726</v>
      </c>
    </row>
    <row r="804" spans="3:5" x14ac:dyDescent="0.2">
      <c r="C804" s="2">
        <v>1</v>
      </c>
      <c r="D804" s="70">
        <f>SUM(E$9:E803)*K_21+SUM(C$9:C803)-SUM(D$9:D803)*(K_12+K_10)</f>
        <v>9.9999999999997726</v>
      </c>
      <c r="E804" s="70">
        <f>SUM(D$9:D803)*K_12-SUM(E$9:E803)*K_21</f>
        <v>4.9999999999997726</v>
      </c>
    </row>
    <row r="805" spans="3:5" x14ac:dyDescent="0.2">
      <c r="C805" s="2">
        <v>1</v>
      </c>
      <c r="D805" s="70">
        <f>SUM(E$9:E804)*K_21+SUM(C$9:C804)-SUM(D$9:D804)*(K_12+K_10)</f>
        <v>9.9999999999997726</v>
      </c>
      <c r="E805" s="70">
        <f>SUM(D$9:D804)*K_12-SUM(E$9:E804)*K_21</f>
        <v>4.9999999999997726</v>
      </c>
    </row>
    <row r="806" spans="3:5" x14ac:dyDescent="0.2">
      <c r="C806" s="2">
        <v>1</v>
      </c>
      <c r="D806" s="70">
        <f>SUM(E$9:E805)*K_21+SUM(C$9:C805)-SUM(D$9:D805)*(K_12+K_10)</f>
        <v>9.9999999999997726</v>
      </c>
      <c r="E806" s="70">
        <f>SUM(D$9:D805)*K_12-SUM(E$9:E805)*K_21</f>
        <v>4.9999999999997726</v>
      </c>
    </row>
    <row r="807" spans="3:5" x14ac:dyDescent="0.2">
      <c r="C807" s="2">
        <v>1</v>
      </c>
      <c r="D807" s="70">
        <f>SUM(E$9:E806)*K_21+SUM(C$9:C806)-SUM(D$9:D806)*(K_12+K_10)</f>
        <v>9.9999999999997726</v>
      </c>
      <c r="E807" s="70">
        <f>SUM(D$9:D806)*K_12-SUM(E$9:E806)*K_21</f>
        <v>4.9999999999997726</v>
      </c>
    </row>
    <row r="808" spans="3:5" x14ac:dyDescent="0.2">
      <c r="C808" s="2">
        <v>1</v>
      </c>
      <c r="D808" s="70">
        <f>SUM(E$9:E807)*K_21+SUM(C$9:C807)-SUM(D$9:D807)*(K_12+K_10)</f>
        <v>9.9999999999997726</v>
      </c>
      <c r="E808" s="70">
        <f>SUM(D$9:D807)*K_12-SUM(E$9:E807)*K_21</f>
        <v>4.9999999999997726</v>
      </c>
    </row>
    <row r="809" spans="3:5" x14ac:dyDescent="0.2">
      <c r="C809" s="2">
        <v>1</v>
      </c>
      <c r="D809" s="70">
        <f>SUM(E$9:E808)*K_21+SUM(C$9:C808)-SUM(D$9:D808)*(K_12+K_10)</f>
        <v>9.9999999999997726</v>
      </c>
      <c r="E809" s="70">
        <f>SUM(D$9:D808)*K_12-SUM(E$9:E808)*K_21</f>
        <v>4.9999999999997726</v>
      </c>
    </row>
    <row r="810" spans="3:5" x14ac:dyDescent="0.2">
      <c r="C810" s="2">
        <v>1</v>
      </c>
      <c r="D810" s="70">
        <f>SUM(E$9:E809)*K_21+SUM(C$9:C809)-SUM(D$9:D809)*(K_12+K_10)</f>
        <v>9.9999999999997726</v>
      </c>
      <c r="E810" s="70">
        <f>SUM(D$9:D809)*K_12-SUM(E$9:E809)*K_21</f>
        <v>4.9999999999997726</v>
      </c>
    </row>
    <row r="811" spans="3:5" x14ac:dyDescent="0.2">
      <c r="C811" s="2">
        <v>1</v>
      </c>
      <c r="D811" s="70">
        <f>SUM(E$9:E810)*K_21+SUM(C$9:C810)-SUM(D$9:D810)*(K_12+K_10)</f>
        <v>9.9999999999997726</v>
      </c>
      <c r="E811" s="70">
        <f>SUM(D$9:D810)*K_12-SUM(E$9:E810)*K_21</f>
        <v>4.9999999999997726</v>
      </c>
    </row>
    <row r="812" spans="3:5" x14ac:dyDescent="0.2">
      <c r="C812" s="2">
        <v>1</v>
      </c>
      <c r="D812" s="70">
        <f>SUM(E$9:E811)*K_21+SUM(C$9:C811)-SUM(D$9:D811)*(K_12+K_10)</f>
        <v>9.9999999999997726</v>
      </c>
      <c r="E812" s="70">
        <f>SUM(D$9:D811)*K_12-SUM(E$9:E811)*K_21</f>
        <v>4.9999999999997726</v>
      </c>
    </row>
    <row r="813" spans="3:5" x14ac:dyDescent="0.2">
      <c r="C813" s="2">
        <v>1</v>
      </c>
      <c r="D813" s="70">
        <f>SUM(E$9:E812)*K_21+SUM(C$9:C812)-SUM(D$9:D812)*(K_12+K_10)</f>
        <v>9.9999999999997726</v>
      </c>
      <c r="E813" s="70">
        <f>SUM(D$9:D812)*K_12-SUM(E$9:E812)*K_21</f>
        <v>4.9999999999997726</v>
      </c>
    </row>
    <row r="814" spans="3:5" x14ac:dyDescent="0.2">
      <c r="C814" s="2">
        <v>1</v>
      </c>
      <c r="D814" s="70">
        <f>SUM(E$9:E813)*K_21+SUM(C$9:C813)-SUM(D$9:D813)*(K_12+K_10)</f>
        <v>9.9999999999997726</v>
      </c>
      <c r="E814" s="70">
        <f>SUM(D$9:D813)*K_12-SUM(E$9:E813)*K_21</f>
        <v>4.9999999999997726</v>
      </c>
    </row>
    <row r="815" spans="3:5" x14ac:dyDescent="0.2">
      <c r="C815" s="2">
        <v>1</v>
      </c>
      <c r="D815" s="70">
        <f>SUM(E$9:E814)*K_21+SUM(C$9:C814)-SUM(D$9:D814)*(K_12+K_10)</f>
        <v>9.9999999999997726</v>
      </c>
      <c r="E815" s="70">
        <f>SUM(D$9:D814)*K_12-SUM(E$9:E814)*K_21</f>
        <v>4.9999999999997726</v>
      </c>
    </row>
    <row r="816" spans="3:5" x14ac:dyDescent="0.2">
      <c r="C816" s="2">
        <v>1</v>
      </c>
      <c r="D816" s="70">
        <f>SUM(E$9:E815)*K_21+SUM(C$9:C815)-SUM(D$9:D815)*(K_12+K_10)</f>
        <v>9.9999999999997726</v>
      </c>
      <c r="E816" s="70">
        <f>SUM(D$9:D815)*K_12-SUM(E$9:E815)*K_21</f>
        <v>4.9999999999997726</v>
      </c>
    </row>
    <row r="817" spans="3:5" x14ac:dyDescent="0.2">
      <c r="C817" s="2">
        <v>1</v>
      </c>
      <c r="D817" s="70">
        <f>SUM(E$9:E816)*K_21+SUM(C$9:C816)-SUM(D$9:D816)*(K_12+K_10)</f>
        <v>9.9999999999997726</v>
      </c>
      <c r="E817" s="70">
        <f>SUM(D$9:D816)*K_12-SUM(E$9:E816)*K_21</f>
        <v>4.9999999999997726</v>
      </c>
    </row>
    <row r="818" spans="3:5" x14ac:dyDescent="0.2">
      <c r="C818" s="2">
        <v>1</v>
      </c>
      <c r="D818" s="70">
        <f>SUM(E$9:E817)*K_21+SUM(C$9:C817)-SUM(D$9:D817)*(K_12+K_10)</f>
        <v>9.9999999999997726</v>
      </c>
      <c r="E818" s="70">
        <f>SUM(D$9:D817)*K_12-SUM(E$9:E817)*K_21</f>
        <v>4.9999999999997726</v>
      </c>
    </row>
    <row r="819" spans="3:5" x14ac:dyDescent="0.2">
      <c r="C819" s="2">
        <v>1</v>
      </c>
      <c r="D819" s="70">
        <f>SUM(E$9:E818)*K_21+SUM(C$9:C818)-SUM(D$9:D818)*(K_12+K_10)</f>
        <v>9.9999999999997726</v>
      </c>
      <c r="E819" s="70">
        <f>SUM(D$9:D818)*K_12-SUM(E$9:E818)*K_21</f>
        <v>4.9999999999997726</v>
      </c>
    </row>
    <row r="820" spans="3:5" x14ac:dyDescent="0.2">
      <c r="C820" s="2">
        <v>1</v>
      </c>
      <c r="D820" s="70">
        <f>SUM(E$9:E819)*K_21+SUM(C$9:C819)-SUM(D$9:D819)*(K_12+K_10)</f>
        <v>9.9999999999997726</v>
      </c>
      <c r="E820" s="70">
        <f>SUM(D$9:D819)*K_12-SUM(E$9:E819)*K_21</f>
        <v>4.9999999999997726</v>
      </c>
    </row>
    <row r="821" spans="3:5" x14ac:dyDescent="0.2">
      <c r="C821" s="2">
        <v>1</v>
      </c>
      <c r="D821" s="70">
        <f>SUM(E$9:E820)*K_21+SUM(C$9:C820)-SUM(D$9:D820)*(K_12+K_10)</f>
        <v>9.9999999999997726</v>
      </c>
      <c r="E821" s="70">
        <f>SUM(D$9:D820)*K_12-SUM(E$9:E820)*K_21</f>
        <v>4.9999999999997726</v>
      </c>
    </row>
    <row r="822" spans="3:5" x14ac:dyDescent="0.2">
      <c r="C822" s="2">
        <v>1</v>
      </c>
      <c r="D822" s="70">
        <f>SUM(E$9:E821)*K_21+SUM(C$9:C821)-SUM(D$9:D821)*(K_12+K_10)</f>
        <v>9.9999999999997726</v>
      </c>
      <c r="E822" s="70">
        <f>SUM(D$9:D821)*K_12-SUM(E$9:E821)*K_21</f>
        <v>4.9999999999997726</v>
      </c>
    </row>
    <row r="823" spans="3:5" x14ac:dyDescent="0.2">
      <c r="C823" s="2">
        <v>1</v>
      </c>
      <c r="D823" s="70">
        <f>SUM(E$9:E822)*K_21+SUM(C$9:C822)-SUM(D$9:D822)*(K_12+K_10)</f>
        <v>9.9999999999997726</v>
      </c>
      <c r="E823" s="70">
        <f>SUM(D$9:D822)*K_12-SUM(E$9:E822)*K_21</f>
        <v>4.9999999999997726</v>
      </c>
    </row>
    <row r="824" spans="3:5" x14ac:dyDescent="0.2">
      <c r="C824" s="2">
        <v>1</v>
      </c>
      <c r="D824" s="70">
        <f>SUM(E$9:E823)*K_21+SUM(C$9:C823)-SUM(D$9:D823)*(K_12+K_10)</f>
        <v>9.9999999999997726</v>
      </c>
      <c r="E824" s="70">
        <f>SUM(D$9:D823)*K_12-SUM(E$9:E823)*K_21</f>
        <v>4.9999999999997726</v>
      </c>
    </row>
    <row r="825" spans="3:5" x14ac:dyDescent="0.2">
      <c r="C825" s="2">
        <v>1</v>
      </c>
      <c r="D825" s="70">
        <f>SUM(E$9:E824)*K_21+SUM(C$9:C824)-SUM(D$9:D824)*(K_12+K_10)</f>
        <v>9.9999999999997726</v>
      </c>
      <c r="E825" s="70">
        <f>SUM(D$9:D824)*K_12-SUM(E$9:E824)*K_21</f>
        <v>4.9999999999997726</v>
      </c>
    </row>
    <row r="826" spans="3:5" x14ac:dyDescent="0.2">
      <c r="C826" s="2">
        <v>1</v>
      </c>
      <c r="D826" s="70">
        <f>SUM(E$9:E825)*K_21+SUM(C$9:C825)-SUM(D$9:D825)*(K_12+K_10)</f>
        <v>9.9999999999997726</v>
      </c>
      <c r="E826" s="70">
        <f>SUM(D$9:D825)*K_12-SUM(E$9:E825)*K_21</f>
        <v>4.9999999999997726</v>
      </c>
    </row>
    <row r="827" spans="3:5" x14ac:dyDescent="0.2">
      <c r="C827" s="2">
        <v>1</v>
      </c>
      <c r="D827" s="70">
        <f>SUM(E$9:E826)*K_21+SUM(C$9:C826)-SUM(D$9:D826)*(K_12+K_10)</f>
        <v>9.9999999999997726</v>
      </c>
      <c r="E827" s="70">
        <f>SUM(D$9:D826)*K_12-SUM(E$9:E826)*K_21</f>
        <v>4.9999999999997726</v>
      </c>
    </row>
    <row r="828" spans="3:5" x14ac:dyDescent="0.2">
      <c r="C828" s="2">
        <v>1</v>
      </c>
      <c r="D828" s="70">
        <f>SUM(E$9:E827)*K_21+SUM(C$9:C827)-SUM(D$9:D827)*(K_12+K_10)</f>
        <v>9.9999999999997726</v>
      </c>
      <c r="E828" s="70">
        <f>SUM(D$9:D827)*K_12-SUM(E$9:E827)*K_21</f>
        <v>4.9999999999997726</v>
      </c>
    </row>
    <row r="829" spans="3:5" x14ac:dyDescent="0.2">
      <c r="C829" s="2">
        <v>1</v>
      </c>
      <c r="D829" s="70">
        <f>SUM(E$9:E828)*K_21+SUM(C$9:C828)-SUM(D$9:D828)*(K_12+K_10)</f>
        <v>9.9999999999997726</v>
      </c>
      <c r="E829" s="70">
        <f>SUM(D$9:D828)*K_12-SUM(E$9:E828)*K_21</f>
        <v>4.9999999999997726</v>
      </c>
    </row>
    <row r="830" spans="3:5" x14ac:dyDescent="0.2">
      <c r="C830" s="2">
        <v>1</v>
      </c>
      <c r="D830" s="70">
        <f>SUM(E$9:E829)*K_21+SUM(C$9:C829)-SUM(D$9:D829)*(K_12+K_10)</f>
        <v>9.9999999999997726</v>
      </c>
      <c r="E830" s="70">
        <f>SUM(D$9:D829)*K_12-SUM(E$9:E829)*K_21</f>
        <v>4.9999999999997726</v>
      </c>
    </row>
    <row r="831" spans="3:5" x14ac:dyDescent="0.2">
      <c r="C831" s="2">
        <v>1</v>
      </c>
      <c r="D831" s="70">
        <f>SUM(E$9:E830)*K_21+SUM(C$9:C830)-SUM(D$9:D830)*(K_12+K_10)</f>
        <v>9.9999999999997726</v>
      </c>
      <c r="E831" s="70">
        <f>SUM(D$9:D830)*K_12-SUM(E$9:E830)*K_21</f>
        <v>4.9999999999997726</v>
      </c>
    </row>
    <row r="832" spans="3:5" x14ac:dyDescent="0.2">
      <c r="C832" s="2">
        <v>1</v>
      </c>
      <c r="D832" s="70">
        <f>SUM(E$9:E831)*K_21+SUM(C$9:C831)-SUM(D$9:D831)*(K_12+K_10)</f>
        <v>9.9999999999997726</v>
      </c>
      <c r="E832" s="70">
        <f>SUM(D$9:D831)*K_12-SUM(E$9:E831)*K_21</f>
        <v>4.9999999999997726</v>
      </c>
    </row>
    <row r="833" spans="3:5" x14ac:dyDescent="0.2">
      <c r="C833" s="2">
        <v>1</v>
      </c>
      <c r="D833" s="70">
        <f>SUM(E$9:E832)*K_21+SUM(C$9:C832)-SUM(D$9:D832)*(K_12+K_10)</f>
        <v>9.9999999999997726</v>
      </c>
      <c r="E833" s="70">
        <f>SUM(D$9:D832)*K_12-SUM(E$9:E832)*K_21</f>
        <v>4.9999999999997726</v>
      </c>
    </row>
    <row r="834" spans="3:5" x14ac:dyDescent="0.2">
      <c r="C834" s="2">
        <v>1</v>
      </c>
      <c r="D834" s="70">
        <f>SUM(E$9:E833)*K_21+SUM(C$9:C833)-SUM(D$9:D833)*(K_12+K_10)</f>
        <v>9.9999999999997726</v>
      </c>
      <c r="E834" s="70">
        <f>SUM(D$9:D833)*K_12-SUM(E$9:E833)*K_21</f>
        <v>4.9999999999997726</v>
      </c>
    </row>
    <row r="835" spans="3:5" x14ac:dyDescent="0.2">
      <c r="C835" s="2">
        <v>1</v>
      </c>
      <c r="D835" s="70">
        <f>SUM(E$9:E834)*K_21+SUM(C$9:C834)-SUM(D$9:D834)*(K_12+K_10)</f>
        <v>9.9999999999997726</v>
      </c>
      <c r="E835" s="70">
        <f>SUM(D$9:D834)*K_12-SUM(E$9:E834)*K_21</f>
        <v>4.9999999999997726</v>
      </c>
    </row>
    <row r="836" spans="3:5" x14ac:dyDescent="0.2">
      <c r="C836" s="2">
        <v>1</v>
      </c>
      <c r="D836" s="70">
        <f>SUM(E$9:E835)*K_21+SUM(C$9:C835)-SUM(D$9:D835)*(K_12+K_10)</f>
        <v>9.9999999999997726</v>
      </c>
      <c r="E836" s="70">
        <f>SUM(D$9:D835)*K_12-SUM(E$9:E835)*K_21</f>
        <v>4.9999999999997726</v>
      </c>
    </row>
    <row r="837" spans="3:5" x14ac:dyDescent="0.2">
      <c r="C837" s="2">
        <v>1</v>
      </c>
      <c r="D837" s="70">
        <f>SUM(E$9:E836)*K_21+SUM(C$9:C836)-SUM(D$9:D836)*(K_12+K_10)</f>
        <v>9.9999999999997726</v>
      </c>
      <c r="E837" s="70">
        <f>SUM(D$9:D836)*K_12-SUM(E$9:E836)*K_21</f>
        <v>4.9999999999997726</v>
      </c>
    </row>
    <row r="838" spans="3:5" x14ac:dyDescent="0.2">
      <c r="C838" s="2">
        <v>1</v>
      </c>
      <c r="D838" s="70">
        <f>SUM(E$9:E837)*K_21+SUM(C$9:C837)-SUM(D$9:D837)*(K_12+K_10)</f>
        <v>9.9999999999997726</v>
      </c>
      <c r="E838" s="70">
        <f>SUM(D$9:D837)*K_12-SUM(E$9:E837)*K_21</f>
        <v>4.9999999999997726</v>
      </c>
    </row>
    <row r="839" spans="3:5" x14ac:dyDescent="0.2">
      <c r="C839" s="2">
        <v>1</v>
      </c>
      <c r="D839" s="70">
        <f>SUM(E$9:E838)*K_21+SUM(C$9:C838)-SUM(D$9:D838)*(K_12+K_10)</f>
        <v>9.9999999999997726</v>
      </c>
      <c r="E839" s="70">
        <f>SUM(D$9:D838)*K_12-SUM(E$9:E838)*K_21</f>
        <v>4.9999999999997726</v>
      </c>
    </row>
    <row r="840" spans="3:5" x14ac:dyDescent="0.2">
      <c r="C840" s="2">
        <v>1</v>
      </c>
      <c r="D840" s="70">
        <f>SUM(E$9:E839)*K_21+SUM(C$9:C839)-SUM(D$9:D839)*(K_12+K_10)</f>
        <v>9.9999999999997726</v>
      </c>
      <c r="E840" s="70">
        <f>SUM(D$9:D839)*K_12-SUM(E$9:E839)*K_21</f>
        <v>4.9999999999997726</v>
      </c>
    </row>
    <row r="841" spans="3:5" x14ac:dyDescent="0.2">
      <c r="C841" s="2">
        <v>1</v>
      </c>
      <c r="D841" s="70">
        <f>SUM(E$9:E840)*K_21+SUM(C$9:C840)-SUM(D$9:D840)*(K_12+K_10)</f>
        <v>9.9999999999997726</v>
      </c>
      <c r="E841" s="70">
        <f>SUM(D$9:D840)*K_12-SUM(E$9:E840)*K_21</f>
        <v>4.9999999999997726</v>
      </c>
    </row>
    <row r="842" spans="3:5" x14ac:dyDescent="0.2">
      <c r="C842" s="2">
        <v>1</v>
      </c>
      <c r="D842" s="70">
        <f>SUM(E$9:E841)*K_21+SUM(C$9:C841)-SUM(D$9:D841)*(K_12+K_10)</f>
        <v>9.9999999999997726</v>
      </c>
      <c r="E842" s="70">
        <f>SUM(D$9:D841)*K_12-SUM(E$9:E841)*K_21</f>
        <v>4.9999999999997726</v>
      </c>
    </row>
    <row r="843" spans="3:5" x14ac:dyDescent="0.2">
      <c r="C843" s="2">
        <v>1</v>
      </c>
      <c r="D843" s="70">
        <f>SUM(E$9:E842)*K_21+SUM(C$9:C842)-SUM(D$9:D842)*(K_12+K_10)</f>
        <v>9.9999999999997726</v>
      </c>
      <c r="E843" s="70">
        <f>SUM(D$9:D842)*K_12-SUM(E$9:E842)*K_21</f>
        <v>4.9999999999997726</v>
      </c>
    </row>
    <row r="844" spans="3:5" x14ac:dyDescent="0.2">
      <c r="C844" s="2">
        <v>1</v>
      </c>
      <c r="D844" s="70">
        <f>SUM(E$9:E843)*K_21+SUM(C$9:C843)-SUM(D$9:D843)*(K_12+K_10)</f>
        <v>9.9999999999997726</v>
      </c>
      <c r="E844" s="70">
        <f>SUM(D$9:D843)*K_12-SUM(E$9:E843)*K_21</f>
        <v>4.9999999999997726</v>
      </c>
    </row>
    <row r="845" spans="3:5" x14ac:dyDescent="0.2">
      <c r="C845" s="2">
        <v>1</v>
      </c>
      <c r="D845" s="70">
        <f>SUM(E$9:E844)*K_21+SUM(C$9:C844)-SUM(D$9:D844)*(K_12+K_10)</f>
        <v>9.9999999999997726</v>
      </c>
      <c r="E845" s="70">
        <f>SUM(D$9:D844)*K_12-SUM(E$9:E844)*K_21</f>
        <v>4.9999999999997726</v>
      </c>
    </row>
    <row r="846" spans="3:5" x14ac:dyDescent="0.2">
      <c r="C846" s="2">
        <v>1</v>
      </c>
      <c r="D846" s="70">
        <f>SUM(E$9:E845)*K_21+SUM(C$9:C845)-SUM(D$9:D845)*(K_12+K_10)</f>
        <v>9.9999999999997726</v>
      </c>
      <c r="E846" s="70">
        <f>SUM(D$9:D845)*K_12-SUM(E$9:E845)*K_21</f>
        <v>4.9999999999997726</v>
      </c>
    </row>
    <row r="847" spans="3:5" x14ac:dyDescent="0.2">
      <c r="C847" s="2">
        <v>1</v>
      </c>
      <c r="D847" s="70">
        <f>SUM(E$9:E846)*K_21+SUM(C$9:C846)-SUM(D$9:D846)*(K_12+K_10)</f>
        <v>9.9999999999997726</v>
      </c>
      <c r="E847" s="70">
        <f>SUM(D$9:D846)*K_12-SUM(E$9:E846)*K_21</f>
        <v>4.9999999999997726</v>
      </c>
    </row>
    <row r="848" spans="3:5" x14ac:dyDescent="0.2">
      <c r="C848" s="2">
        <v>1</v>
      </c>
      <c r="D848" s="70">
        <f>SUM(E$9:E847)*K_21+SUM(C$9:C847)-SUM(D$9:D847)*(K_12+K_10)</f>
        <v>9.9999999999997726</v>
      </c>
      <c r="E848" s="70">
        <f>SUM(D$9:D847)*K_12-SUM(E$9:E847)*K_21</f>
        <v>4.9999999999997726</v>
      </c>
    </row>
    <row r="849" spans="3:5" x14ac:dyDescent="0.2">
      <c r="C849" s="2">
        <v>1</v>
      </c>
      <c r="D849" s="70">
        <f>SUM(E$9:E848)*K_21+SUM(C$9:C848)-SUM(D$9:D848)*(K_12+K_10)</f>
        <v>9.9999999999997726</v>
      </c>
      <c r="E849" s="70">
        <f>SUM(D$9:D848)*K_12-SUM(E$9:E848)*K_21</f>
        <v>4.9999999999997726</v>
      </c>
    </row>
    <row r="850" spans="3:5" x14ac:dyDescent="0.2">
      <c r="C850" s="2">
        <v>1</v>
      </c>
      <c r="D850" s="70">
        <f>SUM(E$9:E849)*K_21+SUM(C$9:C849)-SUM(D$9:D849)*(K_12+K_10)</f>
        <v>9.9999999999997726</v>
      </c>
      <c r="E850" s="70">
        <f>SUM(D$9:D849)*K_12-SUM(E$9:E849)*K_21</f>
        <v>4.9999999999997726</v>
      </c>
    </row>
    <row r="851" spans="3:5" x14ac:dyDescent="0.2">
      <c r="C851" s="2">
        <v>1</v>
      </c>
      <c r="D851" s="70">
        <f>SUM(E$9:E850)*K_21+SUM(C$9:C850)-SUM(D$9:D850)*(K_12+K_10)</f>
        <v>9.9999999999997726</v>
      </c>
      <c r="E851" s="70">
        <f>SUM(D$9:D850)*K_12-SUM(E$9:E850)*K_21</f>
        <v>4.9999999999997726</v>
      </c>
    </row>
    <row r="852" spans="3:5" x14ac:dyDescent="0.2">
      <c r="C852" s="2">
        <v>1</v>
      </c>
      <c r="D852" s="70">
        <f>SUM(E$9:E851)*K_21+SUM(C$9:C851)-SUM(D$9:D851)*(K_12+K_10)</f>
        <v>9.9999999999997726</v>
      </c>
      <c r="E852" s="70">
        <f>SUM(D$9:D851)*K_12-SUM(E$9:E851)*K_21</f>
        <v>4.9999999999997726</v>
      </c>
    </row>
    <row r="853" spans="3:5" x14ac:dyDescent="0.2">
      <c r="C853" s="2">
        <v>1</v>
      </c>
      <c r="D853" s="70">
        <f>SUM(E$9:E852)*K_21+SUM(C$9:C852)-SUM(D$9:D852)*(K_12+K_10)</f>
        <v>9.9999999999997726</v>
      </c>
      <c r="E853" s="70">
        <f>SUM(D$9:D852)*K_12-SUM(E$9:E852)*K_21</f>
        <v>4.9999999999997726</v>
      </c>
    </row>
    <row r="854" spans="3:5" x14ac:dyDescent="0.2">
      <c r="C854" s="2">
        <v>1</v>
      </c>
      <c r="D854" s="70">
        <f>SUM(E$9:E853)*K_21+SUM(C$9:C853)-SUM(D$9:D853)*(K_12+K_10)</f>
        <v>9.9999999999997726</v>
      </c>
      <c r="E854" s="70">
        <f>SUM(D$9:D853)*K_12-SUM(E$9:E853)*K_21</f>
        <v>4.9999999999997726</v>
      </c>
    </row>
    <row r="855" spans="3:5" x14ac:dyDescent="0.2">
      <c r="C855" s="2">
        <v>1</v>
      </c>
      <c r="D855" s="70">
        <f>SUM(E$9:E854)*K_21+SUM(C$9:C854)-SUM(D$9:D854)*(K_12+K_10)</f>
        <v>9.9999999999997726</v>
      </c>
      <c r="E855" s="70">
        <f>SUM(D$9:D854)*K_12-SUM(E$9:E854)*K_21</f>
        <v>4.9999999999997726</v>
      </c>
    </row>
    <row r="856" spans="3:5" x14ac:dyDescent="0.2">
      <c r="C856" s="2">
        <v>1</v>
      </c>
      <c r="D856" s="70">
        <f>SUM(E$9:E855)*K_21+SUM(C$9:C855)-SUM(D$9:D855)*(K_12+K_10)</f>
        <v>9.9999999999997726</v>
      </c>
      <c r="E856" s="70">
        <f>SUM(D$9:D855)*K_12-SUM(E$9:E855)*K_21</f>
        <v>4.9999999999997726</v>
      </c>
    </row>
    <row r="857" spans="3:5" x14ac:dyDescent="0.2">
      <c r="C857" s="2">
        <v>1</v>
      </c>
      <c r="D857" s="70">
        <f>SUM(E$9:E856)*K_21+SUM(C$9:C856)-SUM(D$9:D856)*(K_12+K_10)</f>
        <v>9.9999999999997726</v>
      </c>
      <c r="E857" s="70">
        <f>SUM(D$9:D856)*K_12-SUM(E$9:E856)*K_21</f>
        <v>4.9999999999997726</v>
      </c>
    </row>
    <row r="858" spans="3:5" x14ac:dyDescent="0.2">
      <c r="C858" s="2">
        <v>1</v>
      </c>
      <c r="D858" s="70">
        <f>SUM(E$9:E857)*K_21+SUM(C$9:C857)-SUM(D$9:D857)*(K_12+K_10)</f>
        <v>9.9999999999997726</v>
      </c>
      <c r="E858" s="70">
        <f>SUM(D$9:D857)*K_12-SUM(E$9:E857)*K_21</f>
        <v>4.9999999999997726</v>
      </c>
    </row>
    <row r="859" spans="3:5" x14ac:dyDescent="0.2">
      <c r="C859" s="2">
        <v>1</v>
      </c>
      <c r="D859" s="70">
        <f>SUM(E$9:E858)*K_21+SUM(C$9:C858)-SUM(D$9:D858)*(K_12+K_10)</f>
        <v>9.9999999999997726</v>
      </c>
      <c r="E859" s="70">
        <f>SUM(D$9:D858)*K_12-SUM(E$9:E858)*K_21</f>
        <v>4.9999999999997726</v>
      </c>
    </row>
    <row r="860" spans="3:5" x14ac:dyDescent="0.2">
      <c r="C860" s="2">
        <v>1</v>
      </c>
      <c r="D860" s="70">
        <f>SUM(E$9:E859)*K_21+SUM(C$9:C859)-SUM(D$9:D859)*(K_12+K_10)</f>
        <v>9.9999999999997726</v>
      </c>
      <c r="E860" s="70">
        <f>SUM(D$9:D859)*K_12-SUM(E$9:E859)*K_21</f>
        <v>4.9999999999997726</v>
      </c>
    </row>
    <row r="861" spans="3:5" x14ac:dyDescent="0.2">
      <c r="C861" s="2">
        <v>1</v>
      </c>
      <c r="D861" s="70">
        <f>SUM(E$9:E860)*K_21+SUM(C$9:C860)-SUM(D$9:D860)*(K_12+K_10)</f>
        <v>9.9999999999997726</v>
      </c>
      <c r="E861" s="70">
        <f>SUM(D$9:D860)*K_12-SUM(E$9:E860)*K_21</f>
        <v>4.9999999999997726</v>
      </c>
    </row>
    <row r="862" spans="3:5" x14ac:dyDescent="0.2">
      <c r="C862" s="2">
        <v>1</v>
      </c>
      <c r="D862" s="70">
        <f>SUM(E$9:E861)*K_21+SUM(C$9:C861)-SUM(D$9:D861)*(K_12+K_10)</f>
        <v>9.9999999999997726</v>
      </c>
      <c r="E862" s="70">
        <f>SUM(D$9:D861)*K_12-SUM(E$9:E861)*K_21</f>
        <v>4.9999999999997726</v>
      </c>
    </row>
    <row r="863" spans="3:5" x14ac:dyDescent="0.2">
      <c r="C863" s="2">
        <v>1</v>
      </c>
      <c r="D863" s="70">
        <f>SUM(E$9:E862)*K_21+SUM(C$9:C862)-SUM(D$9:D862)*(K_12+K_10)</f>
        <v>9.9999999999997726</v>
      </c>
      <c r="E863" s="70">
        <f>SUM(D$9:D862)*K_12-SUM(E$9:E862)*K_21</f>
        <v>4.9999999999997726</v>
      </c>
    </row>
    <row r="864" spans="3:5" x14ac:dyDescent="0.2">
      <c r="C864" s="2">
        <v>1</v>
      </c>
      <c r="D864" s="70">
        <f>SUM(E$9:E863)*K_21+SUM(C$9:C863)-SUM(D$9:D863)*(K_12+K_10)</f>
        <v>9.9999999999997726</v>
      </c>
      <c r="E864" s="70">
        <f>SUM(D$9:D863)*K_12-SUM(E$9:E863)*K_21</f>
        <v>4.9999999999997726</v>
      </c>
    </row>
    <row r="865" spans="3:5" x14ac:dyDescent="0.2">
      <c r="C865" s="2">
        <v>1</v>
      </c>
      <c r="D865" s="70">
        <f>SUM(E$9:E864)*K_21+SUM(C$9:C864)-SUM(D$9:D864)*(K_12+K_10)</f>
        <v>9.9999999999997726</v>
      </c>
      <c r="E865" s="70">
        <f>SUM(D$9:D864)*K_12-SUM(E$9:E864)*K_21</f>
        <v>4.9999999999997726</v>
      </c>
    </row>
    <row r="866" spans="3:5" x14ac:dyDescent="0.2">
      <c r="C866" s="2">
        <v>1</v>
      </c>
      <c r="D866" s="70">
        <f>SUM(E$9:E865)*K_21+SUM(C$9:C865)-SUM(D$9:D865)*(K_12+K_10)</f>
        <v>9.9999999999997726</v>
      </c>
      <c r="E866" s="70">
        <f>SUM(D$9:D865)*K_12-SUM(E$9:E865)*K_21</f>
        <v>4.9999999999997726</v>
      </c>
    </row>
    <row r="867" spans="3:5" x14ac:dyDescent="0.2">
      <c r="C867" s="2">
        <v>1</v>
      </c>
      <c r="D867" s="70">
        <f>SUM(E$9:E866)*K_21+SUM(C$9:C866)-SUM(D$9:D866)*(K_12+K_10)</f>
        <v>9.9999999999997726</v>
      </c>
      <c r="E867" s="70">
        <f>SUM(D$9:D866)*K_12-SUM(E$9:E866)*K_21</f>
        <v>4.9999999999997726</v>
      </c>
    </row>
    <row r="868" spans="3:5" x14ac:dyDescent="0.2">
      <c r="C868" s="2">
        <v>1</v>
      </c>
      <c r="D868" s="70">
        <f>SUM(E$9:E867)*K_21+SUM(C$9:C867)-SUM(D$9:D867)*(K_12+K_10)</f>
        <v>9.9999999999997726</v>
      </c>
      <c r="E868" s="70">
        <f>SUM(D$9:D867)*K_12-SUM(E$9:E867)*K_21</f>
        <v>4.9999999999997726</v>
      </c>
    </row>
    <row r="869" spans="3:5" x14ac:dyDescent="0.2">
      <c r="C869" s="2">
        <v>1</v>
      </c>
      <c r="D869" s="70">
        <f>SUM(E$9:E868)*K_21+SUM(C$9:C868)-SUM(D$9:D868)*(K_12+K_10)</f>
        <v>9.9999999999997726</v>
      </c>
      <c r="E869" s="70">
        <f>SUM(D$9:D868)*K_12-SUM(E$9:E868)*K_21</f>
        <v>4.9999999999997726</v>
      </c>
    </row>
    <row r="870" spans="3:5" x14ac:dyDescent="0.2">
      <c r="C870" s="2">
        <v>1</v>
      </c>
      <c r="D870" s="70">
        <f>SUM(E$9:E869)*K_21+SUM(C$9:C869)-SUM(D$9:D869)*(K_12+K_10)</f>
        <v>9.9999999999997726</v>
      </c>
      <c r="E870" s="70">
        <f>SUM(D$9:D869)*K_12-SUM(E$9:E869)*K_21</f>
        <v>4.9999999999997726</v>
      </c>
    </row>
    <row r="871" spans="3:5" x14ac:dyDescent="0.2">
      <c r="C871" s="2">
        <v>1</v>
      </c>
      <c r="D871" s="70">
        <f>SUM(E$9:E870)*K_21+SUM(C$9:C870)-SUM(D$9:D870)*(K_12+K_10)</f>
        <v>9.9999999999997726</v>
      </c>
      <c r="E871" s="70">
        <f>SUM(D$9:D870)*K_12-SUM(E$9:E870)*K_21</f>
        <v>4.9999999999997726</v>
      </c>
    </row>
    <row r="872" spans="3:5" x14ac:dyDescent="0.2">
      <c r="C872" s="2">
        <v>1</v>
      </c>
      <c r="D872" s="70">
        <f>SUM(E$9:E871)*K_21+SUM(C$9:C871)-SUM(D$9:D871)*(K_12+K_10)</f>
        <v>9.9999999999997726</v>
      </c>
      <c r="E872" s="70">
        <f>SUM(D$9:D871)*K_12-SUM(E$9:E871)*K_21</f>
        <v>4.9999999999997726</v>
      </c>
    </row>
    <row r="873" spans="3:5" x14ac:dyDescent="0.2">
      <c r="C873" s="2">
        <v>1</v>
      </c>
      <c r="D873" s="70">
        <f>SUM(E$9:E872)*K_21+SUM(C$9:C872)-SUM(D$9:D872)*(K_12+K_10)</f>
        <v>9.9999999999997726</v>
      </c>
      <c r="E873" s="70">
        <f>SUM(D$9:D872)*K_12-SUM(E$9:E872)*K_21</f>
        <v>4.9999999999997726</v>
      </c>
    </row>
    <row r="874" spans="3:5" x14ac:dyDescent="0.2">
      <c r="C874" s="2">
        <v>1</v>
      </c>
      <c r="D874" s="70">
        <f>SUM(E$9:E873)*K_21+SUM(C$9:C873)-SUM(D$9:D873)*(K_12+K_10)</f>
        <v>9.9999999999997726</v>
      </c>
      <c r="E874" s="70">
        <f>SUM(D$9:D873)*K_12-SUM(E$9:E873)*K_21</f>
        <v>4.9999999999997726</v>
      </c>
    </row>
    <row r="875" spans="3:5" x14ac:dyDescent="0.2">
      <c r="C875" s="2">
        <v>1</v>
      </c>
      <c r="D875" s="70">
        <f>SUM(E$9:E874)*K_21+SUM(C$9:C874)-SUM(D$9:D874)*(K_12+K_10)</f>
        <v>9.9999999999997726</v>
      </c>
      <c r="E875" s="70">
        <f>SUM(D$9:D874)*K_12-SUM(E$9:E874)*K_21</f>
        <v>4.9999999999997726</v>
      </c>
    </row>
    <row r="876" spans="3:5" x14ac:dyDescent="0.2">
      <c r="C876" s="2">
        <v>1</v>
      </c>
      <c r="D876" s="70">
        <f>SUM(E$9:E875)*K_21+SUM(C$9:C875)-SUM(D$9:D875)*(K_12+K_10)</f>
        <v>9.9999999999997726</v>
      </c>
      <c r="E876" s="70">
        <f>SUM(D$9:D875)*K_12-SUM(E$9:E875)*K_21</f>
        <v>4.9999999999997726</v>
      </c>
    </row>
    <row r="877" spans="3:5" x14ac:dyDescent="0.2">
      <c r="C877" s="2">
        <v>1</v>
      </c>
      <c r="D877" s="70">
        <f>SUM(E$9:E876)*K_21+SUM(C$9:C876)-SUM(D$9:D876)*(K_12+K_10)</f>
        <v>9.9999999999997726</v>
      </c>
      <c r="E877" s="70">
        <f>SUM(D$9:D876)*K_12-SUM(E$9:E876)*K_21</f>
        <v>4.9999999999997726</v>
      </c>
    </row>
    <row r="878" spans="3:5" x14ac:dyDescent="0.2">
      <c r="C878" s="2">
        <v>1</v>
      </c>
      <c r="D878" s="70">
        <f>SUM(E$9:E877)*K_21+SUM(C$9:C877)-SUM(D$9:D877)*(K_12+K_10)</f>
        <v>9.9999999999997726</v>
      </c>
      <c r="E878" s="70">
        <f>SUM(D$9:D877)*K_12-SUM(E$9:E877)*K_21</f>
        <v>4.9999999999997726</v>
      </c>
    </row>
    <row r="879" spans="3:5" x14ac:dyDescent="0.2">
      <c r="C879" s="2">
        <v>1</v>
      </c>
      <c r="D879" s="70">
        <f>SUM(E$9:E878)*K_21+SUM(C$9:C878)-SUM(D$9:D878)*(K_12+K_10)</f>
        <v>9.9999999999997726</v>
      </c>
      <c r="E879" s="70">
        <f>SUM(D$9:D878)*K_12-SUM(E$9:E878)*K_21</f>
        <v>4.9999999999997726</v>
      </c>
    </row>
    <row r="880" spans="3:5" x14ac:dyDescent="0.2">
      <c r="C880" s="2">
        <v>1</v>
      </c>
      <c r="D880" s="70">
        <f>SUM(E$9:E879)*K_21+SUM(C$9:C879)-SUM(D$9:D879)*(K_12+K_10)</f>
        <v>9.9999999999997726</v>
      </c>
      <c r="E880" s="70">
        <f>SUM(D$9:D879)*K_12-SUM(E$9:E879)*K_21</f>
        <v>4.9999999999997726</v>
      </c>
    </row>
    <row r="881" spans="3:5" x14ac:dyDescent="0.2">
      <c r="C881" s="2">
        <v>1</v>
      </c>
      <c r="D881" s="70">
        <f>SUM(E$9:E880)*K_21+SUM(C$9:C880)-SUM(D$9:D880)*(K_12+K_10)</f>
        <v>9.9999999999997726</v>
      </c>
      <c r="E881" s="70">
        <f>SUM(D$9:D880)*K_12-SUM(E$9:E880)*K_21</f>
        <v>4.9999999999997726</v>
      </c>
    </row>
    <row r="882" spans="3:5" x14ac:dyDescent="0.2">
      <c r="C882" s="2">
        <v>1</v>
      </c>
      <c r="D882" s="70">
        <f>SUM(E$9:E881)*K_21+SUM(C$9:C881)-SUM(D$9:D881)*(K_12+K_10)</f>
        <v>9.9999999999997726</v>
      </c>
      <c r="E882" s="70">
        <f>SUM(D$9:D881)*K_12-SUM(E$9:E881)*K_21</f>
        <v>4.9999999999997726</v>
      </c>
    </row>
    <row r="883" spans="3:5" x14ac:dyDescent="0.2">
      <c r="C883" s="2">
        <v>1</v>
      </c>
      <c r="D883" s="70">
        <f>SUM(E$9:E882)*K_21+SUM(C$9:C882)-SUM(D$9:D882)*(K_12+K_10)</f>
        <v>9.9999999999997726</v>
      </c>
      <c r="E883" s="70">
        <f>SUM(D$9:D882)*K_12-SUM(E$9:E882)*K_21</f>
        <v>4.9999999999997726</v>
      </c>
    </row>
    <row r="884" spans="3:5" x14ac:dyDescent="0.2">
      <c r="C884" s="2">
        <v>1</v>
      </c>
      <c r="D884" s="70">
        <f>SUM(E$9:E883)*K_21+SUM(C$9:C883)-SUM(D$9:D883)*(K_12+K_10)</f>
        <v>9.9999999999997726</v>
      </c>
      <c r="E884" s="70">
        <f>SUM(D$9:D883)*K_12-SUM(E$9:E883)*K_21</f>
        <v>4.9999999999997726</v>
      </c>
    </row>
    <row r="885" spans="3:5" x14ac:dyDescent="0.2">
      <c r="C885" s="2">
        <v>1</v>
      </c>
      <c r="D885" s="70">
        <f>SUM(E$9:E884)*K_21+SUM(C$9:C884)-SUM(D$9:D884)*(K_12+K_10)</f>
        <v>9.9999999999997726</v>
      </c>
      <c r="E885" s="70">
        <f>SUM(D$9:D884)*K_12-SUM(E$9:E884)*K_21</f>
        <v>4.9999999999997726</v>
      </c>
    </row>
    <row r="886" spans="3:5" x14ac:dyDescent="0.2">
      <c r="C886" s="2">
        <v>1</v>
      </c>
      <c r="D886" s="70">
        <f>SUM(E$9:E885)*K_21+SUM(C$9:C885)-SUM(D$9:D885)*(K_12+K_10)</f>
        <v>9.9999999999997726</v>
      </c>
      <c r="E886" s="70">
        <f>SUM(D$9:D885)*K_12-SUM(E$9:E885)*K_21</f>
        <v>4.9999999999997726</v>
      </c>
    </row>
    <row r="887" spans="3:5" x14ac:dyDescent="0.2">
      <c r="C887" s="2">
        <v>1</v>
      </c>
      <c r="D887" s="70">
        <f>SUM(E$9:E886)*K_21+SUM(C$9:C886)-SUM(D$9:D886)*(K_12+K_10)</f>
        <v>9.9999999999997726</v>
      </c>
      <c r="E887" s="70">
        <f>SUM(D$9:D886)*K_12-SUM(E$9:E886)*K_21</f>
        <v>4.9999999999997726</v>
      </c>
    </row>
    <row r="888" spans="3:5" x14ac:dyDescent="0.2">
      <c r="C888" s="2">
        <v>1</v>
      </c>
      <c r="D888" s="70">
        <f>SUM(E$9:E887)*K_21+SUM(C$9:C887)-SUM(D$9:D887)*(K_12+K_10)</f>
        <v>9.9999999999997726</v>
      </c>
      <c r="E888" s="70">
        <f>SUM(D$9:D887)*K_12-SUM(E$9:E887)*K_21</f>
        <v>4.9999999999997726</v>
      </c>
    </row>
    <row r="889" spans="3:5" x14ac:dyDescent="0.2">
      <c r="C889" s="2">
        <v>1</v>
      </c>
      <c r="D889" s="70">
        <f>SUM(E$9:E888)*K_21+SUM(C$9:C888)-SUM(D$9:D888)*(K_12+K_10)</f>
        <v>9.9999999999997726</v>
      </c>
      <c r="E889" s="70">
        <f>SUM(D$9:D888)*K_12-SUM(E$9:E888)*K_21</f>
        <v>4.9999999999997726</v>
      </c>
    </row>
    <row r="890" spans="3:5" x14ac:dyDescent="0.2">
      <c r="C890" s="2">
        <v>1</v>
      </c>
      <c r="D890" s="70">
        <f>SUM(E$9:E889)*K_21+SUM(C$9:C889)-SUM(D$9:D889)*(K_12+K_10)</f>
        <v>9.9999999999997726</v>
      </c>
      <c r="E890" s="70">
        <f>SUM(D$9:D889)*K_12-SUM(E$9:E889)*K_21</f>
        <v>4.9999999999997726</v>
      </c>
    </row>
    <row r="891" spans="3:5" x14ac:dyDescent="0.2">
      <c r="C891" s="2">
        <v>1</v>
      </c>
      <c r="D891" s="70">
        <f>SUM(E$9:E890)*K_21+SUM(C$9:C890)-SUM(D$9:D890)*(K_12+K_10)</f>
        <v>9.9999999999997726</v>
      </c>
      <c r="E891" s="70">
        <f>SUM(D$9:D890)*K_12-SUM(E$9:E890)*K_21</f>
        <v>4.9999999999997726</v>
      </c>
    </row>
    <row r="892" spans="3:5" x14ac:dyDescent="0.2">
      <c r="C892" s="2">
        <v>1</v>
      </c>
      <c r="D892" s="70">
        <f>SUM(E$9:E891)*K_21+SUM(C$9:C891)-SUM(D$9:D891)*(K_12+K_10)</f>
        <v>9.9999999999997726</v>
      </c>
      <c r="E892" s="70">
        <f>SUM(D$9:D891)*K_12-SUM(E$9:E891)*K_21</f>
        <v>4.9999999999997726</v>
      </c>
    </row>
    <row r="893" spans="3:5" x14ac:dyDescent="0.2">
      <c r="C893" s="2">
        <v>1</v>
      </c>
      <c r="D893" s="70">
        <f>SUM(E$9:E892)*K_21+SUM(C$9:C892)-SUM(D$9:D892)*(K_12+K_10)</f>
        <v>9.9999999999997726</v>
      </c>
      <c r="E893" s="70">
        <f>SUM(D$9:D892)*K_12-SUM(E$9:E892)*K_21</f>
        <v>4.9999999999997726</v>
      </c>
    </row>
    <row r="894" spans="3:5" x14ac:dyDescent="0.2">
      <c r="C894" s="2">
        <v>1</v>
      </c>
      <c r="D894" s="70">
        <f>SUM(E$9:E893)*K_21+SUM(C$9:C893)-SUM(D$9:D893)*(K_12+K_10)</f>
        <v>9.9999999999997726</v>
      </c>
      <c r="E894" s="70">
        <f>SUM(D$9:D893)*K_12-SUM(E$9:E893)*K_21</f>
        <v>4.9999999999997726</v>
      </c>
    </row>
    <row r="895" spans="3:5" x14ac:dyDescent="0.2">
      <c r="C895" s="2">
        <v>1</v>
      </c>
      <c r="D895" s="70">
        <f>SUM(E$9:E894)*K_21+SUM(C$9:C894)-SUM(D$9:D894)*(K_12+K_10)</f>
        <v>9.9999999999997726</v>
      </c>
      <c r="E895" s="70">
        <f>SUM(D$9:D894)*K_12-SUM(E$9:E894)*K_21</f>
        <v>4.9999999999997726</v>
      </c>
    </row>
    <row r="896" spans="3:5" x14ac:dyDescent="0.2">
      <c r="C896" s="2">
        <v>1</v>
      </c>
      <c r="D896" s="70">
        <f>SUM(E$9:E895)*K_21+SUM(C$9:C895)-SUM(D$9:D895)*(K_12+K_10)</f>
        <v>9.9999999999997726</v>
      </c>
      <c r="E896" s="70">
        <f>SUM(D$9:D895)*K_12-SUM(E$9:E895)*K_21</f>
        <v>4.9999999999997726</v>
      </c>
    </row>
    <row r="897" spans="3:5" x14ac:dyDescent="0.2">
      <c r="C897" s="2">
        <v>1</v>
      </c>
      <c r="D897" s="70">
        <f>SUM(E$9:E896)*K_21+SUM(C$9:C896)-SUM(D$9:D896)*(K_12+K_10)</f>
        <v>9.9999999999997726</v>
      </c>
      <c r="E897" s="70">
        <f>SUM(D$9:D896)*K_12-SUM(E$9:E896)*K_21</f>
        <v>4.9999999999997726</v>
      </c>
    </row>
    <row r="898" spans="3:5" x14ac:dyDescent="0.2">
      <c r="C898" s="2">
        <v>1</v>
      </c>
      <c r="D898" s="70">
        <f>SUM(E$9:E897)*K_21+SUM(C$9:C897)-SUM(D$9:D897)*(K_12+K_10)</f>
        <v>9.9999999999997726</v>
      </c>
      <c r="E898" s="70">
        <f>SUM(D$9:D897)*K_12-SUM(E$9:E897)*K_21</f>
        <v>4.9999999999997726</v>
      </c>
    </row>
    <row r="899" spans="3:5" x14ac:dyDescent="0.2">
      <c r="C899" s="2">
        <v>1</v>
      </c>
      <c r="D899" s="70">
        <f>SUM(E$9:E898)*K_21+SUM(C$9:C898)-SUM(D$9:D898)*(K_12+K_10)</f>
        <v>9.9999999999997726</v>
      </c>
      <c r="E899" s="70">
        <f>SUM(D$9:D898)*K_12-SUM(E$9:E898)*K_21</f>
        <v>4.9999999999997726</v>
      </c>
    </row>
    <row r="900" spans="3:5" x14ac:dyDescent="0.2">
      <c r="C900" s="2">
        <v>1</v>
      </c>
      <c r="D900" s="70">
        <f>SUM(E$9:E899)*K_21+SUM(C$9:C899)-SUM(D$9:D899)*(K_12+K_10)</f>
        <v>9.9999999999997726</v>
      </c>
      <c r="E900" s="70">
        <f>SUM(D$9:D899)*K_12-SUM(E$9:E899)*K_21</f>
        <v>4.9999999999997726</v>
      </c>
    </row>
    <row r="901" spans="3:5" x14ac:dyDescent="0.2">
      <c r="C901" s="2">
        <v>1</v>
      </c>
      <c r="D901" s="70">
        <f>SUM(E$9:E900)*K_21+SUM(C$9:C900)-SUM(D$9:D900)*(K_12+K_10)</f>
        <v>9.9999999999997726</v>
      </c>
      <c r="E901" s="70">
        <f>SUM(D$9:D900)*K_12-SUM(E$9:E900)*K_21</f>
        <v>4.9999999999997726</v>
      </c>
    </row>
    <row r="902" spans="3:5" x14ac:dyDescent="0.2">
      <c r="C902" s="2">
        <v>1</v>
      </c>
      <c r="D902" s="70">
        <f>SUM(E$9:E901)*K_21+SUM(C$9:C901)-SUM(D$9:D901)*(K_12+K_10)</f>
        <v>9.9999999999997726</v>
      </c>
      <c r="E902" s="70">
        <f>SUM(D$9:D901)*K_12-SUM(E$9:E901)*K_21</f>
        <v>4.9999999999997726</v>
      </c>
    </row>
    <row r="903" spans="3:5" x14ac:dyDescent="0.2">
      <c r="C903" s="2">
        <v>1</v>
      </c>
      <c r="D903" s="70">
        <f>SUM(E$9:E902)*K_21+SUM(C$9:C902)-SUM(D$9:D902)*(K_12+K_10)</f>
        <v>9.9999999999997726</v>
      </c>
      <c r="E903" s="70">
        <f>SUM(D$9:D902)*K_12-SUM(E$9:E902)*K_21</f>
        <v>4.9999999999997726</v>
      </c>
    </row>
    <row r="904" spans="3:5" x14ac:dyDescent="0.2">
      <c r="C904" s="2">
        <v>1</v>
      </c>
      <c r="D904" s="70">
        <f>SUM(E$9:E903)*K_21+SUM(C$9:C903)-SUM(D$9:D903)*(K_12+K_10)</f>
        <v>9.9999999999997726</v>
      </c>
      <c r="E904" s="70">
        <f>SUM(D$9:D903)*K_12-SUM(E$9:E903)*K_21</f>
        <v>4.9999999999997726</v>
      </c>
    </row>
    <row r="905" spans="3:5" x14ac:dyDescent="0.2">
      <c r="C905" s="2">
        <v>1</v>
      </c>
      <c r="D905" s="70">
        <f>SUM(E$9:E904)*K_21+SUM(C$9:C904)-SUM(D$9:D904)*(K_12+K_10)</f>
        <v>9.9999999999997726</v>
      </c>
      <c r="E905" s="70">
        <f>SUM(D$9:D904)*K_12-SUM(E$9:E904)*K_21</f>
        <v>4.9999999999997726</v>
      </c>
    </row>
    <row r="906" spans="3:5" x14ac:dyDescent="0.2">
      <c r="C906" s="2">
        <v>1</v>
      </c>
      <c r="D906" s="70">
        <f>SUM(E$9:E905)*K_21+SUM(C$9:C905)-SUM(D$9:D905)*(K_12+K_10)</f>
        <v>9.9999999999997726</v>
      </c>
      <c r="E906" s="70">
        <f>SUM(D$9:D905)*K_12-SUM(E$9:E905)*K_21</f>
        <v>4.9999999999997726</v>
      </c>
    </row>
    <row r="907" spans="3:5" x14ac:dyDescent="0.2">
      <c r="C907" s="2">
        <v>1</v>
      </c>
      <c r="D907" s="70">
        <f>SUM(E$9:E906)*K_21+SUM(C$9:C906)-SUM(D$9:D906)*(K_12+K_10)</f>
        <v>9.9999999999997726</v>
      </c>
      <c r="E907" s="70">
        <f>SUM(D$9:D906)*K_12-SUM(E$9:E906)*K_21</f>
        <v>4.9999999999997726</v>
      </c>
    </row>
    <row r="908" spans="3:5" x14ac:dyDescent="0.2">
      <c r="C908" s="2">
        <v>1</v>
      </c>
      <c r="D908" s="70">
        <f>SUM(E$9:E907)*K_21+SUM(C$9:C907)-SUM(D$9:D907)*(K_12+K_10)</f>
        <v>9.9999999999997726</v>
      </c>
      <c r="E908" s="70">
        <f>SUM(D$9:D907)*K_12-SUM(E$9:E907)*K_21</f>
        <v>4.9999999999997726</v>
      </c>
    </row>
    <row r="909" spans="3:5" x14ac:dyDescent="0.2">
      <c r="C909" s="2">
        <v>1</v>
      </c>
      <c r="D909" s="70">
        <f>SUM(E$9:E908)*K_21+SUM(C$9:C908)-SUM(D$9:D908)*(K_12+K_10)</f>
        <v>9.9999999999997726</v>
      </c>
      <c r="E909" s="70">
        <f>SUM(D$9:D908)*K_12-SUM(E$9:E908)*K_21</f>
        <v>4.9999999999997726</v>
      </c>
    </row>
    <row r="910" spans="3:5" x14ac:dyDescent="0.2">
      <c r="C910" s="2">
        <v>1</v>
      </c>
      <c r="D910" s="70">
        <f>SUM(E$9:E909)*K_21+SUM(C$9:C909)-SUM(D$9:D909)*(K_12+K_10)</f>
        <v>9.9999999999997726</v>
      </c>
      <c r="E910" s="70">
        <f>SUM(D$9:D909)*K_12-SUM(E$9:E909)*K_21</f>
        <v>4.9999999999997726</v>
      </c>
    </row>
    <row r="911" spans="3:5" x14ac:dyDescent="0.2">
      <c r="C911" s="2">
        <v>1</v>
      </c>
      <c r="D911" s="70">
        <f>SUM(E$9:E910)*K_21+SUM(C$9:C910)-SUM(D$9:D910)*(K_12+K_10)</f>
        <v>9.9999999999997726</v>
      </c>
      <c r="E911" s="70">
        <f>SUM(D$9:D910)*K_12-SUM(E$9:E910)*K_21</f>
        <v>4.9999999999997726</v>
      </c>
    </row>
    <row r="912" spans="3:5" x14ac:dyDescent="0.2">
      <c r="C912" s="2">
        <v>1</v>
      </c>
      <c r="D912" s="70">
        <f>SUM(E$9:E911)*K_21+SUM(C$9:C911)-SUM(D$9:D911)*(K_12+K_10)</f>
        <v>9.9999999999997726</v>
      </c>
      <c r="E912" s="70">
        <f>SUM(D$9:D911)*K_12-SUM(E$9:E911)*K_21</f>
        <v>4.9999999999997726</v>
      </c>
    </row>
    <row r="913" spans="3:5" x14ac:dyDescent="0.2">
      <c r="C913" s="2">
        <v>1</v>
      </c>
      <c r="D913" s="70">
        <f>SUM(E$9:E912)*K_21+SUM(C$9:C912)-SUM(D$9:D912)*(K_12+K_10)</f>
        <v>9.9999999999997726</v>
      </c>
      <c r="E913" s="70">
        <f>SUM(D$9:D912)*K_12-SUM(E$9:E912)*K_21</f>
        <v>4.9999999999997726</v>
      </c>
    </row>
    <row r="914" spans="3:5" x14ac:dyDescent="0.2">
      <c r="C914" s="2">
        <v>1</v>
      </c>
      <c r="D914" s="70">
        <f>SUM(E$9:E913)*K_21+SUM(C$9:C913)-SUM(D$9:D913)*(K_12+K_10)</f>
        <v>9.9999999999997726</v>
      </c>
      <c r="E914" s="70">
        <f>SUM(D$9:D913)*K_12-SUM(E$9:E913)*K_21</f>
        <v>4.9999999999997726</v>
      </c>
    </row>
    <row r="915" spans="3:5" x14ac:dyDescent="0.2">
      <c r="C915" s="2">
        <v>1</v>
      </c>
      <c r="D915" s="70">
        <f>SUM(E$9:E914)*K_21+SUM(C$9:C914)-SUM(D$9:D914)*(K_12+K_10)</f>
        <v>9.9999999999997726</v>
      </c>
      <c r="E915" s="70">
        <f>SUM(D$9:D914)*K_12-SUM(E$9:E914)*K_21</f>
        <v>4.9999999999997726</v>
      </c>
    </row>
    <row r="916" spans="3:5" x14ac:dyDescent="0.2">
      <c r="C916" s="2">
        <v>1</v>
      </c>
      <c r="D916" s="70">
        <f>SUM(E$9:E915)*K_21+SUM(C$9:C915)-SUM(D$9:D915)*(K_12+K_10)</f>
        <v>9.9999999999997726</v>
      </c>
      <c r="E916" s="70">
        <f>SUM(D$9:D915)*K_12-SUM(E$9:E915)*K_21</f>
        <v>4.9999999999997726</v>
      </c>
    </row>
    <row r="917" spans="3:5" x14ac:dyDescent="0.2">
      <c r="C917" s="2">
        <v>1</v>
      </c>
      <c r="D917" s="70">
        <f>SUM(E$9:E916)*K_21+SUM(C$9:C916)-SUM(D$9:D916)*(K_12+K_10)</f>
        <v>9.9999999999997726</v>
      </c>
      <c r="E917" s="70">
        <f>SUM(D$9:D916)*K_12-SUM(E$9:E916)*K_21</f>
        <v>4.9999999999997726</v>
      </c>
    </row>
    <row r="918" spans="3:5" x14ac:dyDescent="0.2">
      <c r="C918" s="2">
        <v>1</v>
      </c>
      <c r="D918" s="70">
        <f>SUM(E$9:E917)*K_21+SUM(C$9:C917)-SUM(D$9:D917)*(K_12+K_10)</f>
        <v>9.9999999999997726</v>
      </c>
      <c r="E918" s="70">
        <f>SUM(D$9:D917)*K_12-SUM(E$9:E917)*K_21</f>
        <v>4.9999999999997726</v>
      </c>
    </row>
    <row r="919" spans="3:5" x14ac:dyDescent="0.2">
      <c r="C919" s="2">
        <v>1</v>
      </c>
      <c r="D919" s="70">
        <f>SUM(E$9:E918)*K_21+SUM(C$9:C918)-SUM(D$9:D918)*(K_12+K_10)</f>
        <v>9.9999999999997726</v>
      </c>
      <c r="E919" s="70">
        <f>SUM(D$9:D918)*K_12-SUM(E$9:E918)*K_21</f>
        <v>4.9999999999997726</v>
      </c>
    </row>
    <row r="920" spans="3:5" x14ac:dyDescent="0.2">
      <c r="C920" s="2">
        <v>1</v>
      </c>
      <c r="D920" s="70">
        <f>SUM(E$9:E919)*K_21+SUM(C$9:C919)-SUM(D$9:D919)*(K_12+K_10)</f>
        <v>9.9999999999997726</v>
      </c>
      <c r="E920" s="70">
        <f>SUM(D$9:D919)*K_12-SUM(E$9:E919)*K_21</f>
        <v>4.9999999999997726</v>
      </c>
    </row>
    <row r="921" spans="3:5" x14ac:dyDescent="0.2">
      <c r="C921" s="2">
        <v>1</v>
      </c>
      <c r="D921" s="70">
        <f>SUM(E$9:E920)*K_21+SUM(C$9:C920)-SUM(D$9:D920)*(K_12+K_10)</f>
        <v>9.9999999999997726</v>
      </c>
      <c r="E921" s="70">
        <f>SUM(D$9:D920)*K_12-SUM(E$9:E920)*K_21</f>
        <v>4.9999999999997726</v>
      </c>
    </row>
    <row r="922" spans="3:5" x14ac:dyDescent="0.2">
      <c r="C922" s="2">
        <v>1</v>
      </c>
      <c r="D922" s="70">
        <f>SUM(E$9:E921)*K_21+SUM(C$9:C921)-SUM(D$9:D921)*(K_12+K_10)</f>
        <v>9.9999999999997726</v>
      </c>
      <c r="E922" s="70">
        <f>SUM(D$9:D921)*K_12-SUM(E$9:E921)*K_21</f>
        <v>4.9999999999997726</v>
      </c>
    </row>
    <row r="923" spans="3:5" x14ac:dyDescent="0.2">
      <c r="C923" s="2">
        <v>1</v>
      </c>
      <c r="D923" s="70">
        <f>SUM(E$9:E922)*K_21+SUM(C$9:C922)-SUM(D$9:D922)*(K_12+K_10)</f>
        <v>9.9999999999997726</v>
      </c>
      <c r="E923" s="70">
        <f>SUM(D$9:D922)*K_12-SUM(E$9:E922)*K_21</f>
        <v>4.9999999999997726</v>
      </c>
    </row>
    <row r="924" spans="3:5" x14ac:dyDescent="0.2">
      <c r="C924" s="2">
        <v>1</v>
      </c>
      <c r="D924" s="70">
        <f>SUM(E$9:E923)*K_21+SUM(C$9:C923)-SUM(D$9:D923)*(K_12+K_10)</f>
        <v>9.9999999999997726</v>
      </c>
      <c r="E924" s="70">
        <f>SUM(D$9:D923)*K_12-SUM(E$9:E923)*K_21</f>
        <v>4.9999999999997726</v>
      </c>
    </row>
    <row r="925" spans="3:5" x14ac:dyDescent="0.2">
      <c r="C925" s="2">
        <v>1</v>
      </c>
      <c r="D925" s="70">
        <f>SUM(E$9:E924)*K_21+SUM(C$9:C924)-SUM(D$9:D924)*(K_12+K_10)</f>
        <v>9.9999999999997726</v>
      </c>
      <c r="E925" s="70">
        <f>SUM(D$9:D924)*K_12-SUM(E$9:E924)*K_21</f>
        <v>4.9999999999997726</v>
      </c>
    </row>
    <row r="926" spans="3:5" x14ac:dyDescent="0.2">
      <c r="C926" s="2">
        <v>1</v>
      </c>
      <c r="D926" s="70">
        <f>SUM(E$9:E925)*K_21+SUM(C$9:C925)-SUM(D$9:D925)*(K_12+K_10)</f>
        <v>9.9999999999997726</v>
      </c>
      <c r="E926" s="70">
        <f>SUM(D$9:D925)*K_12-SUM(E$9:E925)*K_21</f>
        <v>4.9999999999997726</v>
      </c>
    </row>
    <row r="927" spans="3:5" x14ac:dyDescent="0.2">
      <c r="C927" s="2">
        <v>1</v>
      </c>
      <c r="D927" s="70">
        <f>SUM(E$9:E926)*K_21+SUM(C$9:C926)-SUM(D$9:D926)*(K_12+K_10)</f>
        <v>9.9999999999997726</v>
      </c>
      <c r="E927" s="70">
        <f>SUM(D$9:D926)*K_12-SUM(E$9:E926)*K_21</f>
        <v>4.9999999999997726</v>
      </c>
    </row>
    <row r="928" spans="3:5" x14ac:dyDescent="0.2">
      <c r="C928" s="2">
        <v>1</v>
      </c>
      <c r="D928" s="70">
        <f>SUM(E$9:E927)*K_21+SUM(C$9:C927)-SUM(D$9:D927)*(K_12+K_10)</f>
        <v>9.9999999999997726</v>
      </c>
      <c r="E928" s="70">
        <f>SUM(D$9:D927)*K_12-SUM(E$9:E927)*K_21</f>
        <v>4.9999999999997726</v>
      </c>
    </row>
    <row r="929" spans="3:5" x14ac:dyDescent="0.2">
      <c r="C929" s="2">
        <v>1</v>
      </c>
      <c r="D929" s="70">
        <f>SUM(E$9:E928)*K_21+SUM(C$9:C928)-SUM(D$9:D928)*(K_12+K_10)</f>
        <v>9.9999999999997726</v>
      </c>
      <c r="E929" s="70">
        <f>SUM(D$9:D928)*K_12-SUM(E$9:E928)*K_21</f>
        <v>4.9999999999997726</v>
      </c>
    </row>
    <row r="930" spans="3:5" x14ac:dyDescent="0.2">
      <c r="C930" s="2">
        <v>1</v>
      </c>
      <c r="D930" s="70">
        <f>SUM(E$9:E929)*K_21+SUM(C$9:C929)-SUM(D$9:D929)*(K_12+K_10)</f>
        <v>9.9999999999997726</v>
      </c>
      <c r="E930" s="70">
        <f>SUM(D$9:D929)*K_12-SUM(E$9:E929)*K_21</f>
        <v>4.9999999999997726</v>
      </c>
    </row>
    <row r="931" spans="3:5" x14ac:dyDescent="0.2">
      <c r="C931" s="2">
        <v>1</v>
      </c>
      <c r="D931" s="70">
        <f>SUM(E$9:E930)*K_21+SUM(C$9:C930)-SUM(D$9:D930)*(K_12+K_10)</f>
        <v>9.9999999999997726</v>
      </c>
      <c r="E931" s="70">
        <f>SUM(D$9:D930)*K_12-SUM(E$9:E930)*K_21</f>
        <v>4.9999999999997726</v>
      </c>
    </row>
    <row r="932" spans="3:5" x14ac:dyDescent="0.2">
      <c r="C932" s="2">
        <v>1</v>
      </c>
      <c r="D932" s="70">
        <f>SUM(E$9:E931)*K_21+SUM(C$9:C931)-SUM(D$9:D931)*(K_12+K_10)</f>
        <v>9.9999999999997726</v>
      </c>
      <c r="E932" s="70">
        <f>SUM(D$9:D931)*K_12-SUM(E$9:E931)*K_21</f>
        <v>4.9999999999997726</v>
      </c>
    </row>
    <row r="933" spans="3:5" x14ac:dyDescent="0.2">
      <c r="C933" s="2">
        <v>1</v>
      </c>
      <c r="D933" s="70">
        <f>SUM(E$9:E932)*K_21+SUM(C$9:C932)-SUM(D$9:D932)*(K_12+K_10)</f>
        <v>9.9999999999997726</v>
      </c>
      <c r="E933" s="70">
        <f>SUM(D$9:D932)*K_12-SUM(E$9:E932)*K_21</f>
        <v>4.9999999999997726</v>
      </c>
    </row>
    <row r="934" spans="3:5" x14ac:dyDescent="0.2">
      <c r="C934" s="2">
        <v>1</v>
      </c>
      <c r="D934" s="70">
        <f>SUM(E$9:E933)*K_21+SUM(C$9:C933)-SUM(D$9:D933)*(K_12+K_10)</f>
        <v>9.9999999999997726</v>
      </c>
      <c r="E934" s="70">
        <f>SUM(D$9:D933)*K_12-SUM(E$9:E933)*K_21</f>
        <v>4.9999999999997726</v>
      </c>
    </row>
    <row r="935" spans="3:5" x14ac:dyDescent="0.2">
      <c r="C935" s="2">
        <v>1</v>
      </c>
      <c r="D935" s="70">
        <f>SUM(E$9:E934)*K_21+SUM(C$9:C934)-SUM(D$9:D934)*(K_12+K_10)</f>
        <v>9.9999999999997726</v>
      </c>
      <c r="E935" s="70">
        <f>SUM(D$9:D934)*K_12-SUM(E$9:E934)*K_21</f>
        <v>4.9999999999997726</v>
      </c>
    </row>
    <row r="936" spans="3:5" x14ac:dyDescent="0.2">
      <c r="C936" s="2">
        <v>1</v>
      </c>
      <c r="D936" s="70">
        <f>SUM(E$9:E935)*K_21+SUM(C$9:C935)-SUM(D$9:D935)*(K_12+K_10)</f>
        <v>9.9999999999997726</v>
      </c>
      <c r="E936" s="70">
        <f>SUM(D$9:D935)*K_12-SUM(E$9:E935)*K_21</f>
        <v>4.9999999999997726</v>
      </c>
    </row>
    <row r="937" spans="3:5" x14ac:dyDescent="0.2">
      <c r="C937" s="2">
        <v>1</v>
      </c>
      <c r="D937" s="70">
        <f>SUM(E$9:E936)*K_21+SUM(C$9:C936)-SUM(D$9:D936)*(K_12+K_10)</f>
        <v>9.9999999999997726</v>
      </c>
      <c r="E937" s="70">
        <f>SUM(D$9:D936)*K_12-SUM(E$9:E936)*K_21</f>
        <v>4.9999999999997726</v>
      </c>
    </row>
    <row r="938" spans="3:5" x14ac:dyDescent="0.2">
      <c r="C938" s="2">
        <v>1</v>
      </c>
      <c r="D938" s="70">
        <f>SUM(E$9:E937)*K_21+SUM(C$9:C937)-SUM(D$9:D937)*(K_12+K_10)</f>
        <v>9.9999999999997726</v>
      </c>
      <c r="E938" s="70">
        <f>SUM(D$9:D937)*K_12-SUM(E$9:E937)*K_21</f>
        <v>4.9999999999997726</v>
      </c>
    </row>
    <row r="939" spans="3:5" x14ac:dyDescent="0.2">
      <c r="C939" s="2">
        <v>1</v>
      </c>
      <c r="D939" s="70">
        <f>SUM(E$9:E938)*K_21+SUM(C$9:C938)-SUM(D$9:D938)*(K_12+K_10)</f>
        <v>9.9999999999997726</v>
      </c>
      <c r="E939" s="70">
        <f>SUM(D$9:D938)*K_12-SUM(E$9:E938)*K_21</f>
        <v>4.9999999999997726</v>
      </c>
    </row>
    <row r="940" spans="3:5" x14ac:dyDescent="0.2">
      <c r="C940" s="2">
        <v>1</v>
      </c>
      <c r="D940" s="70">
        <f>SUM(E$9:E939)*K_21+SUM(C$9:C939)-SUM(D$9:D939)*(K_12+K_10)</f>
        <v>9.9999999999997726</v>
      </c>
      <c r="E940" s="70">
        <f>SUM(D$9:D939)*K_12-SUM(E$9:E939)*K_21</f>
        <v>4.9999999999997726</v>
      </c>
    </row>
    <row r="941" spans="3:5" x14ac:dyDescent="0.2">
      <c r="C941" s="2">
        <v>1</v>
      </c>
      <c r="D941" s="70">
        <f>SUM(E$9:E940)*K_21+SUM(C$9:C940)-SUM(D$9:D940)*(K_12+K_10)</f>
        <v>9.9999999999997726</v>
      </c>
      <c r="E941" s="70">
        <f>SUM(D$9:D940)*K_12-SUM(E$9:E940)*K_21</f>
        <v>4.9999999999997726</v>
      </c>
    </row>
    <row r="942" spans="3:5" x14ac:dyDescent="0.2">
      <c r="C942" s="2">
        <v>1</v>
      </c>
      <c r="D942" s="70">
        <f>SUM(E$9:E941)*K_21+SUM(C$9:C941)-SUM(D$9:D941)*(K_12+K_10)</f>
        <v>9.9999999999997726</v>
      </c>
      <c r="E942" s="70">
        <f>SUM(D$9:D941)*K_12-SUM(E$9:E941)*K_21</f>
        <v>4.9999999999997726</v>
      </c>
    </row>
    <row r="943" spans="3:5" x14ac:dyDescent="0.2">
      <c r="C943" s="2">
        <v>1</v>
      </c>
      <c r="D943" s="70">
        <f>SUM(E$9:E942)*K_21+SUM(C$9:C942)-SUM(D$9:D942)*(K_12+K_10)</f>
        <v>9.9999999999997726</v>
      </c>
      <c r="E943" s="70">
        <f>SUM(D$9:D942)*K_12-SUM(E$9:E942)*K_21</f>
        <v>4.9999999999997726</v>
      </c>
    </row>
    <row r="944" spans="3:5" x14ac:dyDescent="0.2">
      <c r="C944" s="2">
        <v>1</v>
      </c>
      <c r="D944" s="70">
        <f>SUM(E$9:E943)*K_21+SUM(C$9:C943)-SUM(D$9:D943)*(K_12+K_10)</f>
        <v>9.9999999999997726</v>
      </c>
      <c r="E944" s="70">
        <f>SUM(D$9:D943)*K_12-SUM(E$9:E943)*K_21</f>
        <v>4.9999999999997726</v>
      </c>
    </row>
    <row r="945" spans="3:5" x14ac:dyDescent="0.2">
      <c r="C945" s="2">
        <v>1</v>
      </c>
      <c r="D945" s="70">
        <f>SUM(E$9:E944)*K_21+SUM(C$9:C944)-SUM(D$9:D944)*(K_12+K_10)</f>
        <v>9.9999999999997726</v>
      </c>
      <c r="E945" s="70">
        <f>SUM(D$9:D944)*K_12-SUM(E$9:E944)*K_21</f>
        <v>4.9999999999997726</v>
      </c>
    </row>
    <row r="946" spans="3:5" x14ac:dyDescent="0.2">
      <c r="C946" s="2">
        <v>1</v>
      </c>
      <c r="D946" s="70">
        <f>SUM(E$9:E945)*K_21+SUM(C$9:C945)-SUM(D$9:D945)*(K_12+K_10)</f>
        <v>9.9999999999997726</v>
      </c>
      <c r="E946" s="70">
        <f>SUM(D$9:D945)*K_12-SUM(E$9:E945)*K_21</f>
        <v>4.9999999999997726</v>
      </c>
    </row>
    <row r="947" spans="3:5" x14ac:dyDescent="0.2">
      <c r="C947" s="2">
        <v>1</v>
      </c>
      <c r="D947" s="70">
        <f>SUM(E$9:E946)*K_21+SUM(C$9:C946)-SUM(D$9:D946)*(K_12+K_10)</f>
        <v>9.9999999999997726</v>
      </c>
      <c r="E947" s="70">
        <f>SUM(D$9:D946)*K_12-SUM(E$9:E946)*K_21</f>
        <v>4.9999999999997726</v>
      </c>
    </row>
    <row r="948" spans="3:5" x14ac:dyDescent="0.2">
      <c r="C948" s="2">
        <v>1</v>
      </c>
      <c r="D948" s="70">
        <f>SUM(E$9:E947)*K_21+SUM(C$9:C947)-SUM(D$9:D947)*(K_12+K_10)</f>
        <v>9.9999999999997726</v>
      </c>
      <c r="E948" s="70">
        <f>SUM(D$9:D947)*K_12-SUM(E$9:E947)*K_21</f>
        <v>4.9999999999997726</v>
      </c>
    </row>
    <row r="949" spans="3:5" x14ac:dyDescent="0.2">
      <c r="C949" s="2">
        <v>1</v>
      </c>
      <c r="D949" s="70">
        <f>SUM(E$9:E948)*K_21+SUM(C$9:C948)-SUM(D$9:D948)*(K_12+K_10)</f>
        <v>9.9999999999997726</v>
      </c>
      <c r="E949" s="70">
        <f>SUM(D$9:D948)*K_12-SUM(E$9:E948)*K_21</f>
        <v>4.9999999999997726</v>
      </c>
    </row>
    <row r="950" spans="3:5" x14ac:dyDescent="0.2">
      <c r="C950" s="2">
        <v>1</v>
      </c>
      <c r="D950" s="70">
        <f>SUM(E$9:E949)*K_21+SUM(C$9:C949)-SUM(D$9:D949)*(K_12+K_10)</f>
        <v>9.9999999999997726</v>
      </c>
      <c r="E950" s="70">
        <f>SUM(D$9:D949)*K_12-SUM(E$9:E949)*K_21</f>
        <v>4.9999999999997726</v>
      </c>
    </row>
    <row r="951" spans="3:5" x14ac:dyDescent="0.2">
      <c r="C951" s="2">
        <v>1</v>
      </c>
      <c r="D951" s="70">
        <f>SUM(E$9:E950)*K_21+SUM(C$9:C950)-SUM(D$9:D950)*(K_12+K_10)</f>
        <v>9.9999999999997726</v>
      </c>
      <c r="E951" s="70">
        <f>SUM(D$9:D950)*K_12-SUM(E$9:E950)*K_21</f>
        <v>4.9999999999997726</v>
      </c>
    </row>
    <row r="952" spans="3:5" x14ac:dyDescent="0.2">
      <c r="C952" s="2">
        <v>1</v>
      </c>
      <c r="D952" s="70">
        <f>SUM(E$9:E951)*K_21+SUM(C$9:C951)-SUM(D$9:D951)*(K_12+K_10)</f>
        <v>9.9999999999997726</v>
      </c>
      <c r="E952" s="70">
        <f>SUM(D$9:D951)*K_12-SUM(E$9:E951)*K_21</f>
        <v>4.9999999999997726</v>
      </c>
    </row>
    <row r="953" spans="3:5" x14ac:dyDescent="0.2">
      <c r="C953" s="2">
        <v>1</v>
      </c>
      <c r="D953" s="70">
        <f>SUM(E$9:E952)*K_21+SUM(C$9:C952)-SUM(D$9:D952)*(K_12+K_10)</f>
        <v>9.9999999999997726</v>
      </c>
      <c r="E953" s="70">
        <f>SUM(D$9:D952)*K_12-SUM(E$9:E952)*K_21</f>
        <v>4.9999999999997726</v>
      </c>
    </row>
    <row r="954" spans="3:5" x14ac:dyDescent="0.2">
      <c r="C954" s="2">
        <v>1</v>
      </c>
      <c r="D954" s="70">
        <f>SUM(E$9:E953)*K_21+SUM(C$9:C953)-SUM(D$9:D953)*(K_12+K_10)</f>
        <v>9.9999999999997726</v>
      </c>
      <c r="E954" s="70">
        <f>SUM(D$9:D953)*K_12-SUM(E$9:E953)*K_21</f>
        <v>4.9999999999997726</v>
      </c>
    </row>
    <row r="955" spans="3:5" x14ac:dyDescent="0.2">
      <c r="C955" s="2">
        <v>1</v>
      </c>
      <c r="D955" s="70">
        <f>SUM(E$9:E954)*K_21+SUM(C$9:C954)-SUM(D$9:D954)*(K_12+K_10)</f>
        <v>9.9999999999997726</v>
      </c>
      <c r="E955" s="70">
        <f>SUM(D$9:D954)*K_12-SUM(E$9:E954)*K_21</f>
        <v>4.9999999999997726</v>
      </c>
    </row>
    <row r="956" spans="3:5" x14ac:dyDescent="0.2">
      <c r="C956" s="2">
        <v>1</v>
      </c>
      <c r="D956" s="70">
        <f>SUM(E$9:E955)*K_21+SUM(C$9:C955)-SUM(D$9:D955)*(K_12+K_10)</f>
        <v>9.9999999999997726</v>
      </c>
      <c r="E956" s="70">
        <f>SUM(D$9:D955)*K_12-SUM(E$9:E955)*K_21</f>
        <v>4.9999999999997726</v>
      </c>
    </row>
    <row r="957" spans="3:5" x14ac:dyDescent="0.2">
      <c r="C957" s="2">
        <v>1</v>
      </c>
      <c r="D957" s="70">
        <f>SUM(E$9:E956)*K_21+SUM(C$9:C956)-SUM(D$9:D956)*(K_12+K_10)</f>
        <v>9.9999999999997726</v>
      </c>
      <c r="E957" s="70">
        <f>SUM(D$9:D956)*K_12-SUM(E$9:E956)*K_21</f>
        <v>4.9999999999997726</v>
      </c>
    </row>
    <row r="958" spans="3:5" x14ac:dyDescent="0.2">
      <c r="C958" s="2">
        <v>1</v>
      </c>
      <c r="D958" s="70">
        <f>SUM(E$9:E957)*K_21+SUM(C$9:C957)-SUM(D$9:D957)*(K_12+K_10)</f>
        <v>9.9999999999997726</v>
      </c>
      <c r="E958" s="70">
        <f>SUM(D$9:D957)*K_12-SUM(E$9:E957)*K_21</f>
        <v>4.9999999999997726</v>
      </c>
    </row>
    <row r="959" spans="3:5" x14ac:dyDescent="0.2">
      <c r="C959" s="2">
        <v>1</v>
      </c>
      <c r="D959" s="70">
        <f>SUM(E$9:E958)*K_21+SUM(C$9:C958)-SUM(D$9:D958)*(K_12+K_10)</f>
        <v>9.9999999999997726</v>
      </c>
      <c r="E959" s="70">
        <f>SUM(D$9:D958)*K_12-SUM(E$9:E958)*K_21</f>
        <v>4.9999999999997726</v>
      </c>
    </row>
    <row r="960" spans="3:5" x14ac:dyDescent="0.2">
      <c r="C960" s="2">
        <v>1</v>
      </c>
      <c r="D960" s="70">
        <f>SUM(E$9:E959)*K_21+SUM(C$9:C959)-SUM(D$9:D959)*(K_12+K_10)</f>
        <v>9.9999999999997726</v>
      </c>
      <c r="E960" s="70">
        <f>SUM(D$9:D959)*K_12-SUM(E$9:E959)*K_21</f>
        <v>4.9999999999997726</v>
      </c>
    </row>
    <row r="961" spans="3:5" x14ac:dyDescent="0.2">
      <c r="C961" s="2">
        <v>1</v>
      </c>
      <c r="D961" s="70">
        <f>SUM(E$9:E960)*K_21+SUM(C$9:C960)-SUM(D$9:D960)*(K_12+K_10)</f>
        <v>9.9999999999997726</v>
      </c>
      <c r="E961" s="70">
        <f>SUM(D$9:D960)*K_12-SUM(E$9:E960)*K_21</f>
        <v>4.9999999999997726</v>
      </c>
    </row>
    <row r="962" spans="3:5" x14ac:dyDescent="0.2">
      <c r="C962" s="2">
        <v>1</v>
      </c>
      <c r="D962" s="70">
        <f>SUM(E$9:E961)*K_21+SUM(C$9:C961)-SUM(D$9:D961)*(K_12+K_10)</f>
        <v>9.9999999999997726</v>
      </c>
      <c r="E962" s="70">
        <f>SUM(D$9:D961)*K_12-SUM(E$9:E961)*K_21</f>
        <v>4.9999999999997726</v>
      </c>
    </row>
    <row r="963" spans="3:5" x14ac:dyDescent="0.2">
      <c r="C963" s="2">
        <v>1</v>
      </c>
      <c r="D963" s="70">
        <f>SUM(E$9:E962)*K_21+SUM(C$9:C962)-SUM(D$9:D962)*(K_12+K_10)</f>
        <v>9.9999999999997726</v>
      </c>
      <c r="E963" s="70">
        <f>SUM(D$9:D962)*K_12-SUM(E$9:E962)*K_21</f>
        <v>4.9999999999997726</v>
      </c>
    </row>
    <row r="964" spans="3:5" x14ac:dyDescent="0.2">
      <c r="C964" s="2">
        <v>1</v>
      </c>
      <c r="D964" s="70">
        <f>SUM(E$9:E963)*K_21+SUM(C$9:C963)-SUM(D$9:D963)*(K_12+K_10)</f>
        <v>9.9999999999997726</v>
      </c>
      <c r="E964" s="70">
        <f>SUM(D$9:D963)*K_12-SUM(E$9:E963)*K_21</f>
        <v>4.9999999999997726</v>
      </c>
    </row>
    <row r="965" spans="3:5" x14ac:dyDescent="0.2">
      <c r="C965" s="2">
        <v>1</v>
      </c>
      <c r="D965" s="70">
        <f>SUM(E$9:E964)*K_21+SUM(C$9:C964)-SUM(D$9:D964)*(K_12+K_10)</f>
        <v>9.9999999999997726</v>
      </c>
      <c r="E965" s="70">
        <f>SUM(D$9:D964)*K_12-SUM(E$9:E964)*K_21</f>
        <v>4.9999999999997726</v>
      </c>
    </row>
    <row r="966" spans="3:5" x14ac:dyDescent="0.2">
      <c r="C966" s="2">
        <v>1</v>
      </c>
      <c r="D966" s="70">
        <f>SUM(E$9:E965)*K_21+SUM(C$9:C965)-SUM(D$9:D965)*(K_12+K_10)</f>
        <v>9.9999999999997726</v>
      </c>
      <c r="E966" s="70">
        <f>SUM(D$9:D965)*K_12-SUM(E$9:E965)*K_21</f>
        <v>4.9999999999997726</v>
      </c>
    </row>
    <row r="967" spans="3:5" x14ac:dyDescent="0.2">
      <c r="C967" s="2">
        <v>1</v>
      </c>
      <c r="D967" s="70">
        <f>SUM(E$9:E966)*K_21+SUM(C$9:C966)-SUM(D$9:D966)*(K_12+K_10)</f>
        <v>9.9999999999997726</v>
      </c>
      <c r="E967" s="70">
        <f>SUM(D$9:D966)*K_12-SUM(E$9:E966)*K_21</f>
        <v>4.9999999999997726</v>
      </c>
    </row>
    <row r="968" spans="3:5" x14ac:dyDescent="0.2">
      <c r="C968" s="2">
        <v>1</v>
      </c>
      <c r="D968" s="70">
        <f>SUM(E$9:E967)*K_21+SUM(C$9:C967)-SUM(D$9:D967)*(K_12+K_10)</f>
        <v>9.9999999999997726</v>
      </c>
      <c r="E968" s="70">
        <f>SUM(D$9:D967)*K_12-SUM(E$9:E967)*K_21</f>
        <v>4.9999999999997726</v>
      </c>
    </row>
    <row r="969" spans="3:5" x14ac:dyDescent="0.2">
      <c r="C969" s="2">
        <v>1</v>
      </c>
      <c r="D969" s="70">
        <f>SUM(E$9:E968)*K_21+SUM(C$9:C968)-SUM(D$9:D968)*(K_12+K_10)</f>
        <v>9.9999999999997726</v>
      </c>
      <c r="E969" s="70">
        <f>SUM(D$9:D968)*K_12-SUM(E$9:E968)*K_21</f>
        <v>4.9999999999997726</v>
      </c>
    </row>
    <row r="970" spans="3:5" x14ac:dyDescent="0.2">
      <c r="C970" s="2">
        <v>1</v>
      </c>
      <c r="D970" s="70">
        <f>SUM(E$9:E969)*K_21+SUM(C$9:C969)-SUM(D$9:D969)*(K_12+K_10)</f>
        <v>9.9999999999997726</v>
      </c>
      <c r="E970" s="70">
        <f>SUM(D$9:D969)*K_12-SUM(E$9:E969)*K_21</f>
        <v>4.9999999999997726</v>
      </c>
    </row>
    <row r="971" spans="3:5" x14ac:dyDescent="0.2">
      <c r="C971" s="2">
        <v>1</v>
      </c>
      <c r="D971" s="70">
        <f>SUM(E$9:E970)*K_21+SUM(C$9:C970)-SUM(D$9:D970)*(K_12+K_10)</f>
        <v>9.9999999999997726</v>
      </c>
      <c r="E971" s="70">
        <f>SUM(D$9:D970)*K_12-SUM(E$9:E970)*K_21</f>
        <v>4.9999999999997726</v>
      </c>
    </row>
    <row r="972" spans="3:5" x14ac:dyDescent="0.2">
      <c r="C972" s="2">
        <v>1</v>
      </c>
      <c r="D972" s="70">
        <f>SUM(E$9:E971)*K_21+SUM(C$9:C971)-SUM(D$9:D971)*(K_12+K_10)</f>
        <v>9.9999999999997726</v>
      </c>
      <c r="E972" s="70">
        <f>SUM(D$9:D971)*K_12-SUM(E$9:E971)*K_21</f>
        <v>4.9999999999997726</v>
      </c>
    </row>
    <row r="973" spans="3:5" x14ac:dyDescent="0.2">
      <c r="C973" s="2">
        <v>1</v>
      </c>
      <c r="D973" s="70">
        <f>SUM(E$9:E972)*K_21+SUM(C$9:C972)-SUM(D$9:D972)*(K_12+K_10)</f>
        <v>9.9999999999997726</v>
      </c>
      <c r="E973" s="70">
        <f>SUM(D$9:D972)*K_12-SUM(E$9:E972)*K_21</f>
        <v>4.9999999999997726</v>
      </c>
    </row>
    <row r="974" spans="3:5" x14ac:dyDescent="0.2">
      <c r="C974" s="2">
        <v>1</v>
      </c>
      <c r="D974" s="70">
        <f>SUM(E$9:E973)*K_21+SUM(C$9:C973)-SUM(D$9:D973)*(K_12+K_10)</f>
        <v>9.9999999999997726</v>
      </c>
      <c r="E974" s="70">
        <f>SUM(D$9:D973)*K_12-SUM(E$9:E973)*K_21</f>
        <v>4.9999999999997726</v>
      </c>
    </row>
    <row r="975" spans="3:5" x14ac:dyDescent="0.2">
      <c r="C975" s="2">
        <v>1</v>
      </c>
      <c r="D975" s="70">
        <f>SUM(E$9:E974)*K_21+SUM(C$9:C974)-SUM(D$9:D974)*(K_12+K_10)</f>
        <v>9.9999999999997726</v>
      </c>
      <c r="E975" s="70">
        <f>SUM(D$9:D974)*K_12-SUM(E$9:E974)*K_21</f>
        <v>4.9999999999997726</v>
      </c>
    </row>
    <row r="976" spans="3:5" x14ac:dyDescent="0.2">
      <c r="C976" s="2">
        <v>1</v>
      </c>
      <c r="D976" s="70">
        <f>SUM(E$9:E975)*K_21+SUM(C$9:C975)-SUM(D$9:D975)*(K_12+K_10)</f>
        <v>9.9999999999997726</v>
      </c>
      <c r="E976" s="70">
        <f>SUM(D$9:D975)*K_12-SUM(E$9:E975)*K_21</f>
        <v>4.9999999999997726</v>
      </c>
    </row>
    <row r="977" spans="3:5" x14ac:dyDescent="0.2">
      <c r="C977" s="2">
        <v>1</v>
      </c>
      <c r="D977" s="70">
        <f>SUM(E$9:E976)*K_21+SUM(C$9:C976)-SUM(D$9:D976)*(K_12+K_10)</f>
        <v>9.9999999999997726</v>
      </c>
      <c r="E977" s="70">
        <f>SUM(D$9:D976)*K_12-SUM(E$9:E976)*K_21</f>
        <v>4.9999999999997726</v>
      </c>
    </row>
    <row r="978" spans="3:5" x14ac:dyDescent="0.2">
      <c r="C978" s="2">
        <v>1</v>
      </c>
      <c r="D978" s="70">
        <f>SUM(E$9:E977)*K_21+SUM(C$9:C977)-SUM(D$9:D977)*(K_12+K_10)</f>
        <v>9.9999999999997726</v>
      </c>
      <c r="E978" s="70">
        <f>SUM(D$9:D977)*K_12-SUM(E$9:E977)*K_21</f>
        <v>4.9999999999997726</v>
      </c>
    </row>
    <row r="979" spans="3:5" x14ac:dyDescent="0.2">
      <c r="C979" s="2">
        <v>1</v>
      </c>
      <c r="D979" s="70">
        <f>SUM(E$9:E978)*K_21+SUM(C$9:C978)-SUM(D$9:D978)*(K_12+K_10)</f>
        <v>9.9999999999997726</v>
      </c>
      <c r="E979" s="70">
        <f>SUM(D$9:D978)*K_12-SUM(E$9:E978)*K_21</f>
        <v>4.9999999999997726</v>
      </c>
    </row>
    <row r="980" spans="3:5" x14ac:dyDescent="0.2">
      <c r="C980" s="2">
        <v>1</v>
      </c>
      <c r="D980" s="70">
        <f>SUM(E$9:E979)*K_21+SUM(C$9:C979)-SUM(D$9:D979)*(K_12+K_10)</f>
        <v>9.9999999999997726</v>
      </c>
      <c r="E980" s="70">
        <f>SUM(D$9:D979)*K_12-SUM(E$9:E979)*K_21</f>
        <v>4.9999999999997726</v>
      </c>
    </row>
    <row r="981" spans="3:5" x14ac:dyDescent="0.2">
      <c r="C981" s="2">
        <v>1</v>
      </c>
      <c r="D981" s="70">
        <f>SUM(E$9:E980)*K_21+SUM(C$9:C980)-SUM(D$9:D980)*(K_12+K_10)</f>
        <v>9.9999999999997726</v>
      </c>
      <c r="E981" s="70">
        <f>SUM(D$9:D980)*K_12-SUM(E$9:E980)*K_21</f>
        <v>4.9999999999997726</v>
      </c>
    </row>
    <row r="982" spans="3:5" x14ac:dyDescent="0.2">
      <c r="C982" s="2">
        <v>1</v>
      </c>
      <c r="D982" s="70">
        <f>SUM(E$9:E981)*K_21+SUM(C$9:C981)-SUM(D$9:D981)*(K_12+K_10)</f>
        <v>9.9999999999997726</v>
      </c>
      <c r="E982" s="70">
        <f>SUM(D$9:D981)*K_12-SUM(E$9:E981)*K_21</f>
        <v>4.9999999999997726</v>
      </c>
    </row>
    <row r="983" spans="3:5" x14ac:dyDescent="0.2">
      <c r="C983" s="2">
        <v>1</v>
      </c>
      <c r="D983" s="70">
        <f>SUM(E$9:E982)*K_21+SUM(C$9:C982)-SUM(D$9:D982)*(K_12+K_10)</f>
        <v>9.9999999999997726</v>
      </c>
      <c r="E983" s="70">
        <f>SUM(D$9:D982)*K_12-SUM(E$9:E982)*K_21</f>
        <v>4.9999999999997726</v>
      </c>
    </row>
    <row r="984" spans="3:5" x14ac:dyDescent="0.2">
      <c r="C984" s="2">
        <v>1</v>
      </c>
      <c r="D984" s="70">
        <f>SUM(E$9:E983)*K_21+SUM(C$9:C983)-SUM(D$9:D983)*(K_12+K_10)</f>
        <v>9.9999999999997726</v>
      </c>
      <c r="E984" s="70">
        <f>SUM(D$9:D983)*K_12-SUM(E$9:E983)*K_21</f>
        <v>4.9999999999997726</v>
      </c>
    </row>
    <row r="985" spans="3:5" x14ac:dyDescent="0.2">
      <c r="C985" s="2">
        <v>1</v>
      </c>
      <c r="D985" s="70">
        <f>SUM(E$9:E984)*K_21+SUM(C$9:C984)-SUM(D$9:D984)*(K_12+K_10)</f>
        <v>9.9999999999997726</v>
      </c>
      <c r="E985" s="70">
        <f>SUM(D$9:D984)*K_12-SUM(E$9:E984)*K_21</f>
        <v>4.9999999999997726</v>
      </c>
    </row>
    <row r="986" spans="3:5" x14ac:dyDescent="0.2">
      <c r="C986" s="2">
        <v>1</v>
      </c>
      <c r="D986" s="70">
        <f>SUM(E$9:E985)*K_21+SUM(C$9:C985)-SUM(D$9:D985)*(K_12+K_10)</f>
        <v>9.9999999999997726</v>
      </c>
      <c r="E986" s="70">
        <f>SUM(D$9:D985)*K_12-SUM(E$9:E985)*K_21</f>
        <v>4.9999999999997726</v>
      </c>
    </row>
    <row r="987" spans="3:5" x14ac:dyDescent="0.2">
      <c r="C987" s="2">
        <v>1</v>
      </c>
      <c r="D987" s="70">
        <f>SUM(E$9:E986)*K_21+SUM(C$9:C986)-SUM(D$9:D986)*(K_12+K_10)</f>
        <v>9.9999999999997726</v>
      </c>
      <c r="E987" s="70">
        <f>SUM(D$9:D986)*K_12-SUM(E$9:E986)*K_21</f>
        <v>4.9999999999997726</v>
      </c>
    </row>
    <row r="988" spans="3:5" x14ac:dyDescent="0.2">
      <c r="C988" s="2">
        <v>1</v>
      </c>
      <c r="D988" s="70">
        <f>SUM(E$9:E987)*K_21+SUM(C$9:C987)-SUM(D$9:D987)*(K_12+K_10)</f>
        <v>9.9999999999997726</v>
      </c>
      <c r="E988" s="70">
        <f>SUM(D$9:D987)*K_12-SUM(E$9:E987)*K_21</f>
        <v>4.9999999999997726</v>
      </c>
    </row>
    <row r="989" spans="3:5" x14ac:dyDescent="0.2">
      <c r="C989" s="2">
        <v>1</v>
      </c>
      <c r="D989" s="70">
        <f>SUM(E$9:E988)*K_21+SUM(C$9:C988)-SUM(D$9:D988)*(K_12+K_10)</f>
        <v>9.9999999999997726</v>
      </c>
      <c r="E989" s="70">
        <f>SUM(D$9:D988)*K_12-SUM(E$9:E988)*K_21</f>
        <v>4.9999999999997726</v>
      </c>
    </row>
    <row r="990" spans="3:5" x14ac:dyDescent="0.2">
      <c r="C990" s="2">
        <v>1</v>
      </c>
      <c r="D990" s="70">
        <f>SUM(E$9:E989)*K_21+SUM(C$9:C989)-SUM(D$9:D989)*(K_12+K_10)</f>
        <v>9.9999999999997726</v>
      </c>
      <c r="E990" s="70">
        <f>SUM(D$9:D989)*K_12-SUM(E$9:E989)*K_21</f>
        <v>4.9999999999997726</v>
      </c>
    </row>
    <row r="991" spans="3:5" x14ac:dyDescent="0.2">
      <c r="C991" s="2">
        <v>1</v>
      </c>
      <c r="D991" s="70">
        <f>SUM(E$9:E990)*K_21+SUM(C$9:C990)-SUM(D$9:D990)*(K_12+K_10)</f>
        <v>9.9999999999997726</v>
      </c>
      <c r="E991" s="70">
        <f>SUM(D$9:D990)*K_12-SUM(E$9:E990)*K_21</f>
        <v>4.9999999999997726</v>
      </c>
    </row>
    <row r="992" spans="3:5" x14ac:dyDescent="0.2">
      <c r="C992" s="2">
        <v>1</v>
      </c>
      <c r="D992" s="70">
        <f>SUM(E$9:E991)*K_21+SUM(C$9:C991)-SUM(D$9:D991)*(K_12+K_10)</f>
        <v>9.9999999999997726</v>
      </c>
      <c r="E992" s="70">
        <f>SUM(D$9:D991)*K_12-SUM(E$9:E991)*K_21</f>
        <v>4.9999999999997726</v>
      </c>
    </row>
    <row r="993" spans="3:5" x14ac:dyDescent="0.2">
      <c r="C993" s="2">
        <v>1</v>
      </c>
      <c r="D993" s="70">
        <f>SUM(E$9:E992)*K_21+SUM(C$9:C992)-SUM(D$9:D992)*(K_12+K_10)</f>
        <v>9.9999999999997726</v>
      </c>
      <c r="E993" s="70">
        <f>SUM(D$9:D992)*K_12-SUM(E$9:E992)*K_21</f>
        <v>4.9999999999997726</v>
      </c>
    </row>
    <row r="994" spans="3:5" x14ac:dyDescent="0.2">
      <c r="C994" s="2">
        <v>1</v>
      </c>
      <c r="D994" s="70">
        <f>SUM(E$9:E993)*K_21+SUM(C$9:C993)-SUM(D$9:D993)*(K_12+K_10)</f>
        <v>9.9999999999997726</v>
      </c>
      <c r="E994" s="70">
        <f>SUM(D$9:D993)*K_12-SUM(E$9:E993)*K_21</f>
        <v>4.9999999999997726</v>
      </c>
    </row>
    <row r="995" spans="3:5" x14ac:dyDescent="0.2">
      <c r="C995" s="2">
        <v>1</v>
      </c>
      <c r="D995" s="70">
        <f>SUM(E$9:E994)*K_21+SUM(C$9:C994)-SUM(D$9:D994)*(K_12+K_10)</f>
        <v>9.9999999999997726</v>
      </c>
      <c r="E995" s="70">
        <f>SUM(D$9:D994)*K_12-SUM(E$9:E994)*K_21</f>
        <v>4.9999999999997726</v>
      </c>
    </row>
    <row r="996" spans="3:5" x14ac:dyDescent="0.2">
      <c r="C996" s="2">
        <v>1</v>
      </c>
      <c r="D996" s="70">
        <f>SUM(E$9:E995)*K_21+SUM(C$9:C995)-SUM(D$9:D995)*(K_12+K_10)</f>
        <v>9.9999999999997726</v>
      </c>
      <c r="E996" s="70">
        <f>SUM(D$9:D995)*K_12-SUM(E$9:E995)*K_21</f>
        <v>4.9999999999997726</v>
      </c>
    </row>
    <row r="997" spans="3:5" x14ac:dyDescent="0.2">
      <c r="C997" s="2">
        <v>1</v>
      </c>
      <c r="D997" s="70">
        <f>SUM(E$9:E996)*K_21+SUM(C$9:C996)-SUM(D$9:D996)*(K_12+K_10)</f>
        <v>9.9999999999997726</v>
      </c>
      <c r="E997" s="70">
        <f>SUM(D$9:D996)*K_12-SUM(E$9:E996)*K_21</f>
        <v>4.9999999999997726</v>
      </c>
    </row>
    <row r="998" spans="3:5" x14ac:dyDescent="0.2">
      <c r="C998" s="2">
        <v>1</v>
      </c>
      <c r="D998" s="70">
        <f>SUM(E$9:E997)*K_21+SUM(C$9:C997)-SUM(D$9:D997)*(K_12+K_10)</f>
        <v>9.9999999999997726</v>
      </c>
      <c r="E998" s="70">
        <f>SUM(D$9:D997)*K_12-SUM(E$9:E997)*K_21</f>
        <v>4.9999999999997726</v>
      </c>
    </row>
    <row r="999" spans="3:5" x14ac:dyDescent="0.2">
      <c r="C999" s="2">
        <v>1</v>
      </c>
      <c r="D999" s="70">
        <f>SUM(E$9:E998)*K_21+SUM(C$9:C998)-SUM(D$9:D998)*(K_12+K_10)</f>
        <v>9.9999999999997726</v>
      </c>
      <c r="E999" s="70">
        <f>SUM(D$9:D998)*K_12-SUM(E$9:E998)*K_21</f>
        <v>4.9999999999997726</v>
      </c>
    </row>
    <row r="1000" spans="3:5" x14ac:dyDescent="0.2">
      <c r="C1000" s="2">
        <v>1</v>
      </c>
      <c r="D1000" s="70">
        <f>SUM(E$9:E999)*K_21+SUM(C$9:C999)-SUM(D$9:D999)*(K_12+K_10)</f>
        <v>9.9999999999997726</v>
      </c>
      <c r="E1000" s="70">
        <f>SUM(D$9:D999)*K_12-SUM(E$9:E999)*K_21</f>
        <v>4.9999999999997726</v>
      </c>
    </row>
    <row r="1001" spans="3:5" x14ac:dyDescent="0.2">
      <c r="C1001" s="2">
        <v>1</v>
      </c>
      <c r="D1001" s="70">
        <f>SUM(E$9:E1000)*K_21+SUM(C$9:C1000)-SUM(D$9:D1000)*(K_12+K_10)</f>
        <v>9.9999999999997726</v>
      </c>
      <c r="E1001" s="70">
        <f>SUM(D$9:D1000)*K_12-SUM(E$9:E1000)*K_21</f>
        <v>4.9999999999997726</v>
      </c>
    </row>
    <row r="1002" spans="3:5" x14ac:dyDescent="0.2">
      <c r="C1002" s="2">
        <v>1</v>
      </c>
      <c r="D1002" s="70">
        <f>SUM(E$9:E1001)*K_21+SUM(C$9:C1001)-SUM(D$9:D1001)*(K_12+K_10)</f>
        <v>9.9999999999997726</v>
      </c>
      <c r="E1002" s="70">
        <f>SUM(D$9:D1001)*K_12-SUM(E$9:E1001)*K_21</f>
        <v>4.9999999999997726</v>
      </c>
    </row>
    <row r="1003" spans="3:5" x14ac:dyDescent="0.2">
      <c r="C1003" s="2">
        <v>1</v>
      </c>
      <c r="D1003" s="70">
        <f>SUM(E$9:E1002)*K_21+SUM(C$9:C1002)-SUM(D$9:D1002)*(K_12+K_10)</f>
        <v>9.9999999999997726</v>
      </c>
      <c r="E1003" s="70">
        <f>SUM(D$9:D1002)*K_12-SUM(E$9:E1002)*K_21</f>
        <v>4.9999999999997726</v>
      </c>
    </row>
    <row r="1004" spans="3:5" x14ac:dyDescent="0.2">
      <c r="C1004" s="2">
        <v>1</v>
      </c>
      <c r="D1004" s="70">
        <f>SUM(E$9:E1003)*K_21+SUM(C$9:C1003)-SUM(D$9:D1003)*(K_12+K_10)</f>
        <v>9.9999999999997726</v>
      </c>
      <c r="E1004" s="70">
        <f>SUM(D$9:D1003)*K_12-SUM(E$9:E1003)*K_21</f>
        <v>4.9999999999997726</v>
      </c>
    </row>
    <row r="1005" spans="3:5" x14ac:dyDescent="0.2">
      <c r="C1005" s="2">
        <v>1</v>
      </c>
      <c r="D1005" s="70">
        <f>SUM(E$9:E1004)*K_21+SUM(C$9:C1004)-SUM(D$9:D1004)*(K_12+K_10)</f>
        <v>9.9999999999997726</v>
      </c>
      <c r="E1005" s="70">
        <f>SUM(D$9:D1004)*K_12-SUM(E$9:E1004)*K_21</f>
        <v>4.9999999999997726</v>
      </c>
    </row>
    <row r="1006" spans="3:5" x14ac:dyDescent="0.2">
      <c r="C1006" s="2">
        <v>1</v>
      </c>
      <c r="D1006" s="70">
        <f>SUM(E$9:E1005)*K_21+SUM(C$9:C1005)-SUM(D$9:D1005)*(K_12+K_10)</f>
        <v>9.9999999999997726</v>
      </c>
      <c r="E1006" s="70">
        <f>SUM(D$9:D1005)*K_12-SUM(E$9:E1005)*K_21</f>
        <v>4.9999999999997726</v>
      </c>
    </row>
    <row r="1007" spans="3:5" x14ac:dyDescent="0.2">
      <c r="C1007" s="2">
        <v>1</v>
      </c>
      <c r="D1007" s="70">
        <f>SUM(E$9:E1006)*K_21+SUM(C$9:C1006)-SUM(D$9:D1006)*(K_12+K_10)</f>
        <v>9.9999999999997726</v>
      </c>
      <c r="E1007" s="70">
        <f>SUM(D$9:D1006)*K_12-SUM(E$9:E1006)*K_21</f>
        <v>4.9999999999997726</v>
      </c>
    </row>
    <row r="1008" spans="3:5" x14ac:dyDescent="0.2">
      <c r="C1008" s="2">
        <v>1</v>
      </c>
      <c r="D1008" s="70">
        <f>SUM(E$9:E1007)*K_21+SUM(C$9:C1007)-SUM(D$9:D1007)*(K_12+K_10)</f>
        <v>9.9999999999997726</v>
      </c>
      <c r="E1008" s="70">
        <f>SUM(D$9:D1007)*K_12-SUM(E$9:E1007)*K_21</f>
        <v>4.9999999999997726</v>
      </c>
    </row>
    <row r="1009" spans="3:5" x14ac:dyDescent="0.2">
      <c r="C1009" s="2">
        <v>1</v>
      </c>
      <c r="D1009" s="70">
        <f>SUM(E$9:E1008)*K_21+SUM(C$9:C1008)-SUM(D$9:D1008)*(K_12+K_10)</f>
        <v>9.9999999999997726</v>
      </c>
      <c r="E1009" s="70">
        <f>SUM(D$9:D1008)*K_12-SUM(E$9:E1008)*K_21</f>
        <v>4.9999999999997726</v>
      </c>
    </row>
    <row r="1010" spans="3:5" x14ac:dyDescent="0.2">
      <c r="C1010" s="2">
        <v>1</v>
      </c>
      <c r="D1010" s="70">
        <f>SUM(E$9:E1009)*K_21+SUM(C$9:C1009)-SUM(D$9:D1009)*(K_12+K_10)</f>
        <v>9.9999999999997726</v>
      </c>
      <c r="E1010" s="70">
        <f>SUM(D$9:D1009)*K_12-SUM(E$9:E1009)*K_21</f>
        <v>4.9999999999997726</v>
      </c>
    </row>
    <row r="1011" spans="3:5" x14ac:dyDescent="0.2">
      <c r="C1011" s="2">
        <v>1</v>
      </c>
      <c r="D1011" s="70">
        <f>SUM(E$9:E1010)*K_21+SUM(C$9:C1010)-SUM(D$9:D1010)*(K_12+K_10)</f>
        <v>9.9999999999997726</v>
      </c>
      <c r="E1011" s="70">
        <f>SUM(D$9:D1010)*K_12-SUM(E$9:E1010)*K_21</f>
        <v>4.9999999999997726</v>
      </c>
    </row>
    <row r="1012" spans="3:5" x14ac:dyDescent="0.2">
      <c r="C1012" s="2">
        <v>1</v>
      </c>
      <c r="D1012" s="70">
        <f>SUM(E$9:E1011)*K_21+SUM(C$9:C1011)-SUM(D$9:D1011)*(K_12+K_10)</f>
        <v>9.9999999999997726</v>
      </c>
      <c r="E1012" s="70">
        <f>SUM(D$9:D1011)*K_12-SUM(E$9:E1011)*K_21</f>
        <v>4.9999999999997726</v>
      </c>
    </row>
    <row r="1013" spans="3:5" x14ac:dyDescent="0.2">
      <c r="C1013" s="2">
        <v>1</v>
      </c>
      <c r="D1013" s="70">
        <f>SUM(E$9:E1012)*K_21+SUM(C$9:C1012)-SUM(D$9:D1012)*(K_12+K_10)</f>
        <v>9.9999999999997726</v>
      </c>
      <c r="E1013" s="70">
        <f>SUM(D$9:D1012)*K_12-SUM(E$9:E1012)*K_21</f>
        <v>4.9999999999997726</v>
      </c>
    </row>
    <row r="1014" spans="3:5" x14ac:dyDescent="0.2">
      <c r="C1014" s="2">
        <v>1</v>
      </c>
      <c r="D1014" s="70">
        <f>SUM(E$9:E1013)*K_21+SUM(C$9:C1013)-SUM(D$9:D1013)*(K_12+K_10)</f>
        <v>9.9999999999997726</v>
      </c>
      <c r="E1014" s="70">
        <f>SUM(D$9:D1013)*K_12-SUM(E$9:E1013)*K_21</f>
        <v>4.9999999999997726</v>
      </c>
    </row>
    <row r="1015" spans="3:5" x14ac:dyDescent="0.2">
      <c r="C1015" s="2">
        <v>1</v>
      </c>
      <c r="D1015" s="70">
        <f>SUM(E$9:E1014)*K_21+SUM(C$9:C1014)-SUM(D$9:D1014)*(K_12+K_10)</f>
        <v>9.9999999999997726</v>
      </c>
      <c r="E1015" s="70">
        <f>SUM(D$9:D1014)*K_12-SUM(E$9:E1014)*K_21</f>
        <v>4.9999999999997726</v>
      </c>
    </row>
    <row r="1016" spans="3:5" x14ac:dyDescent="0.2">
      <c r="C1016" s="2">
        <v>1</v>
      </c>
      <c r="D1016" s="70">
        <f>SUM(E$9:E1015)*K_21+SUM(C$9:C1015)-SUM(D$9:D1015)*(K_12+K_10)</f>
        <v>9.9999999999997726</v>
      </c>
      <c r="E1016" s="70">
        <f>SUM(D$9:D1015)*K_12-SUM(E$9:E1015)*K_21</f>
        <v>4.9999999999997726</v>
      </c>
    </row>
    <row r="1017" spans="3:5" x14ac:dyDescent="0.2">
      <c r="C1017" s="2">
        <v>1</v>
      </c>
      <c r="D1017" s="70">
        <f>SUM(E$9:E1016)*K_21+SUM(C$9:C1016)-SUM(D$9:D1016)*(K_12+K_10)</f>
        <v>9.9999999999997726</v>
      </c>
      <c r="E1017" s="70">
        <f>SUM(D$9:D1016)*K_12-SUM(E$9:E1016)*K_21</f>
        <v>4.9999999999997726</v>
      </c>
    </row>
    <row r="1018" spans="3:5" x14ac:dyDescent="0.2">
      <c r="C1018" s="2">
        <v>1</v>
      </c>
      <c r="D1018" s="70">
        <f>SUM(E$9:E1017)*K_21+SUM(C$9:C1017)-SUM(D$9:D1017)*(K_12+K_10)</f>
        <v>9.9999999999997726</v>
      </c>
      <c r="E1018" s="70">
        <f>SUM(D$9:D1017)*K_12-SUM(E$9:E1017)*K_21</f>
        <v>4.9999999999997726</v>
      </c>
    </row>
    <row r="1019" spans="3:5" x14ac:dyDescent="0.2">
      <c r="C1019" s="2">
        <v>1</v>
      </c>
      <c r="D1019" s="70">
        <f>SUM(E$9:E1018)*K_21+SUM(C$9:C1018)-SUM(D$9:D1018)*(K_12+K_10)</f>
        <v>9.9999999999997726</v>
      </c>
      <c r="E1019" s="70">
        <f>SUM(D$9:D1018)*K_12-SUM(E$9:E1018)*K_21</f>
        <v>4.9999999999997726</v>
      </c>
    </row>
    <row r="1020" spans="3:5" x14ac:dyDescent="0.2">
      <c r="C1020" s="2">
        <v>1</v>
      </c>
      <c r="D1020" s="70">
        <f>SUM(E$9:E1019)*K_21+SUM(C$9:C1019)-SUM(D$9:D1019)*(K_12+K_10)</f>
        <v>9.9999999999997726</v>
      </c>
      <c r="E1020" s="70">
        <f>SUM(D$9:D1019)*K_12-SUM(E$9:E1019)*K_21</f>
        <v>4.9999999999997726</v>
      </c>
    </row>
    <row r="1021" spans="3:5" x14ac:dyDescent="0.2">
      <c r="C1021" s="2">
        <v>1</v>
      </c>
      <c r="D1021" s="70">
        <f>SUM(E$9:E1020)*K_21+SUM(C$9:C1020)-SUM(D$9:D1020)*(K_12+K_10)</f>
        <v>9.9999999999997726</v>
      </c>
      <c r="E1021" s="70">
        <f>SUM(D$9:D1020)*K_12-SUM(E$9:E1020)*K_21</f>
        <v>4.9999999999997726</v>
      </c>
    </row>
    <row r="1022" spans="3:5" x14ac:dyDescent="0.2">
      <c r="C1022" s="2">
        <v>1</v>
      </c>
      <c r="D1022" s="70">
        <f>SUM(E$9:E1021)*K_21+SUM(C$9:C1021)-SUM(D$9:D1021)*(K_12+K_10)</f>
        <v>9.9999999999997726</v>
      </c>
      <c r="E1022" s="70">
        <f>SUM(D$9:D1021)*K_12-SUM(E$9:E1021)*K_21</f>
        <v>4.9999999999997726</v>
      </c>
    </row>
    <row r="1023" spans="3:5" x14ac:dyDescent="0.2">
      <c r="C1023" s="2">
        <v>1</v>
      </c>
      <c r="D1023" s="70">
        <f>SUM(E$9:E1022)*K_21+SUM(C$9:C1022)-SUM(D$9:D1022)*(K_12+K_10)</f>
        <v>9.9999999999997726</v>
      </c>
      <c r="E1023" s="70">
        <f>SUM(D$9:D1022)*K_12-SUM(E$9:E1022)*K_21</f>
        <v>4.9999999999997726</v>
      </c>
    </row>
    <row r="1024" spans="3:5" x14ac:dyDescent="0.2">
      <c r="C1024" s="2">
        <v>1</v>
      </c>
      <c r="D1024" s="70">
        <f>SUM(E$9:E1023)*K_21+SUM(C$9:C1023)-SUM(D$9:D1023)*(K_12+K_10)</f>
        <v>9.9999999999997726</v>
      </c>
      <c r="E1024" s="70">
        <f>SUM(D$9:D1023)*K_12-SUM(E$9:E1023)*K_21</f>
        <v>4.9999999999997726</v>
      </c>
    </row>
    <row r="1025" spans="3:5" x14ac:dyDescent="0.2">
      <c r="C1025" s="2">
        <v>1</v>
      </c>
      <c r="D1025" s="70">
        <f>SUM(E$9:E1024)*K_21+SUM(C$9:C1024)-SUM(D$9:D1024)*(K_12+K_10)</f>
        <v>9.9999999999997726</v>
      </c>
      <c r="E1025" s="70">
        <f>SUM(D$9:D1024)*K_12-SUM(E$9:E1024)*K_21</f>
        <v>4.9999999999997726</v>
      </c>
    </row>
    <row r="1026" spans="3:5" x14ac:dyDescent="0.2">
      <c r="C1026" s="2">
        <v>1</v>
      </c>
      <c r="D1026" s="70">
        <f>SUM(E$9:E1025)*K_21+SUM(C$9:C1025)-SUM(D$9:D1025)*(K_12+K_10)</f>
        <v>9.9999999999997726</v>
      </c>
      <c r="E1026" s="70">
        <f>SUM(D$9:D1025)*K_12-SUM(E$9:E1025)*K_21</f>
        <v>4.9999999999997726</v>
      </c>
    </row>
    <row r="1027" spans="3:5" x14ac:dyDescent="0.2">
      <c r="C1027" s="2">
        <v>1</v>
      </c>
      <c r="D1027" s="70">
        <f>SUM(E$9:E1026)*K_21+SUM(C$9:C1026)-SUM(D$9:D1026)*(K_12+K_10)</f>
        <v>9.9999999999997726</v>
      </c>
      <c r="E1027" s="70">
        <f>SUM(D$9:D1026)*K_12-SUM(E$9:E1026)*K_21</f>
        <v>4.9999999999997726</v>
      </c>
    </row>
    <row r="1028" spans="3:5" x14ac:dyDescent="0.2">
      <c r="C1028" s="2">
        <v>1</v>
      </c>
      <c r="D1028" s="70">
        <f>SUM(E$9:E1027)*K_21+SUM(C$9:C1027)-SUM(D$9:D1027)*(K_12+K_10)</f>
        <v>9.9999999999997726</v>
      </c>
      <c r="E1028" s="70">
        <f>SUM(D$9:D1027)*K_12-SUM(E$9:E1027)*K_21</f>
        <v>4.9999999999997726</v>
      </c>
    </row>
    <row r="1029" spans="3:5" x14ac:dyDescent="0.2">
      <c r="C1029" s="2">
        <v>1</v>
      </c>
      <c r="D1029" s="70">
        <f>SUM(E$9:E1028)*K_21+SUM(C$9:C1028)-SUM(D$9:D1028)*(K_12+K_10)</f>
        <v>9.9999999999997726</v>
      </c>
      <c r="E1029" s="70">
        <f>SUM(D$9:D1028)*K_12-SUM(E$9:E1028)*K_21</f>
        <v>4.9999999999997726</v>
      </c>
    </row>
    <row r="1030" spans="3:5" x14ac:dyDescent="0.2">
      <c r="C1030" s="2">
        <v>1</v>
      </c>
      <c r="D1030" s="70">
        <f>SUM(E$9:E1029)*K_21+SUM(C$9:C1029)-SUM(D$9:D1029)*(K_12+K_10)</f>
        <v>9.9999999999997726</v>
      </c>
      <c r="E1030" s="70">
        <f>SUM(D$9:D1029)*K_12-SUM(E$9:E1029)*K_21</f>
        <v>4.9999999999997726</v>
      </c>
    </row>
    <row r="1031" spans="3:5" x14ac:dyDescent="0.2">
      <c r="C1031" s="2">
        <v>1</v>
      </c>
      <c r="D1031" s="70">
        <f>SUM(E$9:E1030)*K_21+SUM(C$9:C1030)-SUM(D$9:D1030)*(K_12+K_10)</f>
        <v>9.9999999999997726</v>
      </c>
      <c r="E1031" s="70">
        <f>SUM(D$9:D1030)*K_12-SUM(E$9:E1030)*K_21</f>
        <v>4.9999999999997726</v>
      </c>
    </row>
    <row r="1032" spans="3:5" x14ac:dyDescent="0.2">
      <c r="C1032" s="2">
        <v>1</v>
      </c>
      <c r="D1032" s="70">
        <f>SUM(E$9:E1031)*K_21+SUM(C$9:C1031)-SUM(D$9:D1031)*(K_12+K_10)</f>
        <v>9.9999999999997726</v>
      </c>
      <c r="E1032" s="70">
        <f>SUM(D$9:D1031)*K_12-SUM(E$9:E1031)*K_21</f>
        <v>4.9999999999997726</v>
      </c>
    </row>
    <row r="1033" spans="3:5" x14ac:dyDescent="0.2">
      <c r="C1033" s="2">
        <v>1</v>
      </c>
      <c r="D1033" s="70">
        <f>SUM(E$9:E1032)*K_21+SUM(C$9:C1032)-SUM(D$9:D1032)*(K_12+K_10)</f>
        <v>9.9999999999997726</v>
      </c>
      <c r="E1033" s="70">
        <f>SUM(D$9:D1032)*K_12-SUM(E$9:E1032)*K_21</f>
        <v>4.9999999999997726</v>
      </c>
    </row>
    <row r="1034" spans="3:5" x14ac:dyDescent="0.2">
      <c r="C1034" s="2">
        <v>1</v>
      </c>
      <c r="D1034" s="70">
        <f>SUM(E$9:E1033)*K_21+SUM(C$9:C1033)-SUM(D$9:D1033)*(K_12+K_10)</f>
        <v>9.9999999999997726</v>
      </c>
      <c r="E1034" s="70">
        <f>SUM(D$9:D1033)*K_12-SUM(E$9:E1033)*K_21</f>
        <v>4.9999999999997726</v>
      </c>
    </row>
    <row r="1035" spans="3:5" x14ac:dyDescent="0.2">
      <c r="C1035" s="2">
        <v>1</v>
      </c>
      <c r="D1035" s="70">
        <f>SUM(E$9:E1034)*K_21+SUM(C$9:C1034)-SUM(D$9:D1034)*(K_12+K_10)</f>
        <v>9.9999999999997726</v>
      </c>
      <c r="E1035" s="70">
        <f>SUM(D$9:D1034)*K_12-SUM(E$9:E1034)*K_21</f>
        <v>4.9999999999997726</v>
      </c>
    </row>
    <row r="1036" spans="3:5" x14ac:dyDescent="0.2">
      <c r="C1036" s="2">
        <v>1</v>
      </c>
      <c r="D1036" s="70">
        <f>SUM(E$9:E1035)*K_21+SUM(C$9:C1035)-SUM(D$9:D1035)*(K_12+K_10)</f>
        <v>9.9999999999997726</v>
      </c>
      <c r="E1036" s="70">
        <f>SUM(D$9:D1035)*K_12-SUM(E$9:E1035)*K_21</f>
        <v>4.9999999999997726</v>
      </c>
    </row>
    <row r="1037" spans="3:5" x14ac:dyDescent="0.2">
      <c r="C1037" s="2">
        <v>1</v>
      </c>
      <c r="D1037" s="70">
        <f>SUM(E$9:E1036)*K_21+SUM(C$9:C1036)-SUM(D$9:D1036)*(K_12+K_10)</f>
        <v>9.9999999999997726</v>
      </c>
      <c r="E1037" s="70">
        <f>SUM(D$9:D1036)*K_12-SUM(E$9:E1036)*K_21</f>
        <v>4.9999999999997726</v>
      </c>
    </row>
    <row r="1038" spans="3:5" x14ac:dyDescent="0.2">
      <c r="C1038" s="2">
        <v>1</v>
      </c>
      <c r="D1038" s="70">
        <f>SUM(E$9:E1037)*K_21+SUM(C$9:C1037)-SUM(D$9:D1037)*(K_12+K_10)</f>
        <v>9.9999999999997726</v>
      </c>
      <c r="E1038" s="70">
        <f>SUM(D$9:D1037)*K_12-SUM(E$9:E1037)*K_21</f>
        <v>4.9999999999997726</v>
      </c>
    </row>
    <row r="1039" spans="3:5" x14ac:dyDescent="0.2">
      <c r="C1039" s="2">
        <v>1</v>
      </c>
      <c r="D1039" s="70">
        <f>SUM(E$9:E1038)*K_21+SUM(C$9:C1038)-SUM(D$9:D1038)*(K_12+K_10)</f>
        <v>9.9999999999997726</v>
      </c>
      <c r="E1039" s="70">
        <f>SUM(D$9:D1038)*K_12-SUM(E$9:E1038)*K_21</f>
        <v>4.9999999999997726</v>
      </c>
    </row>
    <row r="1040" spans="3:5" x14ac:dyDescent="0.2">
      <c r="C1040" s="2">
        <v>1</v>
      </c>
      <c r="D1040" s="70">
        <f>SUM(E$9:E1039)*K_21+SUM(C$9:C1039)-SUM(D$9:D1039)*(K_12+K_10)</f>
        <v>9.9999999999997726</v>
      </c>
      <c r="E1040" s="70">
        <f>SUM(D$9:D1039)*K_12-SUM(E$9:E1039)*K_21</f>
        <v>4.9999999999997726</v>
      </c>
    </row>
    <row r="1041" spans="3:5" x14ac:dyDescent="0.2">
      <c r="C1041" s="2">
        <v>1</v>
      </c>
      <c r="D1041" s="70">
        <f>SUM(E$9:E1040)*K_21+SUM(C$9:C1040)-SUM(D$9:D1040)*(K_12+K_10)</f>
        <v>9.9999999999997726</v>
      </c>
      <c r="E1041" s="70">
        <f>SUM(D$9:D1040)*K_12-SUM(E$9:E1040)*K_21</f>
        <v>4.9999999999997726</v>
      </c>
    </row>
    <row r="1042" spans="3:5" x14ac:dyDescent="0.2">
      <c r="C1042" s="2">
        <v>1</v>
      </c>
      <c r="D1042" s="70">
        <f>SUM(E$9:E1041)*K_21+SUM(C$9:C1041)-SUM(D$9:D1041)*(K_12+K_10)</f>
        <v>9.9999999999997726</v>
      </c>
      <c r="E1042" s="70">
        <f>SUM(D$9:D1041)*K_12-SUM(E$9:E1041)*K_21</f>
        <v>4.9999999999997726</v>
      </c>
    </row>
    <row r="1043" spans="3:5" x14ac:dyDescent="0.2">
      <c r="C1043" s="2">
        <v>1</v>
      </c>
      <c r="D1043" s="70">
        <f>SUM(E$9:E1042)*K_21+SUM(C$9:C1042)-SUM(D$9:D1042)*(K_12+K_10)</f>
        <v>9.9999999999997726</v>
      </c>
      <c r="E1043" s="70">
        <f>SUM(D$9:D1042)*K_12-SUM(E$9:E1042)*K_21</f>
        <v>4.9999999999997726</v>
      </c>
    </row>
    <row r="1044" spans="3:5" x14ac:dyDescent="0.2">
      <c r="C1044" s="2">
        <v>1</v>
      </c>
      <c r="D1044" s="70">
        <f>SUM(E$9:E1043)*K_21+SUM(C$9:C1043)-SUM(D$9:D1043)*(K_12+K_10)</f>
        <v>9.9999999999997726</v>
      </c>
      <c r="E1044" s="70">
        <f>SUM(D$9:D1043)*K_12-SUM(E$9:E1043)*K_21</f>
        <v>4.9999999999997726</v>
      </c>
    </row>
    <row r="1045" spans="3:5" x14ac:dyDescent="0.2">
      <c r="C1045" s="2">
        <v>1</v>
      </c>
      <c r="D1045" s="70">
        <f>SUM(E$9:E1044)*K_21+SUM(C$9:C1044)-SUM(D$9:D1044)*(K_12+K_10)</f>
        <v>9.9999999999997726</v>
      </c>
      <c r="E1045" s="70">
        <f>SUM(D$9:D1044)*K_12-SUM(E$9:E1044)*K_21</f>
        <v>4.9999999999997726</v>
      </c>
    </row>
    <row r="1046" spans="3:5" x14ac:dyDescent="0.2">
      <c r="C1046" s="2">
        <v>1</v>
      </c>
      <c r="D1046" s="70">
        <f>SUM(E$9:E1045)*K_21+SUM(C$9:C1045)-SUM(D$9:D1045)*(K_12+K_10)</f>
        <v>9.9999999999997726</v>
      </c>
      <c r="E1046" s="70">
        <f>SUM(D$9:D1045)*K_12-SUM(E$9:E1045)*K_21</f>
        <v>4.9999999999997726</v>
      </c>
    </row>
    <row r="1047" spans="3:5" x14ac:dyDescent="0.2">
      <c r="C1047" s="2">
        <v>1</v>
      </c>
      <c r="D1047" s="70">
        <f>SUM(E$9:E1046)*K_21+SUM(C$9:C1046)-SUM(D$9:D1046)*(K_12+K_10)</f>
        <v>9.9999999999997726</v>
      </c>
      <c r="E1047" s="70">
        <f>SUM(D$9:D1046)*K_12-SUM(E$9:E1046)*K_21</f>
        <v>4.9999999999997726</v>
      </c>
    </row>
    <row r="1048" spans="3:5" x14ac:dyDescent="0.2">
      <c r="C1048" s="2">
        <v>1</v>
      </c>
      <c r="D1048" s="70">
        <f>SUM(E$9:E1047)*K_21+SUM(C$9:C1047)-SUM(D$9:D1047)*(K_12+K_10)</f>
        <v>9.9999999999997726</v>
      </c>
      <c r="E1048" s="70">
        <f>SUM(D$9:D1047)*K_12-SUM(E$9:E1047)*K_21</f>
        <v>4.9999999999997726</v>
      </c>
    </row>
    <row r="1049" spans="3:5" x14ac:dyDescent="0.2">
      <c r="C1049" s="2">
        <v>1</v>
      </c>
      <c r="D1049" s="70">
        <f>SUM(E$9:E1048)*K_21+SUM(C$9:C1048)-SUM(D$9:D1048)*(K_12+K_10)</f>
        <v>9.9999999999997726</v>
      </c>
      <c r="E1049" s="70">
        <f>SUM(D$9:D1048)*K_12-SUM(E$9:E1048)*K_21</f>
        <v>4.9999999999997726</v>
      </c>
    </row>
    <row r="1050" spans="3:5" x14ac:dyDescent="0.2">
      <c r="C1050" s="2">
        <v>1</v>
      </c>
      <c r="D1050" s="70">
        <f>SUM(E$9:E1049)*K_21+SUM(C$9:C1049)-SUM(D$9:D1049)*(K_12+K_10)</f>
        <v>9.9999999999997726</v>
      </c>
      <c r="E1050" s="70">
        <f>SUM(D$9:D1049)*K_12-SUM(E$9:E1049)*K_21</f>
        <v>4.9999999999997726</v>
      </c>
    </row>
    <row r="1051" spans="3:5" x14ac:dyDescent="0.2">
      <c r="C1051" s="2">
        <v>1</v>
      </c>
      <c r="D1051" s="70">
        <f>SUM(E$9:E1050)*K_21+SUM(C$9:C1050)-SUM(D$9:D1050)*(K_12+K_10)</f>
        <v>9.9999999999997726</v>
      </c>
      <c r="E1051" s="70">
        <f>SUM(D$9:D1050)*K_12-SUM(E$9:E1050)*K_21</f>
        <v>4.9999999999997726</v>
      </c>
    </row>
    <row r="1052" spans="3:5" x14ac:dyDescent="0.2">
      <c r="C1052" s="2">
        <v>1</v>
      </c>
      <c r="D1052" s="70">
        <f>SUM(E$9:E1051)*K_21+SUM(C$9:C1051)-SUM(D$9:D1051)*(K_12+K_10)</f>
        <v>9.9999999999997726</v>
      </c>
      <c r="E1052" s="70">
        <f>SUM(D$9:D1051)*K_12-SUM(E$9:E1051)*K_21</f>
        <v>4.9999999999997726</v>
      </c>
    </row>
    <row r="1053" spans="3:5" x14ac:dyDescent="0.2">
      <c r="C1053" s="2">
        <v>1</v>
      </c>
      <c r="D1053" s="70">
        <f>SUM(E$9:E1052)*K_21+SUM(C$9:C1052)-SUM(D$9:D1052)*(K_12+K_10)</f>
        <v>9.9999999999997726</v>
      </c>
      <c r="E1053" s="70">
        <f>SUM(D$9:D1052)*K_12-SUM(E$9:E1052)*K_21</f>
        <v>4.9999999999997726</v>
      </c>
    </row>
    <row r="1054" spans="3:5" x14ac:dyDescent="0.2">
      <c r="C1054" s="2">
        <v>1</v>
      </c>
      <c r="D1054" s="70">
        <f>SUM(E$9:E1053)*K_21+SUM(C$9:C1053)-SUM(D$9:D1053)*(K_12+K_10)</f>
        <v>9.9999999999997726</v>
      </c>
      <c r="E1054" s="70">
        <f>SUM(D$9:D1053)*K_12-SUM(E$9:E1053)*K_21</f>
        <v>4.9999999999997726</v>
      </c>
    </row>
    <row r="1055" spans="3:5" x14ac:dyDescent="0.2">
      <c r="C1055" s="2">
        <v>1</v>
      </c>
      <c r="D1055" s="70">
        <f>SUM(E$9:E1054)*K_21+SUM(C$9:C1054)-SUM(D$9:D1054)*(K_12+K_10)</f>
        <v>9.9999999999997726</v>
      </c>
      <c r="E1055" s="70">
        <f>SUM(D$9:D1054)*K_12-SUM(E$9:E1054)*K_21</f>
        <v>4.9999999999997726</v>
      </c>
    </row>
    <row r="1056" spans="3:5" x14ac:dyDescent="0.2">
      <c r="C1056" s="2">
        <v>1</v>
      </c>
      <c r="D1056" s="70">
        <f>SUM(E$9:E1055)*K_21+SUM(C$9:C1055)-SUM(D$9:D1055)*(K_12+K_10)</f>
        <v>9.9999999999997726</v>
      </c>
      <c r="E1056" s="70">
        <f>SUM(D$9:D1055)*K_12-SUM(E$9:E1055)*K_21</f>
        <v>4.9999999999997726</v>
      </c>
    </row>
    <row r="1057" spans="3:5" x14ac:dyDescent="0.2">
      <c r="C1057" s="2">
        <v>1</v>
      </c>
      <c r="D1057" s="70">
        <f>SUM(E$9:E1056)*K_21+SUM(C$9:C1056)-SUM(D$9:D1056)*(K_12+K_10)</f>
        <v>9.9999999999997726</v>
      </c>
      <c r="E1057" s="70">
        <f>SUM(D$9:D1056)*K_12-SUM(E$9:E1056)*K_21</f>
        <v>4.9999999999997726</v>
      </c>
    </row>
    <row r="1058" spans="3:5" x14ac:dyDescent="0.2">
      <c r="C1058" s="2">
        <v>1</v>
      </c>
      <c r="D1058" s="70">
        <f>SUM(E$9:E1057)*K_21+SUM(C$9:C1057)-SUM(D$9:D1057)*(K_12+K_10)</f>
        <v>9.9999999999997726</v>
      </c>
      <c r="E1058" s="70">
        <f>SUM(D$9:D1057)*K_12-SUM(E$9:E1057)*K_21</f>
        <v>4.9999999999997726</v>
      </c>
    </row>
    <row r="1059" spans="3:5" x14ac:dyDescent="0.2">
      <c r="C1059" s="2">
        <v>1</v>
      </c>
      <c r="D1059" s="70">
        <f>SUM(E$9:E1058)*K_21+SUM(C$9:C1058)-SUM(D$9:D1058)*(K_12+K_10)</f>
        <v>9.9999999999997726</v>
      </c>
      <c r="E1059" s="70">
        <f>SUM(D$9:D1058)*K_12-SUM(E$9:E1058)*K_21</f>
        <v>4.9999999999997726</v>
      </c>
    </row>
    <row r="1060" spans="3:5" x14ac:dyDescent="0.2">
      <c r="C1060" s="2">
        <v>1</v>
      </c>
      <c r="D1060" s="70">
        <f>SUM(E$9:E1059)*K_21+SUM(C$9:C1059)-SUM(D$9:D1059)*(K_12+K_10)</f>
        <v>9.9999999999997726</v>
      </c>
      <c r="E1060" s="70">
        <f>SUM(D$9:D1059)*K_12-SUM(E$9:E1059)*K_21</f>
        <v>4.9999999999997726</v>
      </c>
    </row>
    <row r="1061" spans="3:5" x14ac:dyDescent="0.2">
      <c r="C1061" s="2">
        <v>1</v>
      </c>
      <c r="D1061" s="70">
        <f>SUM(E$9:E1060)*K_21+SUM(C$9:C1060)-SUM(D$9:D1060)*(K_12+K_10)</f>
        <v>9.9999999999997726</v>
      </c>
      <c r="E1061" s="70">
        <f>SUM(D$9:D1060)*K_12-SUM(E$9:E1060)*K_21</f>
        <v>4.9999999999997726</v>
      </c>
    </row>
    <row r="1062" spans="3:5" x14ac:dyDescent="0.2">
      <c r="C1062" s="2">
        <v>1</v>
      </c>
      <c r="D1062" s="70">
        <f>SUM(E$9:E1061)*K_21+SUM(C$9:C1061)-SUM(D$9:D1061)*(K_12+K_10)</f>
        <v>9.9999999999997726</v>
      </c>
      <c r="E1062" s="70">
        <f>SUM(D$9:D1061)*K_12-SUM(E$9:E1061)*K_21</f>
        <v>4.9999999999997726</v>
      </c>
    </row>
    <row r="1063" spans="3:5" x14ac:dyDescent="0.2">
      <c r="C1063" s="2">
        <v>1</v>
      </c>
      <c r="D1063" s="70">
        <f>SUM(E$9:E1062)*K_21+SUM(C$9:C1062)-SUM(D$9:D1062)*(K_12+K_10)</f>
        <v>9.9999999999997726</v>
      </c>
      <c r="E1063" s="70">
        <f>SUM(D$9:D1062)*K_12-SUM(E$9:E1062)*K_21</f>
        <v>4.9999999999997726</v>
      </c>
    </row>
    <row r="1064" spans="3:5" x14ac:dyDescent="0.2">
      <c r="C1064" s="2">
        <v>1</v>
      </c>
      <c r="D1064" s="70">
        <f>SUM(E$9:E1063)*K_21+SUM(C$9:C1063)-SUM(D$9:D1063)*(K_12+K_10)</f>
        <v>9.9999999999997726</v>
      </c>
      <c r="E1064" s="70">
        <f>SUM(D$9:D1063)*K_12-SUM(E$9:E1063)*K_21</f>
        <v>4.9999999999997726</v>
      </c>
    </row>
    <row r="1065" spans="3:5" x14ac:dyDescent="0.2">
      <c r="C1065" s="2">
        <v>1</v>
      </c>
      <c r="D1065" s="70">
        <f>SUM(E$9:E1064)*K_21+SUM(C$9:C1064)-SUM(D$9:D1064)*(K_12+K_10)</f>
        <v>9.9999999999997726</v>
      </c>
      <c r="E1065" s="70">
        <f>SUM(D$9:D1064)*K_12-SUM(E$9:E1064)*K_21</f>
        <v>4.9999999999997726</v>
      </c>
    </row>
    <row r="1066" spans="3:5" x14ac:dyDescent="0.2">
      <c r="C1066" s="2">
        <v>1</v>
      </c>
      <c r="D1066" s="70">
        <f>SUM(E$9:E1065)*K_21+SUM(C$9:C1065)-SUM(D$9:D1065)*(K_12+K_10)</f>
        <v>9.9999999999997726</v>
      </c>
      <c r="E1066" s="70">
        <f>SUM(D$9:D1065)*K_12-SUM(E$9:E1065)*K_21</f>
        <v>4.9999999999997726</v>
      </c>
    </row>
    <row r="1067" spans="3:5" x14ac:dyDescent="0.2">
      <c r="C1067" s="2">
        <v>1</v>
      </c>
      <c r="D1067" s="70">
        <f>SUM(E$9:E1066)*K_21+SUM(C$9:C1066)-SUM(D$9:D1066)*(K_12+K_10)</f>
        <v>9.9999999999997726</v>
      </c>
      <c r="E1067" s="70">
        <f>SUM(D$9:D1066)*K_12-SUM(E$9:E1066)*K_21</f>
        <v>4.9999999999997726</v>
      </c>
    </row>
    <row r="1068" spans="3:5" x14ac:dyDescent="0.2">
      <c r="C1068" s="2">
        <v>1</v>
      </c>
      <c r="D1068" s="70">
        <f>SUM(E$9:E1067)*K_21+SUM(C$9:C1067)-SUM(D$9:D1067)*(K_12+K_10)</f>
        <v>9.9999999999997726</v>
      </c>
      <c r="E1068" s="70">
        <f>SUM(D$9:D1067)*K_12-SUM(E$9:E1067)*K_21</f>
        <v>4.9999999999997726</v>
      </c>
    </row>
    <row r="1069" spans="3:5" x14ac:dyDescent="0.2">
      <c r="C1069" s="2">
        <v>1</v>
      </c>
      <c r="D1069" s="70">
        <f>SUM(E$9:E1068)*K_21+SUM(C$9:C1068)-SUM(D$9:D1068)*(K_12+K_10)</f>
        <v>9.9999999999997726</v>
      </c>
      <c r="E1069" s="70">
        <f>SUM(D$9:D1068)*K_12-SUM(E$9:E1068)*K_21</f>
        <v>4.9999999999997726</v>
      </c>
    </row>
    <row r="1070" spans="3:5" x14ac:dyDescent="0.2">
      <c r="C1070" s="2">
        <v>1</v>
      </c>
      <c r="D1070" s="70">
        <f>SUM(E$9:E1069)*K_21+SUM(C$9:C1069)-SUM(D$9:D1069)*(K_12+K_10)</f>
        <v>9.9999999999997726</v>
      </c>
      <c r="E1070" s="70">
        <f>SUM(D$9:D1069)*K_12-SUM(E$9:E1069)*K_21</f>
        <v>4.9999999999997726</v>
      </c>
    </row>
    <row r="1071" spans="3:5" x14ac:dyDescent="0.2">
      <c r="C1071" s="2">
        <v>1</v>
      </c>
      <c r="D1071" s="70">
        <f>SUM(E$9:E1070)*K_21+SUM(C$9:C1070)-SUM(D$9:D1070)*(K_12+K_10)</f>
        <v>9.9999999999997726</v>
      </c>
      <c r="E1071" s="70">
        <f>SUM(D$9:D1070)*K_12-SUM(E$9:E1070)*K_21</f>
        <v>4.9999999999997726</v>
      </c>
    </row>
    <row r="1072" spans="3:5" x14ac:dyDescent="0.2">
      <c r="C1072" s="2">
        <v>1</v>
      </c>
      <c r="D1072" s="70">
        <f>SUM(E$9:E1071)*K_21+SUM(C$9:C1071)-SUM(D$9:D1071)*(K_12+K_10)</f>
        <v>9.9999999999997726</v>
      </c>
      <c r="E1072" s="70">
        <f>SUM(D$9:D1071)*K_12-SUM(E$9:E1071)*K_21</f>
        <v>4.9999999999997726</v>
      </c>
    </row>
    <row r="1073" spans="3:5" x14ac:dyDescent="0.2">
      <c r="C1073" s="2">
        <v>1</v>
      </c>
      <c r="D1073" s="70">
        <f>SUM(E$9:E1072)*K_21+SUM(C$9:C1072)-SUM(D$9:D1072)*(K_12+K_10)</f>
        <v>9.9999999999997726</v>
      </c>
      <c r="E1073" s="70">
        <f>SUM(D$9:D1072)*K_12-SUM(E$9:E1072)*K_21</f>
        <v>4.9999999999997726</v>
      </c>
    </row>
    <row r="1074" spans="3:5" x14ac:dyDescent="0.2">
      <c r="C1074" s="2">
        <v>1</v>
      </c>
      <c r="D1074" s="70">
        <f>SUM(E$9:E1073)*K_21+SUM(C$9:C1073)-SUM(D$9:D1073)*(K_12+K_10)</f>
        <v>9.9999999999997726</v>
      </c>
      <c r="E1074" s="70">
        <f>SUM(D$9:D1073)*K_12-SUM(E$9:E1073)*K_21</f>
        <v>4.9999999999997726</v>
      </c>
    </row>
    <row r="1075" spans="3:5" x14ac:dyDescent="0.2">
      <c r="C1075" s="2">
        <v>1</v>
      </c>
      <c r="D1075" s="70">
        <f>SUM(E$9:E1074)*K_21+SUM(C$9:C1074)-SUM(D$9:D1074)*(K_12+K_10)</f>
        <v>9.9999999999997726</v>
      </c>
      <c r="E1075" s="70">
        <f>SUM(D$9:D1074)*K_12-SUM(E$9:E1074)*K_21</f>
        <v>4.9999999999997726</v>
      </c>
    </row>
    <row r="1076" spans="3:5" x14ac:dyDescent="0.2">
      <c r="C1076" s="2">
        <v>1</v>
      </c>
      <c r="D1076" s="70">
        <f>SUM(E$9:E1075)*K_21+SUM(C$9:C1075)-SUM(D$9:D1075)*(K_12+K_10)</f>
        <v>9.9999999999997726</v>
      </c>
      <c r="E1076" s="70">
        <f>SUM(D$9:D1075)*K_12-SUM(E$9:E1075)*K_21</f>
        <v>4.9999999999997726</v>
      </c>
    </row>
    <row r="1077" spans="3:5" x14ac:dyDescent="0.2">
      <c r="C1077" s="2">
        <v>1</v>
      </c>
      <c r="D1077" s="70">
        <f>SUM(E$9:E1076)*K_21+SUM(C$9:C1076)-SUM(D$9:D1076)*(K_12+K_10)</f>
        <v>9.9999999999997726</v>
      </c>
      <c r="E1077" s="70">
        <f>SUM(D$9:D1076)*K_12-SUM(E$9:E1076)*K_21</f>
        <v>4.9999999999997726</v>
      </c>
    </row>
    <row r="1078" spans="3:5" x14ac:dyDescent="0.2">
      <c r="C1078" s="2">
        <v>1</v>
      </c>
      <c r="D1078" s="70">
        <f>SUM(E$9:E1077)*K_21+SUM(C$9:C1077)-SUM(D$9:D1077)*(K_12+K_10)</f>
        <v>9.9999999999997726</v>
      </c>
      <c r="E1078" s="70">
        <f>SUM(D$9:D1077)*K_12-SUM(E$9:E1077)*K_21</f>
        <v>4.9999999999997726</v>
      </c>
    </row>
    <row r="1079" spans="3:5" x14ac:dyDescent="0.2">
      <c r="C1079" s="2">
        <v>1</v>
      </c>
      <c r="D1079" s="70">
        <f>SUM(E$9:E1078)*K_21+SUM(C$9:C1078)-SUM(D$9:D1078)*(K_12+K_10)</f>
        <v>9.9999999999997726</v>
      </c>
      <c r="E1079" s="70">
        <f>SUM(D$9:D1078)*K_12-SUM(E$9:E1078)*K_21</f>
        <v>4.9999999999997726</v>
      </c>
    </row>
    <row r="1080" spans="3:5" x14ac:dyDescent="0.2">
      <c r="C1080" s="2">
        <v>1</v>
      </c>
      <c r="D1080" s="70">
        <f>SUM(E$9:E1079)*K_21+SUM(C$9:C1079)-SUM(D$9:D1079)*(K_12+K_10)</f>
        <v>9.9999999999997726</v>
      </c>
      <c r="E1080" s="70">
        <f>SUM(D$9:D1079)*K_12-SUM(E$9:E1079)*K_21</f>
        <v>4.9999999999997726</v>
      </c>
    </row>
    <row r="1081" spans="3:5" x14ac:dyDescent="0.2">
      <c r="C1081" s="2">
        <v>1</v>
      </c>
      <c r="D1081" s="70">
        <f>SUM(E$9:E1080)*K_21+SUM(C$9:C1080)-SUM(D$9:D1080)*(K_12+K_10)</f>
        <v>9.9999999999997726</v>
      </c>
      <c r="E1081" s="70">
        <f>SUM(D$9:D1080)*K_12-SUM(E$9:E1080)*K_21</f>
        <v>4.9999999999997726</v>
      </c>
    </row>
    <row r="1082" spans="3:5" x14ac:dyDescent="0.2">
      <c r="C1082" s="2">
        <v>1</v>
      </c>
      <c r="D1082" s="70">
        <f>SUM(E$9:E1081)*K_21+SUM(C$9:C1081)-SUM(D$9:D1081)*(K_12+K_10)</f>
        <v>9.9999999999997726</v>
      </c>
      <c r="E1082" s="70">
        <f>SUM(D$9:D1081)*K_12-SUM(E$9:E1081)*K_21</f>
        <v>4.9999999999997726</v>
      </c>
    </row>
    <row r="1083" spans="3:5" x14ac:dyDescent="0.2">
      <c r="C1083" s="2">
        <v>1</v>
      </c>
      <c r="D1083" s="70">
        <f>SUM(E$9:E1082)*K_21+SUM(C$9:C1082)-SUM(D$9:D1082)*(K_12+K_10)</f>
        <v>9.9999999999997726</v>
      </c>
      <c r="E1083" s="70">
        <f>SUM(D$9:D1082)*K_12-SUM(E$9:E1082)*K_21</f>
        <v>4.9999999999997726</v>
      </c>
    </row>
    <row r="1084" spans="3:5" x14ac:dyDescent="0.2">
      <c r="C1084" s="2">
        <v>1</v>
      </c>
      <c r="D1084" s="70">
        <f>SUM(E$9:E1083)*K_21+SUM(C$9:C1083)-SUM(D$9:D1083)*(K_12+K_10)</f>
        <v>9.9999999999997726</v>
      </c>
      <c r="E1084" s="70">
        <f>SUM(D$9:D1083)*K_12-SUM(E$9:E1083)*K_21</f>
        <v>4.9999999999997726</v>
      </c>
    </row>
    <row r="1085" spans="3:5" x14ac:dyDescent="0.2">
      <c r="C1085" s="2">
        <v>1</v>
      </c>
      <c r="D1085" s="70">
        <f>SUM(E$9:E1084)*K_21+SUM(C$9:C1084)-SUM(D$9:D1084)*(K_12+K_10)</f>
        <v>9.9999999999997726</v>
      </c>
      <c r="E1085" s="70">
        <f>SUM(D$9:D1084)*K_12-SUM(E$9:E1084)*K_21</f>
        <v>4.9999999999997726</v>
      </c>
    </row>
    <row r="1086" spans="3:5" x14ac:dyDescent="0.2">
      <c r="C1086" s="2">
        <v>1</v>
      </c>
      <c r="D1086" s="70">
        <f>SUM(E$9:E1085)*K_21+SUM(C$9:C1085)-SUM(D$9:D1085)*(K_12+K_10)</f>
        <v>9.9999999999997726</v>
      </c>
      <c r="E1086" s="70">
        <f>SUM(D$9:D1085)*K_12-SUM(E$9:E1085)*K_21</f>
        <v>4.9999999999997726</v>
      </c>
    </row>
    <row r="1087" spans="3:5" x14ac:dyDescent="0.2">
      <c r="C1087" s="2">
        <v>1</v>
      </c>
      <c r="D1087" s="70">
        <f>SUM(E$9:E1086)*K_21+SUM(C$9:C1086)-SUM(D$9:D1086)*(K_12+K_10)</f>
        <v>9.9999999999997726</v>
      </c>
      <c r="E1087" s="70">
        <f>SUM(D$9:D1086)*K_12-SUM(E$9:E1086)*K_21</f>
        <v>4.9999999999997726</v>
      </c>
    </row>
    <row r="1088" spans="3:5" x14ac:dyDescent="0.2">
      <c r="C1088" s="2">
        <v>1</v>
      </c>
      <c r="D1088" s="70">
        <f>SUM(E$9:E1087)*K_21+SUM(C$9:C1087)-SUM(D$9:D1087)*(K_12+K_10)</f>
        <v>9.9999999999997726</v>
      </c>
      <c r="E1088" s="70">
        <f>SUM(D$9:D1087)*K_12-SUM(E$9:E1087)*K_21</f>
        <v>4.9999999999997726</v>
      </c>
    </row>
    <row r="1089" spans="3:5" x14ac:dyDescent="0.2">
      <c r="C1089" s="2">
        <v>1</v>
      </c>
      <c r="D1089" s="70">
        <f>SUM(E$9:E1088)*K_21+SUM(C$9:C1088)-SUM(D$9:D1088)*(K_12+K_10)</f>
        <v>9.9999999999997726</v>
      </c>
      <c r="E1089" s="70">
        <f>SUM(D$9:D1088)*K_12-SUM(E$9:E1088)*K_21</f>
        <v>4.9999999999997726</v>
      </c>
    </row>
    <row r="1090" spans="3:5" x14ac:dyDescent="0.2">
      <c r="C1090" s="2">
        <v>1</v>
      </c>
      <c r="D1090" s="70">
        <f>SUM(E$9:E1089)*K_21+SUM(C$9:C1089)-SUM(D$9:D1089)*(K_12+K_10)</f>
        <v>9.9999999999997726</v>
      </c>
      <c r="E1090" s="70">
        <f>SUM(D$9:D1089)*K_12-SUM(E$9:E1089)*K_21</f>
        <v>4.9999999999997726</v>
      </c>
    </row>
    <row r="1091" spans="3:5" x14ac:dyDescent="0.2">
      <c r="C1091" s="2">
        <v>1</v>
      </c>
      <c r="D1091" s="70">
        <f>SUM(E$9:E1090)*K_21+SUM(C$9:C1090)-SUM(D$9:D1090)*(K_12+K_10)</f>
        <v>9.9999999999997726</v>
      </c>
      <c r="E1091" s="70">
        <f>SUM(D$9:D1090)*K_12-SUM(E$9:E1090)*K_21</f>
        <v>4.9999999999997726</v>
      </c>
    </row>
    <row r="1092" spans="3:5" x14ac:dyDescent="0.2">
      <c r="C1092" s="2">
        <v>1</v>
      </c>
      <c r="D1092" s="70">
        <f>SUM(E$9:E1091)*K_21+SUM(C$9:C1091)-SUM(D$9:D1091)*(K_12+K_10)</f>
        <v>9.9999999999997726</v>
      </c>
      <c r="E1092" s="70">
        <f>SUM(D$9:D1091)*K_12-SUM(E$9:E1091)*K_21</f>
        <v>4.9999999999997726</v>
      </c>
    </row>
    <row r="1093" spans="3:5" x14ac:dyDescent="0.2">
      <c r="C1093" s="2">
        <v>1</v>
      </c>
      <c r="D1093" s="70">
        <f>SUM(E$9:E1092)*K_21+SUM(C$9:C1092)-SUM(D$9:D1092)*(K_12+K_10)</f>
        <v>9.9999999999997726</v>
      </c>
      <c r="E1093" s="70">
        <f>SUM(D$9:D1092)*K_12-SUM(E$9:E1092)*K_21</f>
        <v>4.9999999999997726</v>
      </c>
    </row>
    <row r="1094" spans="3:5" x14ac:dyDescent="0.2">
      <c r="C1094" s="2">
        <v>1</v>
      </c>
      <c r="D1094" s="70">
        <f>SUM(E$9:E1093)*K_21+SUM(C$9:C1093)-SUM(D$9:D1093)*(K_12+K_10)</f>
        <v>9.9999999999997726</v>
      </c>
      <c r="E1094" s="70">
        <f>SUM(D$9:D1093)*K_12-SUM(E$9:E1093)*K_21</f>
        <v>4.9999999999997726</v>
      </c>
    </row>
    <row r="1095" spans="3:5" x14ac:dyDescent="0.2">
      <c r="C1095" s="2">
        <v>1</v>
      </c>
      <c r="D1095" s="70">
        <f>SUM(E$9:E1094)*K_21+SUM(C$9:C1094)-SUM(D$9:D1094)*(K_12+K_10)</f>
        <v>9.9999999999997726</v>
      </c>
      <c r="E1095" s="70">
        <f>SUM(D$9:D1094)*K_12-SUM(E$9:E1094)*K_21</f>
        <v>4.9999999999997726</v>
      </c>
    </row>
    <row r="1096" spans="3:5" x14ac:dyDescent="0.2">
      <c r="C1096" s="2">
        <v>1</v>
      </c>
      <c r="D1096" s="70">
        <f>SUM(E$9:E1095)*K_21+SUM(C$9:C1095)-SUM(D$9:D1095)*(K_12+K_10)</f>
        <v>9.9999999999997726</v>
      </c>
      <c r="E1096" s="70">
        <f>SUM(D$9:D1095)*K_12-SUM(E$9:E1095)*K_21</f>
        <v>4.9999999999997726</v>
      </c>
    </row>
    <row r="1097" spans="3:5" x14ac:dyDescent="0.2">
      <c r="C1097" s="2">
        <v>1</v>
      </c>
      <c r="D1097" s="70">
        <f>SUM(E$9:E1096)*K_21+SUM(C$9:C1096)-SUM(D$9:D1096)*(K_12+K_10)</f>
        <v>9.9999999999997726</v>
      </c>
      <c r="E1097" s="70">
        <f>SUM(D$9:D1096)*K_12-SUM(E$9:E1096)*K_21</f>
        <v>4.9999999999997726</v>
      </c>
    </row>
    <row r="1098" spans="3:5" x14ac:dyDescent="0.2">
      <c r="C1098" s="2">
        <v>1</v>
      </c>
      <c r="D1098" s="70">
        <f>SUM(E$9:E1097)*K_21+SUM(C$9:C1097)-SUM(D$9:D1097)*(K_12+K_10)</f>
        <v>9.9999999999997726</v>
      </c>
      <c r="E1098" s="70">
        <f>SUM(D$9:D1097)*K_12-SUM(E$9:E1097)*K_21</f>
        <v>4.9999999999997726</v>
      </c>
    </row>
    <row r="1099" spans="3:5" x14ac:dyDescent="0.2">
      <c r="C1099" s="2">
        <v>1</v>
      </c>
      <c r="D1099" s="70">
        <f>SUM(E$9:E1098)*K_21+SUM(C$9:C1098)-SUM(D$9:D1098)*(K_12+K_10)</f>
        <v>9.9999999999997726</v>
      </c>
      <c r="E1099" s="70">
        <f>SUM(D$9:D1098)*K_12-SUM(E$9:E1098)*K_21</f>
        <v>4.9999999999997726</v>
      </c>
    </row>
    <row r="1100" spans="3:5" x14ac:dyDescent="0.2">
      <c r="C1100" s="2">
        <v>1</v>
      </c>
      <c r="D1100" s="70">
        <f>SUM(E$9:E1099)*K_21+SUM(C$9:C1099)-SUM(D$9:D1099)*(K_12+K_10)</f>
        <v>9.9999999999997726</v>
      </c>
      <c r="E1100" s="70">
        <f>SUM(D$9:D1099)*K_12-SUM(E$9:E1099)*K_21</f>
        <v>4.9999999999997726</v>
      </c>
    </row>
    <row r="1101" spans="3:5" x14ac:dyDescent="0.2">
      <c r="C1101" s="2">
        <v>1</v>
      </c>
      <c r="D1101" s="70">
        <f>SUM(E$9:E1100)*K_21+SUM(C$9:C1100)-SUM(D$9:D1100)*(K_12+K_10)</f>
        <v>9.9999999999997726</v>
      </c>
      <c r="E1101" s="70">
        <f>SUM(D$9:D1100)*K_12-SUM(E$9:E1100)*K_21</f>
        <v>4.9999999999997726</v>
      </c>
    </row>
    <row r="1102" spans="3:5" x14ac:dyDescent="0.2">
      <c r="C1102" s="2">
        <v>1</v>
      </c>
      <c r="D1102" s="70">
        <f>SUM(E$9:E1101)*K_21+SUM(C$9:C1101)-SUM(D$9:D1101)*(K_12+K_10)</f>
        <v>9.9999999999997726</v>
      </c>
      <c r="E1102" s="70">
        <f>SUM(D$9:D1101)*K_12-SUM(E$9:E1101)*K_21</f>
        <v>4.9999999999997726</v>
      </c>
    </row>
    <row r="1103" spans="3:5" x14ac:dyDescent="0.2">
      <c r="C1103" s="2">
        <v>1</v>
      </c>
      <c r="D1103" s="70">
        <f>SUM(E$9:E1102)*K_21+SUM(C$9:C1102)-SUM(D$9:D1102)*(K_12+K_10)</f>
        <v>9.9999999999997726</v>
      </c>
      <c r="E1103" s="70">
        <f>SUM(D$9:D1102)*K_12-SUM(E$9:E1102)*K_21</f>
        <v>4.9999999999997726</v>
      </c>
    </row>
    <row r="1104" spans="3:5" x14ac:dyDescent="0.2">
      <c r="C1104" s="2">
        <v>1</v>
      </c>
      <c r="D1104" s="70">
        <f>SUM(E$9:E1103)*K_21+SUM(C$9:C1103)-SUM(D$9:D1103)*(K_12+K_10)</f>
        <v>9.9999999999997726</v>
      </c>
      <c r="E1104" s="70">
        <f>SUM(D$9:D1103)*K_12-SUM(E$9:E1103)*K_21</f>
        <v>4.9999999999997726</v>
      </c>
    </row>
    <row r="1105" spans="3:5" x14ac:dyDescent="0.2">
      <c r="C1105" s="2">
        <v>1</v>
      </c>
      <c r="D1105" s="70">
        <f>SUM(E$9:E1104)*K_21+SUM(C$9:C1104)-SUM(D$9:D1104)*(K_12+K_10)</f>
        <v>9.9999999999997726</v>
      </c>
      <c r="E1105" s="70">
        <f>SUM(D$9:D1104)*K_12-SUM(E$9:E1104)*K_21</f>
        <v>4.9999999999997726</v>
      </c>
    </row>
    <row r="1106" spans="3:5" x14ac:dyDescent="0.2">
      <c r="C1106" s="2">
        <v>1</v>
      </c>
      <c r="D1106" s="70">
        <f>SUM(E$9:E1105)*K_21+SUM(C$9:C1105)-SUM(D$9:D1105)*(K_12+K_10)</f>
        <v>9.9999999999997726</v>
      </c>
      <c r="E1106" s="70">
        <f>SUM(D$9:D1105)*K_12-SUM(E$9:E1105)*K_21</f>
        <v>4.9999999999997726</v>
      </c>
    </row>
    <row r="1107" spans="3:5" x14ac:dyDescent="0.2">
      <c r="C1107" s="2">
        <v>1</v>
      </c>
      <c r="D1107" s="70">
        <f>SUM(E$9:E1106)*K_21+SUM(C$9:C1106)-SUM(D$9:D1106)*(K_12+K_10)</f>
        <v>9.9999999999997726</v>
      </c>
      <c r="E1107" s="70">
        <f>SUM(D$9:D1106)*K_12-SUM(E$9:E1106)*K_21</f>
        <v>4.9999999999997726</v>
      </c>
    </row>
    <row r="1108" spans="3:5" x14ac:dyDescent="0.2">
      <c r="C1108" s="2">
        <v>1</v>
      </c>
      <c r="D1108" s="70">
        <f>SUM(E$9:E1107)*K_21+SUM(C$9:C1107)-SUM(D$9:D1107)*(K_12+K_10)</f>
        <v>9.9999999999997726</v>
      </c>
      <c r="E1108" s="70">
        <f>SUM(D$9:D1107)*K_12-SUM(E$9:E1107)*K_21</f>
        <v>4.9999999999997726</v>
      </c>
    </row>
    <row r="1109" spans="3:5" x14ac:dyDescent="0.2">
      <c r="C1109" s="2">
        <v>1</v>
      </c>
      <c r="D1109" s="70">
        <f>SUM(E$9:E1108)*K_21+SUM(C$9:C1108)-SUM(D$9:D1108)*(K_12+K_10)</f>
        <v>9.9999999999997726</v>
      </c>
      <c r="E1109" s="70">
        <f>SUM(D$9:D1108)*K_12-SUM(E$9:E1108)*K_21</f>
        <v>4.9999999999997726</v>
      </c>
    </row>
    <row r="1110" spans="3:5" x14ac:dyDescent="0.2">
      <c r="C1110" s="2">
        <v>1</v>
      </c>
      <c r="D1110" s="70">
        <f>SUM(E$9:E1109)*K_21+SUM(C$9:C1109)-SUM(D$9:D1109)*(K_12+K_10)</f>
        <v>9.9999999999997726</v>
      </c>
      <c r="E1110" s="70">
        <f>SUM(D$9:D1109)*K_12-SUM(E$9:E1109)*K_21</f>
        <v>4.9999999999997726</v>
      </c>
    </row>
    <row r="1111" spans="3:5" x14ac:dyDescent="0.2">
      <c r="C1111" s="2">
        <v>1</v>
      </c>
      <c r="D1111" s="70">
        <f>SUM(E$9:E1110)*K_21+SUM(C$9:C1110)-SUM(D$9:D1110)*(K_12+K_10)</f>
        <v>9.9999999999997726</v>
      </c>
      <c r="E1111" s="70">
        <f>SUM(D$9:D1110)*K_12-SUM(E$9:E1110)*K_21</f>
        <v>4.9999999999997726</v>
      </c>
    </row>
    <row r="1112" spans="3:5" x14ac:dyDescent="0.2">
      <c r="C1112" s="2">
        <v>1</v>
      </c>
      <c r="D1112" s="70">
        <f>SUM(E$9:E1111)*K_21+SUM(C$9:C1111)-SUM(D$9:D1111)*(K_12+K_10)</f>
        <v>9.9999999999997726</v>
      </c>
      <c r="E1112" s="70">
        <f>SUM(D$9:D1111)*K_12-SUM(E$9:E1111)*K_21</f>
        <v>4.9999999999997726</v>
      </c>
    </row>
    <row r="1113" spans="3:5" x14ac:dyDescent="0.2">
      <c r="C1113" s="2">
        <v>1</v>
      </c>
      <c r="D1113" s="70">
        <f>SUM(E$9:E1112)*K_21+SUM(C$9:C1112)-SUM(D$9:D1112)*(K_12+K_10)</f>
        <v>9.9999999999997726</v>
      </c>
      <c r="E1113" s="70">
        <f>SUM(D$9:D1112)*K_12-SUM(E$9:E1112)*K_21</f>
        <v>4.9999999999997726</v>
      </c>
    </row>
    <row r="1114" spans="3:5" x14ac:dyDescent="0.2">
      <c r="C1114" s="2">
        <v>1</v>
      </c>
      <c r="D1114" s="70">
        <f>SUM(E$9:E1113)*K_21+SUM(C$9:C1113)-SUM(D$9:D1113)*(K_12+K_10)</f>
        <v>9.9999999999997726</v>
      </c>
      <c r="E1114" s="70">
        <f>SUM(D$9:D1113)*K_12-SUM(E$9:E1113)*K_21</f>
        <v>4.9999999999997726</v>
      </c>
    </row>
    <row r="1115" spans="3:5" x14ac:dyDescent="0.2">
      <c r="C1115" s="2">
        <v>1</v>
      </c>
      <c r="D1115" s="70">
        <f>SUM(E$9:E1114)*K_21+SUM(C$9:C1114)-SUM(D$9:D1114)*(K_12+K_10)</f>
        <v>9.9999999999997726</v>
      </c>
      <c r="E1115" s="70">
        <f>SUM(D$9:D1114)*K_12-SUM(E$9:E1114)*K_21</f>
        <v>4.9999999999997726</v>
      </c>
    </row>
    <row r="1116" spans="3:5" x14ac:dyDescent="0.2">
      <c r="C1116" s="2">
        <v>1</v>
      </c>
      <c r="D1116" s="70">
        <f>SUM(E$9:E1115)*K_21+SUM(C$9:C1115)-SUM(D$9:D1115)*(K_12+K_10)</f>
        <v>9.9999999999997726</v>
      </c>
      <c r="E1116" s="70">
        <f>SUM(D$9:D1115)*K_12-SUM(E$9:E1115)*K_21</f>
        <v>4.9999999999997726</v>
      </c>
    </row>
    <row r="1117" spans="3:5" x14ac:dyDescent="0.2">
      <c r="C1117" s="2">
        <v>1</v>
      </c>
      <c r="D1117" s="70">
        <f>SUM(E$9:E1116)*K_21+SUM(C$9:C1116)-SUM(D$9:D1116)*(K_12+K_10)</f>
        <v>9.9999999999997726</v>
      </c>
      <c r="E1117" s="70">
        <f>SUM(D$9:D1116)*K_12-SUM(E$9:E1116)*K_21</f>
        <v>4.9999999999997726</v>
      </c>
    </row>
    <row r="1118" spans="3:5" x14ac:dyDescent="0.2">
      <c r="C1118" s="2">
        <v>1</v>
      </c>
      <c r="D1118" s="70">
        <f>SUM(E$9:E1117)*K_21+SUM(C$9:C1117)-SUM(D$9:D1117)*(K_12+K_10)</f>
        <v>9.9999999999997726</v>
      </c>
      <c r="E1118" s="70">
        <f>SUM(D$9:D1117)*K_12-SUM(E$9:E1117)*K_21</f>
        <v>4.9999999999997726</v>
      </c>
    </row>
    <row r="1119" spans="3:5" x14ac:dyDescent="0.2">
      <c r="C1119" s="2">
        <v>1</v>
      </c>
      <c r="D1119" s="70">
        <f>SUM(E$9:E1118)*K_21+SUM(C$9:C1118)-SUM(D$9:D1118)*(K_12+K_10)</f>
        <v>9.9999999999997726</v>
      </c>
      <c r="E1119" s="70">
        <f>SUM(D$9:D1118)*K_12-SUM(E$9:E1118)*K_21</f>
        <v>4.9999999999997726</v>
      </c>
    </row>
    <row r="1120" spans="3:5" x14ac:dyDescent="0.2">
      <c r="C1120" s="2">
        <v>1</v>
      </c>
      <c r="D1120" s="70">
        <f>SUM(E$9:E1119)*K_21+SUM(C$9:C1119)-SUM(D$9:D1119)*(K_12+K_10)</f>
        <v>9.9999999999997726</v>
      </c>
      <c r="E1120" s="70">
        <f>SUM(D$9:D1119)*K_12-SUM(E$9:E1119)*K_21</f>
        <v>4.9999999999997726</v>
      </c>
    </row>
    <row r="1121" spans="3:5" x14ac:dyDescent="0.2">
      <c r="C1121" s="2">
        <v>1</v>
      </c>
      <c r="D1121" s="70">
        <f>SUM(E$9:E1120)*K_21+SUM(C$9:C1120)-SUM(D$9:D1120)*(K_12+K_10)</f>
        <v>9.9999999999997726</v>
      </c>
      <c r="E1121" s="70">
        <f>SUM(D$9:D1120)*K_12-SUM(E$9:E1120)*K_21</f>
        <v>4.9999999999997726</v>
      </c>
    </row>
    <row r="1122" spans="3:5" x14ac:dyDescent="0.2">
      <c r="C1122" s="2">
        <v>1</v>
      </c>
      <c r="D1122" s="70">
        <f>SUM(E$9:E1121)*K_21+SUM(C$9:C1121)-SUM(D$9:D1121)*(K_12+K_10)</f>
        <v>9.9999999999997726</v>
      </c>
      <c r="E1122" s="70">
        <f>SUM(D$9:D1121)*K_12-SUM(E$9:E1121)*K_21</f>
        <v>4.9999999999997726</v>
      </c>
    </row>
    <row r="1123" spans="3:5" x14ac:dyDescent="0.2">
      <c r="C1123" s="2">
        <v>1</v>
      </c>
      <c r="D1123" s="70">
        <f>SUM(E$9:E1122)*K_21+SUM(C$9:C1122)-SUM(D$9:D1122)*(K_12+K_10)</f>
        <v>9.9999999999997726</v>
      </c>
      <c r="E1123" s="70">
        <f>SUM(D$9:D1122)*K_12-SUM(E$9:E1122)*K_21</f>
        <v>4.9999999999997726</v>
      </c>
    </row>
    <row r="1124" spans="3:5" x14ac:dyDescent="0.2">
      <c r="C1124" s="2">
        <v>1</v>
      </c>
      <c r="D1124" s="70">
        <f>SUM(E$9:E1123)*K_21+SUM(C$9:C1123)-SUM(D$9:D1123)*(K_12+K_10)</f>
        <v>9.9999999999997726</v>
      </c>
      <c r="E1124" s="70">
        <f>SUM(D$9:D1123)*K_12-SUM(E$9:E1123)*K_21</f>
        <v>4.9999999999997726</v>
      </c>
    </row>
    <row r="1125" spans="3:5" x14ac:dyDescent="0.2">
      <c r="C1125" s="2">
        <v>1</v>
      </c>
      <c r="D1125" s="70">
        <f>SUM(E$9:E1124)*K_21+SUM(C$9:C1124)-SUM(D$9:D1124)*(K_12+K_10)</f>
        <v>9.9999999999997726</v>
      </c>
      <c r="E1125" s="70">
        <f>SUM(D$9:D1124)*K_12-SUM(E$9:E1124)*K_21</f>
        <v>4.9999999999997726</v>
      </c>
    </row>
    <row r="1126" spans="3:5" x14ac:dyDescent="0.2">
      <c r="C1126" s="2">
        <v>1</v>
      </c>
      <c r="D1126" s="70">
        <f>SUM(E$9:E1125)*K_21+SUM(C$9:C1125)-SUM(D$9:D1125)*(K_12+K_10)</f>
        <v>9.9999999999997726</v>
      </c>
      <c r="E1126" s="70">
        <f>SUM(D$9:D1125)*K_12-SUM(E$9:E1125)*K_21</f>
        <v>4.9999999999997726</v>
      </c>
    </row>
    <row r="1127" spans="3:5" x14ac:dyDescent="0.2">
      <c r="C1127" s="2">
        <v>1</v>
      </c>
      <c r="D1127" s="70">
        <f>SUM(E$9:E1126)*K_21+SUM(C$9:C1126)-SUM(D$9:D1126)*(K_12+K_10)</f>
        <v>9.9999999999997726</v>
      </c>
      <c r="E1127" s="70">
        <f>SUM(D$9:D1126)*K_12-SUM(E$9:E1126)*K_21</f>
        <v>4.9999999999997726</v>
      </c>
    </row>
    <row r="1128" spans="3:5" x14ac:dyDescent="0.2">
      <c r="C1128" s="2">
        <v>1</v>
      </c>
      <c r="D1128" s="70">
        <f>SUM(E$9:E1127)*K_21+SUM(C$9:C1127)-SUM(D$9:D1127)*(K_12+K_10)</f>
        <v>9.9999999999997726</v>
      </c>
      <c r="E1128" s="70">
        <f>SUM(D$9:D1127)*K_12-SUM(E$9:E1127)*K_21</f>
        <v>4.9999999999997726</v>
      </c>
    </row>
    <row r="1129" spans="3:5" x14ac:dyDescent="0.2">
      <c r="C1129" s="2">
        <v>1</v>
      </c>
      <c r="D1129" s="70">
        <f>SUM(E$9:E1128)*K_21+SUM(C$9:C1128)-SUM(D$9:D1128)*(K_12+K_10)</f>
        <v>9.9999999999997726</v>
      </c>
      <c r="E1129" s="70">
        <f>SUM(D$9:D1128)*K_12-SUM(E$9:E1128)*K_21</f>
        <v>4.9999999999997726</v>
      </c>
    </row>
    <row r="1130" spans="3:5" x14ac:dyDescent="0.2">
      <c r="C1130" s="2">
        <v>1</v>
      </c>
      <c r="D1130" s="70">
        <f>SUM(E$9:E1129)*K_21+SUM(C$9:C1129)-SUM(D$9:D1129)*(K_12+K_10)</f>
        <v>9.9999999999997726</v>
      </c>
      <c r="E1130" s="70">
        <f>SUM(D$9:D1129)*K_12-SUM(E$9:E1129)*K_21</f>
        <v>4.9999999999997726</v>
      </c>
    </row>
    <row r="1131" spans="3:5" x14ac:dyDescent="0.2">
      <c r="C1131" s="2">
        <v>1</v>
      </c>
      <c r="D1131" s="70">
        <f>SUM(E$9:E1130)*K_21+SUM(C$9:C1130)-SUM(D$9:D1130)*(K_12+K_10)</f>
        <v>9.9999999999997726</v>
      </c>
      <c r="E1131" s="70">
        <f>SUM(D$9:D1130)*K_12-SUM(E$9:E1130)*K_21</f>
        <v>4.9999999999997726</v>
      </c>
    </row>
    <row r="1132" spans="3:5" x14ac:dyDescent="0.2">
      <c r="C1132" s="2">
        <v>1</v>
      </c>
      <c r="D1132" s="70">
        <f>SUM(E$9:E1131)*K_21+SUM(C$9:C1131)-SUM(D$9:D1131)*(K_12+K_10)</f>
        <v>9.9999999999997726</v>
      </c>
      <c r="E1132" s="70">
        <f>SUM(D$9:D1131)*K_12-SUM(E$9:E1131)*K_21</f>
        <v>4.9999999999997726</v>
      </c>
    </row>
    <row r="1133" spans="3:5" x14ac:dyDescent="0.2">
      <c r="C1133" s="2">
        <v>1</v>
      </c>
      <c r="D1133" s="70">
        <f>SUM(E$9:E1132)*K_21+SUM(C$9:C1132)-SUM(D$9:D1132)*(K_12+K_10)</f>
        <v>9.9999999999997726</v>
      </c>
      <c r="E1133" s="70">
        <f>SUM(D$9:D1132)*K_12-SUM(E$9:E1132)*K_21</f>
        <v>4.9999999999997726</v>
      </c>
    </row>
    <row r="1134" spans="3:5" x14ac:dyDescent="0.2">
      <c r="C1134" s="2">
        <v>1</v>
      </c>
      <c r="D1134" s="70">
        <f>SUM(E$9:E1133)*K_21+SUM(C$9:C1133)-SUM(D$9:D1133)*(K_12+K_10)</f>
        <v>9.9999999999997726</v>
      </c>
      <c r="E1134" s="70">
        <f>SUM(D$9:D1133)*K_12-SUM(E$9:E1133)*K_21</f>
        <v>4.9999999999997726</v>
      </c>
    </row>
    <row r="1135" spans="3:5" x14ac:dyDescent="0.2">
      <c r="C1135" s="2">
        <v>1</v>
      </c>
      <c r="D1135" s="70">
        <f>SUM(E$9:E1134)*K_21+SUM(C$9:C1134)-SUM(D$9:D1134)*(K_12+K_10)</f>
        <v>9.9999999999997726</v>
      </c>
      <c r="E1135" s="70">
        <f>SUM(D$9:D1134)*K_12-SUM(E$9:E1134)*K_21</f>
        <v>4.9999999999997726</v>
      </c>
    </row>
    <row r="1136" spans="3:5" x14ac:dyDescent="0.2">
      <c r="C1136" s="2">
        <v>1</v>
      </c>
      <c r="D1136" s="70">
        <f>SUM(E$9:E1135)*K_21+SUM(C$9:C1135)-SUM(D$9:D1135)*(K_12+K_10)</f>
        <v>9.9999999999997726</v>
      </c>
      <c r="E1136" s="70">
        <f>SUM(D$9:D1135)*K_12-SUM(E$9:E1135)*K_21</f>
        <v>4.9999999999997726</v>
      </c>
    </row>
    <row r="1137" spans="3:5" x14ac:dyDescent="0.2">
      <c r="C1137" s="2">
        <v>1</v>
      </c>
      <c r="D1137" s="70">
        <f>SUM(E$9:E1136)*K_21+SUM(C$9:C1136)-SUM(D$9:D1136)*(K_12+K_10)</f>
        <v>9.9999999999997726</v>
      </c>
      <c r="E1137" s="70">
        <f>SUM(D$9:D1136)*K_12-SUM(E$9:E1136)*K_21</f>
        <v>4.9999999999997726</v>
      </c>
    </row>
    <row r="1138" spans="3:5" x14ac:dyDescent="0.2">
      <c r="C1138" s="2">
        <v>1</v>
      </c>
      <c r="D1138" s="70">
        <f>SUM(E$9:E1137)*K_21+SUM(C$9:C1137)-SUM(D$9:D1137)*(K_12+K_10)</f>
        <v>9.9999999999997726</v>
      </c>
      <c r="E1138" s="70">
        <f>SUM(D$9:D1137)*K_12-SUM(E$9:E1137)*K_21</f>
        <v>4.9999999999997726</v>
      </c>
    </row>
    <row r="1139" spans="3:5" x14ac:dyDescent="0.2">
      <c r="C1139" s="2">
        <v>1</v>
      </c>
      <c r="D1139" s="70">
        <f>SUM(E$9:E1138)*K_21+SUM(C$9:C1138)-SUM(D$9:D1138)*(K_12+K_10)</f>
        <v>9.9999999999997726</v>
      </c>
      <c r="E1139" s="70">
        <f>SUM(D$9:D1138)*K_12-SUM(E$9:E1138)*K_21</f>
        <v>4.9999999999997726</v>
      </c>
    </row>
    <row r="1140" spans="3:5" x14ac:dyDescent="0.2">
      <c r="C1140" s="2">
        <v>1</v>
      </c>
      <c r="D1140" s="70">
        <f>SUM(E$9:E1139)*K_21+SUM(C$9:C1139)-SUM(D$9:D1139)*(K_12+K_10)</f>
        <v>9.9999999999997726</v>
      </c>
      <c r="E1140" s="70">
        <f>SUM(D$9:D1139)*K_12-SUM(E$9:E1139)*K_21</f>
        <v>4.9999999999997726</v>
      </c>
    </row>
    <row r="1141" spans="3:5" x14ac:dyDescent="0.2">
      <c r="C1141" s="2">
        <v>1</v>
      </c>
      <c r="D1141" s="70">
        <f>SUM(E$9:E1140)*K_21+SUM(C$9:C1140)-SUM(D$9:D1140)*(K_12+K_10)</f>
        <v>9.9999999999997726</v>
      </c>
      <c r="E1141" s="70">
        <f>SUM(D$9:D1140)*K_12-SUM(E$9:E1140)*K_21</f>
        <v>4.9999999999997726</v>
      </c>
    </row>
    <row r="1142" spans="3:5" x14ac:dyDescent="0.2">
      <c r="C1142" s="2">
        <v>1</v>
      </c>
      <c r="D1142" s="70">
        <f>SUM(E$9:E1141)*K_21+SUM(C$9:C1141)-SUM(D$9:D1141)*(K_12+K_10)</f>
        <v>9.9999999999997726</v>
      </c>
      <c r="E1142" s="70">
        <f>SUM(D$9:D1141)*K_12-SUM(E$9:E1141)*K_21</f>
        <v>4.9999999999997726</v>
      </c>
    </row>
    <row r="1143" spans="3:5" x14ac:dyDescent="0.2">
      <c r="C1143" s="2">
        <v>1</v>
      </c>
      <c r="D1143" s="70">
        <f>SUM(E$9:E1142)*K_21+SUM(C$9:C1142)-SUM(D$9:D1142)*(K_12+K_10)</f>
        <v>9.9999999999997726</v>
      </c>
      <c r="E1143" s="70">
        <f>SUM(D$9:D1142)*K_12-SUM(E$9:E1142)*K_21</f>
        <v>4.9999999999997726</v>
      </c>
    </row>
    <row r="1144" spans="3:5" x14ac:dyDescent="0.2">
      <c r="C1144" s="2">
        <v>1</v>
      </c>
      <c r="D1144" s="70">
        <f>SUM(E$9:E1143)*K_21+SUM(C$9:C1143)-SUM(D$9:D1143)*(K_12+K_10)</f>
        <v>9.9999999999997726</v>
      </c>
      <c r="E1144" s="70">
        <f>SUM(D$9:D1143)*K_12-SUM(E$9:E1143)*K_21</f>
        <v>4.9999999999997726</v>
      </c>
    </row>
    <row r="1145" spans="3:5" x14ac:dyDescent="0.2">
      <c r="C1145" s="2">
        <v>1</v>
      </c>
      <c r="D1145" s="70">
        <f>SUM(E$9:E1144)*K_21+SUM(C$9:C1144)-SUM(D$9:D1144)*(K_12+K_10)</f>
        <v>9.9999999999997726</v>
      </c>
      <c r="E1145" s="70">
        <f>SUM(D$9:D1144)*K_12-SUM(E$9:E1144)*K_21</f>
        <v>4.9999999999997726</v>
      </c>
    </row>
    <row r="1146" spans="3:5" x14ac:dyDescent="0.2">
      <c r="C1146" s="2">
        <v>1</v>
      </c>
      <c r="D1146" s="70">
        <f>SUM(E$9:E1145)*K_21+SUM(C$9:C1145)-SUM(D$9:D1145)*(K_12+K_10)</f>
        <v>9.9999999999997726</v>
      </c>
      <c r="E1146" s="70">
        <f>SUM(D$9:D1145)*K_12-SUM(E$9:E1145)*K_21</f>
        <v>4.9999999999997726</v>
      </c>
    </row>
    <row r="1147" spans="3:5" x14ac:dyDescent="0.2">
      <c r="C1147" s="2">
        <v>1</v>
      </c>
      <c r="D1147" s="70">
        <f>SUM(E$9:E1146)*K_21+SUM(C$9:C1146)-SUM(D$9:D1146)*(K_12+K_10)</f>
        <v>9.9999999999997726</v>
      </c>
      <c r="E1147" s="70">
        <f>SUM(D$9:D1146)*K_12-SUM(E$9:E1146)*K_21</f>
        <v>4.9999999999997726</v>
      </c>
    </row>
    <row r="1148" spans="3:5" x14ac:dyDescent="0.2">
      <c r="C1148" s="2">
        <v>1</v>
      </c>
      <c r="D1148" s="70">
        <f>SUM(E$9:E1147)*K_21+SUM(C$9:C1147)-SUM(D$9:D1147)*(K_12+K_10)</f>
        <v>9.9999999999997726</v>
      </c>
      <c r="E1148" s="70">
        <f>SUM(D$9:D1147)*K_12-SUM(E$9:E1147)*K_21</f>
        <v>4.9999999999997726</v>
      </c>
    </row>
    <row r="1149" spans="3:5" x14ac:dyDescent="0.2">
      <c r="C1149" s="2">
        <v>1</v>
      </c>
      <c r="D1149" s="70">
        <f>SUM(E$9:E1148)*K_21+SUM(C$9:C1148)-SUM(D$9:D1148)*(K_12+K_10)</f>
        <v>9.9999999999997726</v>
      </c>
      <c r="E1149" s="70">
        <f>SUM(D$9:D1148)*K_12-SUM(E$9:E1148)*K_21</f>
        <v>4.9999999999997726</v>
      </c>
    </row>
    <row r="1150" spans="3:5" x14ac:dyDescent="0.2">
      <c r="C1150" s="2">
        <v>1</v>
      </c>
      <c r="D1150" s="70">
        <f>SUM(E$9:E1149)*K_21+SUM(C$9:C1149)-SUM(D$9:D1149)*(K_12+K_10)</f>
        <v>9.9999999999997726</v>
      </c>
      <c r="E1150" s="70">
        <f>SUM(D$9:D1149)*K_12-SUM(E$9:E1149)*K_21</f>
        <v>4.9999999999997726</v>
      </c>
    </row>
    <row r="1151" spans="3:5" x14ac:dyDescent="0.2">
      <c r="C1151" s="2">
        <v>1</v>
      </c>
      <c r="D1151" s="70">
        <f>SUM(E$9:E1150)*K_21+SUM(C$9:C1150)-SUM(D$9:D1150)*(K_12+K_10)</f>
        <v>9.9999999999995453</v>
      </c>
      <c r="E1151" s="70">
        <f>SUM(D$9:D1150)*K_12-SUM(E$9:E1150)*K_21</f>
        <v>4.9999999999997726</v>
      </c>
    </row>
    <row r="1152" spans="3:5" x14ac:dyDescent="0.2">
      <c r="C1152" s="2">
        <v>1</v>
      </c>
      <c r="D1152" s="70">
        <f>SUM(E$9:E1151)*K_21+SUM(C$9:C1151)-SUM(D$9:D1151)*(K_12+K_10)</f>
        <v>9.9999999999995453</v>
      </c>
      <c r="E1152" s="70">
        <f>SUM(D$9:D1151)*K_12-SUM(E$9:E1151)*K_21</f>
        <v>4.9999999999997726</v>
      </c>
    </row>
    <row r="1153" spans="3:5" x14ac:dyDescent="0.2">
      <c r="C1153" s="2">
        <v>1</v>
      </c>
      <c r="D1153" s="70">
        <f>SUM(E$9:E1152)*K_21+SUM(C$9:C1152)-SUM(D$9:D1152)*(K_12+K_10)</f>
        <v>9.9999999999995453</v>
      </c>
      <c r="E1153" s="70">
        <f>SUM(D$9:D1152)*K_12-SUM(E$9:E1152)*K_21</f>
        <v>4.9999999999997726</v>
      </c>
    </row>
    <row r="1154" spans="3:5" x14ac:dyDescent="0.2">
      <c r="C1154" s="2">
        <v>1</v>
      </c>
      <c r="D1154" s="70">
        <f>SUM(E$9:E1153)*K_21+SUM(C$9:C1153)-SUM(D$9:D1153)*(K_12+K_10)</f>
        <v>9.9999999999995453</v>
      </c>
      <c r="E1154" s="70">
        <f>SUM(D$9:D1153)*K_12-SUM(E$9:E1153)*K_21</f>
        <v>4.9999999999997726</v>
      </c>
    </row>
    <row r="1155" spans="3:5" x14ac:dyDescent="0.2">
      <c r="C1155" s="2">
        <v>1</v>
      </c>
      <c r="D1155" s="70">
        <f>SUM(E$9:E1154)*K_21+SUM(C$9:C1154)-SUM(D$9:D1154)*(K_12+K_10)</f>
        <v>9.9999999999995453</v>
      </c>
      <c r="E1155" s="70">
        <f>SUM(D$9:D1154)*K_12-SUM(E$9:E1154)*K_21</f>
        <v>4.9999999999997726</v>
      </c>
    </row>
    <row r="1156" spans="3:5" x14ac:dyDescent="0.2">
      <c r="C1156" s="2">
        <v>1</v>
      </c>
      <c r="D1156" s="70">
        <f>SUM(E$9:E1155)*K_21+SUM(C$9:C1155)-SUM(D$9:D1155)*(K_12+K_10)</f>
        <v>9.9999999999995453</v>
      </c>
      <c r="E1156" s="70">
        <f>SUM(D$9:D1155)*K_12-SUM(E$9:E1155)*K_21</f>
        <v>4.9999999999997726</v>
      </c>
    </row>
    <row r="1157" spans="3:5" x14ac:dyDescent="0.2">
      <c r="C1157" s="2">
        <v>1</v>
      </c>
      <c r="D1157" s="70">
        <f>SUM(E$9:E1156)*K_21+SUM(C$9:C1156)-SUM(D$9:D1156)*(K_12+K_10)</f>
        <v>9.9999999999995453</v>
      </c>
      <c r="E1157" s="70">
        <f>SUM(D$9:D1156)*K_12-SUM(E$9:E1156)*K_21</f>
        <v>4.9999999999997726</v>
      </c>
    </row>
    <row r="1158" spans="3:5" x14ac:dyDescent="0.2">
      <c r="C1158" s="2">
        <v>1</v>
      </c>
      <c r="D1158" s="70">
        <f>SUM(E$9:E1157)*K_21+SUM(C$9:C1157)-SUM(D$9:D1157)*(K_12+K_10)</f>
        <v>9.9999999999995453</v>
      </c>
      <c r="E1158" s="70">
        <f>SUM(D$9:D1157)*K_12-SUM(E$9:E1157)*K_21</f>
        <v>4.9999999999997726</v>
      </c>
    </row>
    <row r="1159" spans="3:5" x14ac:dyDescent="0.2">
      <c r="C1159" s="2">
        <v>1</v>
      </c>
      <c r="D1159" s="70">
        <f>SUM(E$9:E1158)*K_21+SUM(C$9:C1158)-SUM(D$9:D1158)*(K_12+K_10)</f>
        <v>9.9999999999995453</v>
      </c>
      <c r="E1159" s="70">
        <f>SUM(D$9:D1158)*K_12-SUM(E$9:E1158)*K_21</f>
        <v>4.9999999999997726</v>
      </c>
    </row>
    <row r="1160" spans="3:5" x14ac:dyDescent="0.2">
      <c r="C1160" s="2">
        <v>1</v>
      </c>
      <c r="D1160" s="70">
        <f>SUM(E$9:E1159)*K_21+SUM(C$9:C1159)-SUM(D$9:D1159)*(K_12+K_10)</f>
        <v>9.9999999999995453</v>
      </c>
      <c r="E1160" s="70">
        <f>SUM(D$9:D1159)*K_12-SUM(E$9:E1159)*K_21</f>
        <v>4.9999999999997726</v>
      </c>
    </row>
    <row r="1161" spans="3:5" x14ac:dyDescent="0.2">
      <c r="C1161" s="2">
        <v>1</v>
      </c>
      <c r="D1161" s="70">
        <f>SUM(E$9:E1160)*K_21+SUM(C$9:C1160)-SUM(D$9:D1160)*(K_12+K_10)</f>
        <v>9.9999999999995453</v>
      </c>
      <c r="E1161" s="70">
        <f>SUM(D$9:D1160)*K_12-SUM(E$9:E1160)*K_21</f>
        <v>4.9999999999997726</v>
      </c>
    </row>
    <row r="1162" spans="3:5" x14ac:dyDescent="0.2">
      <c r="C1162" s="2">
        <v>1</v>
      </c>
      <c r="D1162" s="70">
        <f>SUM(E$9:E1161)*K_21+SUM(C$9:C1161)-SUM(D$9:D1161)*(K_12+K_10)</f>
        <v>9.9999999999995453</v>
      </c>
      <c r="E1162" s="70">
        <f>SUM(D$9:D1161)*K_12-SUM(E$9:E1161)*K_21</f>
        <v>4.9999999999997726</v>
      </c>
    </row>
    <row r="1163" spans="3:5" x14ac:dyDescent="0.2">
      <c r="C1163" s="2">
        <v>1</v>
      </c>
      <c r="D1163" s="70">
        <f>SUM(E$9:E1162)*K_21+SUM(C$9:C1162)-SUM(D$9:D1162)*(K_12+K_10)</f>
        <v>9.9999999999995453</v>
      </c>
      <c r="E1163" s="70">
        <f>SUM(D$9:D1162)*K_12-SUM(E$9:E1162)*K_21</f>
        <v>4.9999999999997726</v>
      </c>
    </row>
    <row r="1164" spans="3:5" x14ac:dyDescent="0.2">
      <c r="C1164" s="2">
        <v>1</v>
      </c>
      <c r="D1164" s="70">
        <f>SUM(E$9:E1163)*K_21+SUM(C$9:C1163)-SUM(D$9:D1163)*(K_12+K_10)</f>
        <v>9.9999999999995453</v>
      </c>
      <c r="E1164" s="70">
        <f>SUM(D$9:D1163)*K_12-SUM(E$9:E1163)*K_21</f>
        <v>4.9999999999997726</v>
      </c>
    </row>
    <row r="1165" spans="3:5" x14ac:dyDescent="0.2">
      <c r="C1165" s="2">
        <v>1</v>
      </c>
      <c r="D1165" s="70">
        <f>SUM(E$9:E1164)*K_21+SUM(C$9:C1164)-SUM(D$9:D1164)*(K_12+K_10)</f>
        <v>9.9999999999995453</v>
      </c>
      <c r="E1165" s="70">
        <f>SUM(D$9:D1164)*K_12-SUM(E$9:E1164)*K_21</f>
        <v>4.9999999999997726</v>
      </c>
    </row>
    <row r="1166" spans="3:5" x14ac:dyDescent="0.2">
      <c r="C1166" s="2">
        <v>1</v>
      </c>
      <c r="D1166" s="70">
        <f>SUM(E$9:E1165)*K_21+SUM(C$9:C1165)-SUM(D$9:D1165)*(K_12+K_10)</f>
        <v>9.9999999999995453</v>
      </c>
      <c r="E1166" s="70">
        <f>SUM(D$9:D1165)*K_12-SUM(E$9:E1165)*K_21</f>
        <v>4.9999999999997726</v>
      </c>
    </row>
    <row r="1167" spans="3:5" x14ac:dyDescent="0.2">
      <c r="C1167" s="2">
        <v>1</v>
      </c>
      <c r="D1167" s="70">
        <f>SUM(E$9:E1166)*K_21+SUM(C$9:C1166)-SUM(D$9:D1166)*(K_12+K_10)</f>
        <v>9.9999999999995453</v>
      </c>
      <c r="E1167" s="70">
        <f>SUM(D$9:D1166)*K_12-SUM(E$9:E1166)*K_21</f>
        <v>4.9999999999997726</v>
      </c>
    </row>
    <row r="1168" spans="3:5" x14ac:dyDescent="0.2">
      <c r="C1168" s="2">
        <v>1</v>
      </c>
      <c r="D1168" s="70">
        <f>SUM(E$9:E1167)*K_21+SUM(C$9:C1167)-SUM(D$9:D1167)*(K_12+K_10)</f>
        <v>9.9999999999995453</v>
      </c>
      <c r="E1168" s="70">
        <f>SUM(D$9:D1167)*K_12-SUM(E$9:E1167)*K_21</f>
        <v>4.9999999999997726</v>
      </c>
    </row>
    <row r="1169" spans="3:5" x14ac:dyDescent="0.2">
      <c r="C1169" s="2">
        <v>1</v>
      </c>
      <c r="D1169" s="70">
        <f>SUM(E$9:E1168)*K_21+SUM(C$9:C1168)-SUM(D$9:D1168)*(K_12+K_10)</f>
        <v>9.9999999999995453</v>
      </c>
      <c r="E1169" s="70">
        <f>SUM(D$9:D1168)*K_12-SUM(E$9:E1168)*K_21</f>
        <v>4.9999999999997726</v>
      </c>
    </row>
    <row r="1170" spans="3:5" x14ac:dyDescent="0.2">
      <c r="C1170" s="2">
        <v>1</v>
      </c>
      <c r="D1170" s="70">
        <f>SUM(E$9:E1169)*K_21+SUM(C$9:C1169)-SUM(D$9:D1169)*(K_12+K_10)</f>
        <v>9.9999999999995453</v>
      </c>
      <c r="E1170" s="70">
        <f>SUM(D$9:D1169)*K_12-SUM(E$9:E1169)*K_21</f>
        <v>4.9999999999997726</v>
      </c>
    </row>
    <row r="1171" spans="3:5" x14ac:dyDescent="0.2">
      <c r="C1171" s="2">
        <v>1</v>
      </c>
      <c r="D1171" s="70">
        <f>SUM(E$9:E1170)*K_21+SUM(C$9:C1170)-SUM(D$9:D1170)*(K_12+K_10)</f>
        <v>9.9999999999995453</v>
      </c>
      <c r="E1171" s="70">
        <f>SUM(D$9:D1170)*K_12-SUM(E$9:E1170)*K_21</f>
        <v>4.9999999999997726</v>
      </c>
    </row>
    <row r="1172" spans="3:5" x14ac:dyDescent="0.2">
      <c r="C1172" s="2">
        <v>1</v>
      </c>
      <c r="D1172" s="70">
        <f>SUM(E$9:E1171)*K_21+SUM(C$9:C1171)-SUM(D$9:D1171)*(K_12+K_10)</f>
        <v>9.9999999999995453</v>
      </c>
      <c r="E1172" s="70">
        <f>SUM(D$9:D1171)*K_12-SUM(E$9:E1171)*K_21</f>
        <v>4.9999999999997726</v>
      </c>
    </row>
    <row r="1173" spans="3:5" x14ac:dyDescent="0.2">
      <c r="C1173" s="2">
        <v>1</v>
      </c>
      <c r="D1173" s="70">
        <f>SUM(E$9:E1172)*K_21+SUM(C$9:C1172)-SUM(D$9:D1172)*(K_12+K_10)</f>
        <v>9.9999999999995453</v>
      </c>
      <c r="E1173" s="70">
        <f>SUM(D$9:D1172)*K_12-SUM(E$9:E1172)*K_21</f>
        <v>4.9999999999997726</v>
      </c>
    </row>
    <row r="1174" spans="3:5" x14ac:dyDescent="0.2">
      <c r="C1174" s="2">
        <v>1</v>
      </c>
      <c r="D1174" s="70">
        <f>SUM(E$9:E1173)*K_21+SUM(C$9:C1173)-SUM(D$9:D1173)*(K_12+K_10)</f>
        <v>9.9999999999995453</v>
      </c>
      <c r="E1174" s="70">
        <f>SUM(D$9:D1173)*K_12-SUM(E$9:E1173)*K_21</f>
        <v>4.9999999999997726</v>
      </c>
    </row>
    <row r="1175" spans="3:5" x14ac:dyDescent="0.2">
      <c r="C1175" s="2">
        <v>1</v>
      </c>
      <c r="D1175" s="70">
        <f>SUM(E$9:E1174)*K_21+SUM(C$9:C1174)-SUM(D$9:D1174)*(K_12+K_10)</f>
        <v>9.9999999999995453</v>
      </c>
      <c r="E1175" s="70">
        <f>SUM(D$9:D1174)*K_12-SUM(E$9:E1174)*K_21</f>
        <v>4.9999999999997726</v>
      </c>
    </row>
    <row r="1176" spans="3:5" x14ac:dyDescent="0.2">
      <c r="C1176" s="2">
        <v>1</v>
      </c>
      <c r="D1176" s="70">
        <f>SUM(E$9:E1175)*K_21+SUM(C$9:C1175)-SUM(D$9:D1175)*(K_12+K_10)</f>
        <v>9.9999999999995453</v>
      </c>
      <c r="E1176" s="70">
        <f>SUM(D$9:D1175)*K_12-SUM(E$9:E1175)*K_21</f>
        <v>4.9999999999997726</v>
      </c>
    </row>
    <row r="1177" spans="3:5" x14ac:dyDescent="0.2">
      <c r="C1177" s="2">
        <v>1</v>
      </c>
      <c r="D1177" s="70">
        <f>SUM(E$9:E1176)*K_21+SUM(C$9:C1176)-SUM(D$9:D1176)*(K_12+K_10)</f>
        <v>9.9999999999995453</v>
      </c>
      <c r="E1177" s="70">
        <f>SUM(D$9:D1176)*K_12-SUM(E$9:E1176)*K_21</f>
        <v>4.9999999999997726</v>
      </c>
    </row>
    <row r="1178" spans="3:5" x14ac:dyDescent="0.2">
      <c r="C1178" s="2">
        <v>1</v>
      </c>
      <c r="D1178" s="70">
        <f>SUM(E$9:E1177)*K_21+SUM(C$9:C1177)-SUM(D$9:D1177)*(K_12+K_10)</f>
        <v>9.9999999999995453</v>
      </c>
      <c r="E1178" s="70">
        <f>SUM(D$9:D1177)*K_12-SUM(E$9:E1177)*K_21</f>
        <v>4.9999999999997726</v>
      </c>
    </row>
    <row r="1179" spans="3:5" x14ac:dyDescent="0.2">
      <c r="C1179" s="2">
        <v>1</v>
      </c>
      <c r="D1179" s="70">
        <f>SUM(E$9:E1178)*K_21+SUM(C$9:C1178)-SUM(D$9:D1178)*(K_12+K_10)</f>
        <v>9.9999999999995453</v>
      </c>
      <c r="E1179" s="70">
        <f>SUM(D$9:D1178)*K_12-SUM(E$9:E1178)*K_21</f>
        <v>4.9999999999997726</v>
      </c>
    </row>
    <row r="1180" spans="3:5" x14ac:dyDescent="0.2">
      <c r="C1180" s="2">
        <v>1</v>
      </c>
      <c r="D1180" s="70">
        <f>SUM(E$9:E1179)*K_21+SUM(C$9:C1179)-SUM(D$9:D1179)*(K_12+K_10)</f>
        <v>9.9999999999995453</v>
      </c>
      <c r="E1180" s="70">
        <f>SUM(D$9:D1179)*K_12-SUM(E$9:E1179)*K_21</f>
        <v>4.9999999999997726</v>
      </c>
    </row>
    <row r="1181" spans="3:5" x14ac:dyDescent="0.2">
      <c r="C1181" s="2">
        <v>1</v>
      </c>
      <c r="D1181" s="70">
        <f>SUM(E$9:E1180)*K_21+SUM(C$9:C1180)-SUM(D$9:D1180)*(K_12+K_10)</f>
        <v>9.9999999999995453</v>
      </c>
      <c r="E1181" s="70">
        <f>SUM(D$9:D1180)*K_12-SUM(E$9:E1180)*K_21</f>
        <v>4.9999999999997726</v>
      </c>
    </row>
    <row r="1182" spans="3:5" x14ac:dyDescent="0.2">
      <c r="C1182" s="2">
        <v>1</v>
      </c>
      <c r="D1182" s="70">
        <f>SUM(E$9:E1181)*K_21+SUM(C$9:C1181)-SUM(D$9:D1181)*(K_12+K_10)</f>
        <v>9.9999999999995453</v>
      </c>
      <c r="E1182" s="70">
        <f>SUM(D$9:D1181)*K_12-SUM(E$9:E1181)*K_21</f>
        <v>4.9999999999997726</v>
      </c>
    </row>
    <row r="1183" spans="3:5" x14ac:dyDescent="0.2">
      <c r="C1183" s="2">
        <v>1</v>
      </c>
      <c r="D1183" s="70">
        <f>SUM(E$9:E1182)*K_21+SUM(C$9:C1182)-SUM(D$9:D1182)*(K_12+K_10)</f>
        <v>9.9999999999995453</v>
      </c>
      <c r="E1183" s="70">
        <f>SUM(D$9:D1182)*K_12-SUM(E$9:E1182)*K_21</f>
        <v>4.9999999999997726</v>
      </c>
    </row>
    <row r="1184" spans="3:5" x14ac:dyDescent="0.2">
      <c r="C1184" s="2">
        <v>1</v>
      </c>
      <c r="D1184" s="70">
        <f>SUM(E$9:E1183)*K_21+SUM(C$9:C1183)-SUM(D$9:D1183)*(K_12+K_10)</f>
        <v>9.9999999999995453</v>
      </c>
      <c r="E1184" s="70">
        <f>SUM(D$9:D1183)*K_12-SUM(E$9:E1183)*K_21</f>
        <v>4.9999999999997726</v>
      </c>
    </row>
    <row r="1185" spans="3:5" x14ac:dyDescent="0.2">
      <c r="C1185" s="2">
        <v>1</v>
      </c>
      <c r="D1185" s="70">
        <f>SUM(E$9:E1184)*K_21+SUM(C$9:C1184)-SUM(D$9:D1184)*(K_12+K_10)</f>
        <v>9.9999999999995453</v>
      </c>
      <c r="E1185" s="70">
        <f>SUM(D$9:D1184)*K_12-SUM(E$9:E1184)*K_21</f>
        <v>4.9999999999997726</v>
      </c>
    </row>
    <row r="1186" spans="3:5" x14ac:dyDescent="0.2">
      <c r="C1186" s="2">
        <v>1</v>
      </c>
      <c r="D1186" s="70">
        <f>SUM(E$9:E1185)*K_21+SUM(C$9:C1185)-SUM(D$9:D1185)*(K_12+K_10)</f>
        <v>9.9999999999995453</v>
      </c>
      <c r="E1186" s="70">
        <f>SUM(D$9:D1185)*K_12-SUM(E$9:E1185)*K_21</f>
        <v>4.9999999999997726</v>
      </c>
    </row>
    <row r="1187" spans="3:5" x14ac:dyDescent="0.2">
      <c r="C1187" s="2">
        <v>1</v>
      </c>
      <c r="D1187" s="70">
        <f>SUM(E$9:E1186)*K_21+SUM(C$9:C1186)-SUM(D$9:D1186)*(K_12+K_10)</f>
        <v>9.9999999999995453</v>
      </c>
      <c r="E1187" s="70">
        <f>SUM(D$9:D1186)*K_12-SUM(E$9:E1186)*K_21</f>
        <v>4.9999999999997726</v>
      </c>
    </row>
    <row r="1188" spans="3:5" x14ac:dyDescent="0.2">
      <c r="C1188" s="2">
        <v>1</v>
      </c>
      <c r="D1188" s="70">
        <f>SUM(E$9:E1187)*K_21+SUM(C$9:C1187)-SUM(D$9:D1187)*(K_12+K_10)</f>
        <v>9.9999999999995453</v>
      </c>
      <c r="E1188" s="70">
        <f>SUM(D$9:D1187)*K_12-SUM(E$9:E1187)*K_21</f>
        <v>4.9999999999997726</v>
      </c>
    </row>
    <row r="1189" spans="3:5" x14ac:dyDescent="0.2">
      <c r="C1189" s="2">
        <v>1</v>
      </c>
      <c r="D1189" s="70">
        <f>SUM(E$9:E1188)*K_21+SUM(C$9:C1188)-SUM(D$9:D1188)*(K_12+K_10)</f>
        <v>9.9999999999995453</v>
      </c>
      <c r="E1189" s="70">
        <f>SUM(D$9:D1188)*K_12-SUM(E$9:E1188)*K_21</f>
        <v>4.9999999999997726</v>
      </c>
    </row>
    <row r="1190" spans="3:5" x14ac:dyDescent="0.2">
      <c r="C1190" s="2">
        <v>1</v>
      </c>
      <c r="D1190" s="70">
        <f>SUM(E$9:E1189)*K_21+SUM(C$9:C1189)-SUM(D$9:D1189)*(K_12+K_10)</f>
        <v>9.9999999999995453</v>
      </c>
      <c r="E1190" s="70">
        <f>SUM(D$9:D1189)*K_12-SUM(E$9:E1189)*K_21</f>
        <v>4.9999999999997726</v>
      </c>
    </row>
    <row r="1191" spans="3:5" x14ac:dyDescent="0.2">
      <c r="C1191" s="2">
        <v>1</v>
      </c>
      <c r="D1191" s="70">
        <f>SUM(E$9:E1190)*K_21+SUM(C$9:C1190)-SUM(D$9:D1190)*(K_12+K_10)</f>
        <v>9.9999999999995453</v>
      </c>
      <c r="E1191" s="70">
        <f>SUM(D$9:D1190)*K_12-SUM(E$9:E1190)*K_21</f>
        <v>4.9999999999997726</v>
      </c>
    </row>
    <row r="1192" spans="3:5" x14ac:dyDescent="0.2">
      <c r="C1192" s="2">
        <v>1</v>
      </c>
      <c r="D1192" s="70">
        <f>SUM(E$9:E1191)*K_21+SUM(C$9:C1191)-SUM(D$9:D1191)*(K_12+K_10)</f>
        <v>9.9999999999995453</v>
      </c>
      <c r="E1192" s="70">
        <f>SUM(D$9:D1191)*K_12-SUM(E$9:E1191)*K_21</f>
        <v>4.9999999999997726</v>
      </c>
    </row>
    <row r="1193" spans="3:5" x14ac:dyDescent="0.2">
      <c r="C1193" s="2">
        <v>1</v>
      </c>
      <c r="D1193" s="70">
        <f>SUM(E$9:E1192)*K_21+SUM(C$9:C1192)-SUM(D$9:D1192)*(K_12+K_10)</f>
        <v>9.9999999999995453</v>
      </c>
      <c r="E1193" s="70">
        <f>SUM(D$9:D1192)*K_12-SUM(E$9:E1192)*K_21</f>
        <v>4.9999999999997726</v>
      </c>
    </row>
    <row r="1194" spans="3:5" x14ac:dyDescent="0.2">
      <c r="C1194" s="2">
        <v>1</v>
      </c>
      <c r="D1194" s="70">
        <f>SUM(E$9:E1193)*K_21+SUM(C$9:C1193)-SUM(D$9:D1193)*(K_12+K_10)</f>
        <v>9.9999999999995453</v>
      </c>
      <c r="E1194" s="70">
        <f>SUM(D$9:D1193)*K_12-SUM(E$9:E1193)*K_21</f>
        <v>4.9999999999997726</v>
      </c>
    </row>
    <row r="1195" spans="3:5" x14ac:dyDescent="0.2">
      <c r="C1195" s="2">
        <v>1</v>
      </c>
      <c r="D1195" s="70">
        <f>SUM(E$9:E1194)*K_21+SUM(C$9:C1194)-SUM(D$9:D1194)*(K_12+K_10)</f>
        <v>9.9999999999995453</v>
      </c>
      <c r="E1195" s="70">
        <f>SUM(D$9:D1194)*K_12-SUM(E$9:E1194)*K_21</f>
        <v>4.9999999999997726</v>
      </c>
    </row>
    <row r="1196" spans="3:5" x14ac:dyDescent="0.2">
      <c r="C1196" s="2">
        <v>1</v>
      </c>
      <c r="D1196" s="70">
        <f>SUM(E$9:E1195)*K_21+SUM(C$9:C1195)-SUM(D$9:D1195)*(K_12+K_10)</f>
        <v>9.9999999999995453</v>
      </c>
      <c r="E1196" s="70">
        <f>SUM(D$9:D1195)*K_12-SUM(E$9:E1195)*K_21</f>
        <v>4.9999999999997726</v>
      </c>
    </row>
    <row r="1197" spans="3:5" x14ac:dyDescent="0.2">
      <c r="C1197" s="2">
        <v>1</v>
      </c>
      <c r="D1197" s="70">
        <f>SUM(E$9:E1196)*K_21+SUM(C$9:C1196)-SUM(D$9:D1196)*(K_12+K_10)</f>
        <v>9.9999999999995453</v>
      </c>
      <c r="E1197" s="70">
        <f>SUM(D$9:D1196)*K_12-SUM(E$9:E1196)*K_21</f>
        <v>4.9999999999997726</v>
      </c>
    </row>
    <row r="1198" spans="3:5" x14ac:dyDescent="0.2">
      <c r="C1198" s="2">
        <v>1</v>
      </c>
      <c r="D1198" s="70">
        <f>SUM(E$9:E1197)*K_21+SUM(C$9:C1197)-SUM(D$9:D1197)*(K_12+K_10)</f>
        <v>9.9999999999995453</v>
      </c>
      <c r="E1198" s="70">
        <f>SUM(D$9:D1197)*K_12-SUM(E$9:E1197)*K_21</f>
        <v>4.9999999999997726</v>
      </c>
    </row>
    <row r="1199" spans="3:5" x14ac:dyDescent="0.2">
      <c r="C1199" s="2">
        <v>1</v>
      </c>
      <c r="D1199" s="70">
        <f>SUM(E$9:E1198)*K_21+SUM(C$9:C1198)-SUM(D$9:D1198)*(K_12+K_10)</f>
        <v>9.9999999999995453</v>
      </c>
      <c r="E1199" s="70">
        <f>SUM(D$9:D1198)*K_12-SUM(E$9:E1198)*K_21</f>
        <v>4.9999999999997726</v>
      </c>
    </row>
    <row r="1200" spans="3:5" x14ac:dyDescent="0.2">
      <c r="C1200" s="2">
        <v>1</v>
      </c>
      <c r="D1200" s="70">
        <f>SUM(E$9:E1199)*K_21+SUM(C$9:C1199)-SUM(D$9:D1199)*(K_12+K_10)</f>
        <v>9.9999999999995453</v>
      </c>
      <c r="E1200" s="70">
        <f>SUM(D$9:D1199)*K_12-SUM(E$9:E1199)*K_21</f>
        <v>4.9999999999997726</v>
      </c>
    </row>
    <row r="1201" spans="3:5" x14ac:dyDescent="0.2">
      <c r="C1201" s="2">
        <v>1</v>
      </c>
      <c r="D1201" s="70">
        <f>SUM(E$9:E1200)*K_21+SUM(C$9:C1200)-SUM(D$9:D1200)*(K_12+K_10)</f>
        <v>9.9999999999995453</v>
      </c>
      <c r="E1201" s="70">
        <f>SUM(D$9:D1200)*K_12-SUM(E$9:E1200)*K_21</f>
        <v>4.9999999999997726</v>
      </c>
    </row>
    <row r="1202" spans="3:5" x14ac:dyDescent="0.2">
      <c r="C1202" s="2">
        <v>1</v>
      </c>
      <c r="D1202" s="70">
        <f>SUM(E$9:E1201)*K_21+SUM(C$9:C1201)-SUM(D$9:D1201)*(K_12+K_10)</f>
        <v>9.9999999999995453</v>
      </c>
      <c r="E1202" s="70">
        <f>SUM(D$9:D1201)*K_12-SUM(E$9:E1201)*K_21</f>
        <v>4.9999999999997726</v>
      </c>
    </row>
    <row r="1203" spans="3:5" x14ac:dyDescent="0.2">
      <c r="C1203" s="2">
        <v>1</v>
      </c>
      <c r="D1203" s="70">
        <f>SUM(E$9:E1202)*K_21+SUM(C$9:C1202)-SUM(D$9:D1202)*(K_12+K_10)</f>
        <v>9.9999999999995453</v>
      </c>
      <c r="E1203" s="70">
        <f>SUM(D$9:D1202)*K_12-SUM(E$9:E1202)*K_21</f>
        <v>4.9999999999997726</v>
      </c>
    </row>
    <row r="1204" spans="3:5" x14ac:dyDescent="0.2">
      <c r="C1204" s="2">
        <v>1</v>
      </c>
      <c r="D1204" s="70">
        <f>SUM(E$9:E1203)*K_21+SUM(C$9:C1203)-SUM(D$9:D1203)*(K_12+K_10)</f>
        <v>9.9999999999995453</v>
      </c>
      <c r="E1204" s="70">
        <f>SUM(D$9:D1203)*K_12-SUM(E$9:E1203)*K_21</f>
        <v>4.9999999999997726</v>
      </c>
    </row>
    <row r="1205" spans="3:5" x14ac:dyDescent="0.2">
      <c r="C1205" s="2">
        <v>1</v>
      </c>
      <c r="D1205" s="70">
        <f>SUM(E$9:E1204)*K_21+SUM(C$9:C1204)-SUM(D$9:D1204)*(K_12+K_10)</f>
        <v>9.9999999999995453</v>
      </c>
      <c r="E1205" s="70">
        <f>SUM(D$9:D1204)*K_12-SUM(E$9:E1204)*K_21</f>
        <v>4.9999999999997726</v>
      </c>
    </row>
    <row r="1206" spans="3:5" x14ac:dyDescent="0.2">
      <c r="C1206" s="2">
        <v>1</v>
      </c>
      <c r="D1206" s="70">
        <f>SUM(E$9:E1205)*K_21+SUM(C$9:C1205)-SUM(D$9:D1205)*(K_12+K_10)</f>
        <v>9.9999999999995453</v>
      </c>
      <c r="E1206" s="70">
        <f>SUM(D$9:D1205)*K_12-SUM(E$9:E1205)*K_21</f>
        <v>4.9999999999997726</v>
      </c>
    </row>
    <row r="1207" spans="3:5" x14ac:dyDescent="0.2">
      <c r="C1207" s="2">
        <v>1</v>
      </c>
      <c r="D1207" s="70">
        <f>SUM(E$9:E1206)*K_21+SUM(C$9:C1206)-SUM(D$9:D1206)*(K_12+K_10)</f>
        <v>9.9999999999995453</v>
      </c>
      <c r="E1207" s="70">
        <f>SUM(D$9:D1206)*K_12-SUM(E$9:E1206)*K_21</f>
        <v>4.9999999999997726</v>
      </c>
    </row>
    <row r="1208" spans="3:5" x14ac:dyDescent="0.2">
      <c r="C1208" s="2">
        <v>1</v>
      </c>
      <c r="D1208" s="70">
        <f>SUM(E$9:E1207)*K_21+SUM(C$9:C1207)-SUM(D$9:D1207)*(K_12+K_10)</f>
        <v>9.9999999999995453</v>
      </c>
      <c r="E1208" s="70">
        <f>SUM(D$9:D1207)*K_12-SUM(E$9:E1207)*K_21</f>
        <v>4.9999999999997726</v>
      </c>
    </row>
    <row r="1209" spans="3:5" x14ac:dyDescent="0.2">
      <c r="C1209" s="2">
        <v>1</v>
      </c>
      <c r="D1209" s="70">
        <f>SUM(E$9:E1208)*K_21+SUM(C$9:C1208)-SUM(D$9:D1208)*(K_12+K_10)</f>
        <v>9.9999999999995453</v>
      </c>
      <c r="E1209" s="70">
        <f>SUM(D$9:D1208)*K_12-SUM(E$9:E1208)*K_21</f>
        <v>4.9999999999997726</v>
      </c>
    </row>
    <row r="1210" spans="3:5" x14ac:dyDescent="0.2">
      <c r="C1210" s="2">
        <v>1</v>
      </c>
      <c r="D1210" s="70">
        <f>SUM(E$9:E1209)*K_21+SUM(C$9:C1209)-SUM(D$9:D1209)*(K_12+K_10)</f>
        <v>9.9999999999995453</v>
      </c>
      <c r="E1210" s="70">
        <f>SUM(D$9:D1209)*K_12-SUM(E$9:E1209)*K_21</f>
        <v>4.9999999999997726</v>
      </c>
    </row>
    <row r="1211" spans="3:5" x14ac:dyDescent="0.2">
      <c r="C1211" s="2">
        <v>1</v>
      </c>
      <c r="D1211" s="70">
        <f>SUM(E$9:E1210)*K_21+SUM(C$9:C1210)-SUM(D$9:D1210)*(K_12+K_10)</f>
        <v>9.9999999999995453</v>
      </c>
      <c r="E1211" s="70">
        <f>SUM(D$9:D1210)*K_12-SUM(E$9:E1210)*K_21</f>
        <v>4.9999999999997726</v>
      </c>
    </row>
    <row r="1212" spans="3:5" x14ac:dyDescent="0.2">
      <c r="C1212" s="2">
        <v>1</v>
      </c>
      <c r="D1212" s="70">
        <f>SUM(E$9:E1211)*K_21+SUM(C$9:C1211)-SUM(D$9:D1211)*(K_12+K_10)</f>
        <v>9.9999999999995453</v>
      </c>
      <c r="E1212" s="70">
        <f>SUM(D$9:D1211)*K_12-SUM(E$9:E1211)*K_21</f>
        <v>4.9999999999997726</v>
      </c>
    </row>
    <row r="1213" spans="3:5" x14ac:dyDescent="0.2">
      <c r="C1213" s="2">
        <v>1</v>
      </c>
      <c r="D1213" s="70">
        <f>SUM(E$9:E1212)*K_21+SUM(C$9:C1212)-SUM(D$9:D1212)*(K_12+K_10)</f>
        <v>9.9999999999995453</v>
      </c>
      <c r="E1213" s="70">
        <f>SUM(D$9:D1212)*K_12-SUM(E$9:E1212)*K_21</f>
        <v>4.9999999999997726</v>
      </c>
    </row>
    <row r="1214" spans="3:5" x14ac:dyDescent="0.2">
      <c r="C1214" s="2">
        <v>1</v>
      </c>
      <c r="D1214" s="70">
        <f>SUM(E$9:E1213)*K_21+SUM(C$9:C1213)-SUM(D$9:D1213)*(K_12+K_10)</f>
        <v>9.9999999999995453</v>
      </c>
      <c r="E1214" s="70">
        <f>SUM(D$9:D1213)*K_12-SUM(E$9:E1213)*K_21</f>
        <v>4.9999999999997726</v>
      </c>
    </row>
    <row r="1215" spans="3:5" x14ac:dyDescent="0.2">
      <c r="C1215" s="2">
        <v>1</v>
      </c>
      <c r="D1215" s="70">
        <f>SUM(E$9:E1214)*K_21+SUM(C$9:C1214)-SUM(D$9:D1214)*(K_12+K_10)</f>
        <v>9.9999999999995453</v>
      </c>
      <c r="E1215" s="70">
        <f>SUM(D$9:D1214)*K_12-SUM(E$9:E1214)*K_21</f>
        <v>4.9999999999997726</v>
      </c>
    </row>
    <row r="1216" spans="3:5" x14ac:dyDescent="0.2">
      <c r="C1216" s="2">
        <v>1</v>
      </c>
      <c r="D1216" s="70">
        <f>SUM(E$9:E1215)*K_21+SUM(C$9:C1215)-SUM(D$9:D1215)*(K_12+K_10)</f>
        <v>9.9999999999995453</v>
      </c>
      <c r="E1216" s="70">
        <f>SUM(D$9:D1215)*K_12-SUM(E$9:E1215)*K_21</f>
        <v>4.9999999999997726</v>
      </c>
    </row>
    <row r="1217" spans="3:5" x14ac:dyDescent="0.2">
      <c r="C1217" s="2">
        <v>1</v>
      </c>
      <c r="D1217" s="70">
        <f>SUM(E$9:E1216)*K_21+SUM(C$9:C1216)-SUM(D$9:D1216)*(K_12+K_10)</f>
        <v>9.9999999999995453</v>
      </c>
      <c r="E1217" s="70">
        <f>SUM(D$9:D1216)*K_12-SUM(E$9:E1216)*K_21</f>
        <v>4.9999999999997726</v>
      </c>
    </row>
    <row r="1218" spans="3:5" x14ac:dyDescent="0.2">
      <c r="C1218" s="2">
        <v>1</v>
      </c>
      <c r="D1218" s="70">
        <f>SUM(E$9:E1217)*K_21+SUM(C$9:C1217)-SUM(D$9:D1217)*(K_12+K_10)</f>
        <v>9.9999999999995453</v>
      </c>
      <c r="E1218" s="70">
        <f>SUM(D$9:D1217)*K_12-SUM(E$9:E1217)*K_21</f>
        <v>4.9999999999997726</v>
      </c>
    </row>
    <row r="1219" spans="3:5" x14ac:dyDescent="0.2">
      <c r="C1219" s="2">
        <v>1</v>
      </c>
      <c r="D1219" s="70">
        <f>SUM(E$9:E1218)*K_21+SUM(C$9:C1218)-SUM(D$9:D1218)*(K_12+K_10)</f>
        <v>9.9999999999995453</v>
      </c>
      <c r="E1219" s="70">
        <f>SUM(D$9:D1218)*K_12-SUM(E$9:E1218)*K_21</f>
        <v>4.9999999999997726</v>
      </c>
    </row>
    <row r="1220" spans="3:5" x14ac:dyDescent="0.2">
      <c r="C1220" s="2">
        <v>1</v>
      </c>
      <c r="D1220" s="70">
        <f>SUM(E$9:E1219)*K_21+SUM(C$9:C1219)-SUM(D$9:D1219)*(K_12+K_10)</f>
        <v>9.9999999999995453</v>
      </c>
      <c r="E1220" s="70">
        <f>SUM(D$9:D1219)*K_12-SUM(E$9:E1219)*K_21</f>
        <v>4.9999999999997726</v>
      </c>
    </row>
    <row r="1221" spans="3:5" x14ac:dyDescent="0.2">
      <c r="C1221" s="2">
        <v>1</v>
      </c>
      <c r="D1221" s="70">
        <f>SUM(E$9:E1220)*K_21+SUM(C$9:C1220)-SUM(D$9:D1220)*(K_12+K_10)</f>
        <v>9.9999999999995453</v>
      </c>
      <c r="E1221" s="70">
        <f>SUM(D$9:D1220)*K_12-SUM(E$9:E1220)*K_21</f>
        <v>4.9999999999997726</v>
      </c>
    </row>
    <row r="1222" spans="3:5" x14ac:dyDescent="0.2">
      <c r="C1222" s="2">
        <v>1</v>
      </c>
      <c r="D1222" s="70">
        <f>SUM(E$9:E1221)*K_21+SUM(C$9:C1221)-SUM(D$9:D1221)*(K_12+K_10)</f>
        <v>9.9999999999995453</v>
      </c>
      <c r="E1222" s="70">
        <f>SUM(D$9:D1221)*K_12-SUM(E$9:E1221)*K_21</f>
        <v>4.9999999999997726</v>
      </c>
    </row>
    <row r="1223" spans="3:5" x14ac:dyDescent="0.2">
      <c r="C1223" s="2">
        <v>1</v>
      </c>
      <c r="D1223" s="70">
        <f>SUM(E$9:E1222)*K_21+SUM(C$9:C1222)-SUM(D$9:D1222)*(K_12+K_10)</f>
        <v>9.9999999999995453</v>
      </c>
      <c r="E1223" s="70">
        <f>SUM(D$9:D1222)*K_12-SUM(E$9:E1222)*K_21</f>
        <v>4.9999999999997726</v>
      </c>
    </row>
    <row r="1224" spans="3:5" x14ac:dyDescent="0.2">
      <c r="C1224" s="2">
        <v>1</v>
      </c>
      <c r="D1224" s="70">
        <f>SUM(E$9:E1223)*K_21+SUM(C$9:C1223)-SUM(D$9:D1223)*(K_12+K_10)</f>
        <v>9.9999999999995453</v>
      </c>
      <c r="E1224" s="70">
        <f>SUM(D$9:D1223)*K_12-SUM(E$9:E1223)*K_21</f>
        <v>4.9999999999997726</v>
      </c>
    </row>
    <row r="1225" spans="3:5" x14ac:dyDescent="0.2">
      <c r="C1225" s="2">
        <v>1</v>
      </c>
      <c r="D1225" s="70">
        <f>SUM(E$9:E1224)*K_21+SUM(C$9:C1224)-SUM(D$9:D1224)*(K_12+K_10)</f>
        <v>9.9999999999995453</v>
      </c>
      <c r="E1225" s="70">
        <f>SUM(D$9:D1224)*K_12-SUM(E$9:E1224)*K_21</f>
        <v>4.9999999999997726</v>
      </c>
    </row>
    <row r="1226" spans="3:5" x14ac:dyDescent="0.2">
      <c r="C1226" s="2">
        <v>1</v>
      </c>
      <c r="D1226" s="70">
        <f>SUM(E$9:E1225)*K_21+SUM(C$9:C1225)-SUM(D$9:D1225)*(K_12+K_10)</f>
        <v>9.9999999999995453</v>
      </c>
      <c r="E1226" s="70">
        <f>SUM(D$9:D1225)*K_12-SUM(E$9:E1225)*K_21</f>
        <v>4.9999999999997726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F8C51E-7C51-1B4C-B66B-1324A5FFEB1D}">
  <dimension ref="B8:T1226"/>
  <sheetViews>
    <sheetView showGridLines="0" topLeftCell="A3" zoomScale="75" workbookViewId="0">
      <selection activeCell="L34" sqref="L34"/>
    </sheetView>
  </sheetViews>
  <sheetFormatPr baseColWidth="10" defaultColWidth="11" defaultRowHeight="16" x14ac:dyDescent="0.2"/>
  <cols>
    <col min="2" max="2" width="10.83203125" customWidth="1"/>
  </cols>
  <sheetData>
    <row r="8" spans="2:18" x14ac:dyDescent="0.2">
      <c r="B8" s="58" t="s">
        <v>100</v>
      </c>
      <c r="C8" s="58" t="s">
        <v>96</v>
      </c>
      <c r="D8" s="58" t="s">
        <v>94</v>
      </c>
      <c r="E8" s="58" t="s">
        <v>95</v>
      </c>
      <c r="F8" s="58" t="s">
        <v>97</v>
      </c>
    </row>
    <row r="9" spans="2:18" x14ac:dyDescent="0.2">
      <c r="B9" s="2">
        <v>0</v>
      </c>
      <c r="C9" s="2">
        <v>1</v>
      </c>
      <c r="D9" s="69">
        <v>0</v>
      </c>
      <c r="E9" s="69">
        <v>0</v>
      </c>
      <c r="F9" s="69">
        <v>0</v>
      </c>
    </row>
    <row r="10" spans="2:18" x14ac:dyDescent="0.2">
      <c r="B10" s="2">
        <f>B9+1</f>
        <v>1</v>
      </c>
      <c r="C10" s="2">
        <v>1</v>
      </c>
      <c r="D10" s="70">
        <f>SUM(F$9:F9)*K_31+SUM(E$9:E9)*K_21+SUM(C$9:C9)-SUM(D$9:D9)*(K_12+K_13+K_10)</f>
        <v>1</v>
      </c>
      <c r="E10" s="73">
        <f>SUM(D$9:D9)*K_12-SUM(E$9:E9)*K_21</f>
        <v>0</v>
      </c>
      <c r="F10" s="73">
        <f>SUM(D$9:D9)*K_13-SUM(F$9:F9)*K_31</f>
        <v>0</v>
      </c>
    </row>
    <row r="11" spans="2:18" x14ac:dyDescent="0.2">
      <c r="B11" s="2">
        <f t="shared" ref="B11:B74" si="0">B10+1</f>
        <v>2</v>
      </c>
      <c r="C11" s="2">
        <v>1</v>
      </c>
      <c r="D11" s="70">
        <f>SUM(F$9:F10)*K_31+SUM(E$9:E10)*K_21+SUM(C$9:C10)-SUM(D$9:D10)*(K_12+K_13+K_10)</f>
        <v>1.867</v>
      </c>
      <c r="E11" s="70">
        <f>SUM(D$9:D10)*K_12-SUM(E$9:E10)*K_21</f>
        <v>0.1</v>
      </c>
      <c r="F11" s="73">
        <f>SUM(D$9:D10)*K_13-SUM(F$9:F10)*K_31</f>
        <v>3.0000000000000001E-3</v>
      </c>
    </row>
    <row r="12" spans="2:18" x14ac:dyDescent="0.2">
      <c r="B12" s="2">
        <f t="shared" si="0"/>
        <v>3</v>
      </c>
      <c r="C12" s="2">
        <v>1</v>
      </c>
      <c r="D12" s="70">
        <f>SUM(F$9:F11)*K_31+SUM(E$9:E11)*K_21+SUM(C$9:C11)-SUM(D$9:D11)*(K_12+K_13+K_10)</f>
        <v>2.628698</v>
      </c>
      <c r="E12" s="70">
        <f>SUM(D$9:D11)*K_12-SUM(E$9:E11)*K_21</f>
        <v>0.2767</v>
      </c>
      <c r="F12" s="73">
        <f>SUM(D$9:D11)*K_13-SUM(F$9:F11)*K_31</f>
        <v>8.5920000000000007E-3</v>
      </c>
    </row>
    <row r="13" spans="2:18" x14ac:dyDescent="0.2">
      <c r="B13" s="2">
        <f t="shared" si="0"/>
        <v>4</v>
      </c>
      <c r="C13" s="2">
        <v>1</v>
      </c>
      <c r="D13" s="70">
        <f>SUM(F$9:F12)*K_31+SUM(E$9:E12)*K_21+SUM(C$9:C12)-SUM(D$9:D12)*(K_12+K_13+K_10)</f>
        <v>3.3067769419999999</v>
      </c>
      <c r="E13" s="70">
        <f>SUM(D$9:D12)*K_12-SUM(E$9:E12)*K_21</f>
        <v>0.51189980000000002</v>
      </c>
      <c r="F13" s="73">
        <f>SUM(D$9:D12)*K_13-SUM(F$9:F12)*K_31</f>
        <v>1.6452318E-2</v>
      </c>
      <c r="R13" t="s">
        <v>25</v>
      </c>
    </row>
    <row r="14" spans="2:18" x14ac:dyDescent="0.2">
      <c r="B14" s="2">
        <f t="shared" si="0"/>
        <v>5</v>
      </c>
      <c r="C14" s="2">
        <v>1</v>
      </c>
      <c r="D14" s="70">
        <f>SUM(F$9:F13)*K_31+SUM(E$9:E13)*K_21+SUM(C$9:C13)-SUM(D$9:D13)*(K_12+K_13+K_10)</f>
        <v>3.9182149456679998</v>
      </c>
      <c r="E14" s="70">
        <f>SUM(D$9:D13)*K_12-SUM(E$9:E13)*K_21</f>
        <v>0.79138751419999998</v>
      </c>
      <c r="F14" s="73">
        <f>SUM(D$9:D13)*K_13-SUM(F$9:F13)*K_31</f>
        <v>2.6323291871999999E-2</v>
      </c>
    </row>
    <row r="15" spans="2:18" x14ac:dyDescent="0.2">
      <c r="B15" s="2">
        <f t="shared" si="0"/>
        <v>6</v>
      </c>
      <c r="C15" s="2">
        <v>1</v>
      </c>
      <c r="D15" s="70">
        <f>SUM(F$9:F14)*K_31+SUM(E$9:E14)*K_21+SUM(C$9:C14)-SUM(D$9:D14)*(K_12+K_13+K_10)</f>
        <v>4.4763100791897719</v>
      </c>
      <c r="E15" s="70">
        <f>SUM(D$9:D14)*K_12-SUM(E$9:E14)*K_21</f>
        <v>1.1040702573468</v>
      </c>
      <c r="F15" s="73">
        <f>SUM(D$9:D14)*K_13-SUM(F$9:F14)*K_31</f>
        <v>3.7998966833388E-2</v>
      </c>
    </row>
    <row r="16" spans="2:18" x14ac:dyDescent="0.2">
      <c r="B16" s="2">
        <f t="shared" si="0"/>
        <v>7</v>
      </c>
      <c r="C16" s="2">
        <v>1</v>
      </c>
      <c r="D16" s="70">
        <f>SUM(F$9:F15)*K_31+SUM(E$9:E15)*K_21+SUM(C$9:C15)-SUM(D$9:D15)*(K_12+K_13+K_10)</f>
        <v>4.9914818612927121</v>
      </c>
      <c r="E16" s="70">
        <f>SUM(D$9:D15)*K_12-SUM(E$9:E15)*K_21</f>
        <v>1.441294239531097</v>
      </c>
      <c r="F16" s="73">
        <f>SUM(D$9:D15)*K_13-SUM(F$9:F15)*K_31</f>
        <v>5.1313900170457151E-2</v>
      </c>
    </row>
    <row r="17" spans="2:14" x14ac:dyDescent="0.2">
      <c r="B17" s="2">
        <f t="shared" si="0"/>
        <v>8</v>
      </c>
      <c r="C17" s="2">
        <v>1</v>
      </c>
      <c r="D17" s="70">
        <f>SUM(F$9:F16)*K_31+SUM(E$9:E16)*K_21+SUM(C$9:C16)-SUM(D$9:D16)*(K_12+K_13+K_10)</f>
        <v>5.4718981393944031</v>
      </c>
      <c r="E17" s="70">
        <f>SUM(D$9:D16)*K_12-SUM(E$9:E16)*K_21</f>
        <v>1.7963130017072586</v>
      </c>
      <c r="F17" s="73">
        <f>SUM(D$9:D16)*K_13-SUM(F$9:F16)*K_31</f>
        <v>6.6134404053823911E-2</v>
      </c>
    </row>
    <row r="18" spans="2:14" x14ac:dyDescent="0.2">
      <c r="B18" s="2">
        <f t="shared" si="0"/>
        <v>9</v>
      </c>
      <c r="C18" s="2">
        <v>1</v>
      </c>
      <c r="D18" s="70">
        <f>SUM(F$9:F17)*K_31+SUM(E$9:E17)*K_21+SUM(C$9:C17)-SUM(D$9:D17)*(K_12+K_13+K_10)</f>
        <v>5.9239653902378349</v>
      </c>
      <c r="E18" s="70">
        <f>SUM(D$9:D17)*K_12-SUM(E$9:E17)*K_21</f>
        <v>2.1638715154759729</v>
      </c>
      <c r="F18" s="73">
        <f>SUM(D$9:D17)*K_13-SUM(F$9:F17)*K_31</f>
        <v>8.2351695259845648E-2</v>
      </c>
    </row>
    <row r="19" spans="2:14" x14ac:dyDescent="0.2">
      <c r="B19" s="2">
        <f t="shared" si="0"/>
        <v>10</v>
      </c>
      <c r="C19" s="2">
        <v>1</v>
      </c>
      <c r="D19" s="70">
        <f>SUM(F$9:F18)*K_31+SUM(E$9:E18)*K_21+SUM(C$9:C18)-SUM(D$9:D18)*(K_12+K_13+K_10)</f>
        <v>6.352712199969579</v>
      </c>
      <c r="E19" s="70">
        <f>SUM(D$9:D18)*K_12-SUM(E$9:E18)*K_21</f>
        <v>2.539880902952159</v>
      </c>
      <c r="F19" s="73">
        <f>SUM(D$9:D18)*K_13-SUM(F$9:F18)*K_31</f>
        <v>9.987653634477961E-2</v>
      </c>
    </row>
    <row r="20" spans="2:14" x14ac:dyDescent="0.2">
      <c r="B20" s="2">
        <f t="shared" si="0"/>
        <v>11</v>
      </c>
      <c r="C20" s="2">
        <v>1</v>
      </c>
      <c r="D20" s="70">
        <f>SUM(F$9:F19)*K_31+SUM(E$9:E19)*K_21+SUM(C$9:C19)-SUM(D$9:D19)*(K_12+K_13+K_10)</f>
        <v>6.7620891972778763</v>
      </c>
      <c r="E20" s="70">
        <f>SUM(D$9:D19)*K_12-SUM(E$9:E19)*K_21</f>
        <v>2.921164032653901</v>
      </c>
      <c r="F20" s="73">
        <f>SUM(D$9:D19)*K_13-SUM(F$9:F19)*K_31</f>
        <v>0.118635043335654</v>
      </c>
    </row>
    <row r="21" spans="2:14" x14ac:dyDescent="0.2">
      <c r="B21" s="2">
        <f t="shared" si="0"/>
        <v>12</v>
      </c>
      <c r="C21" s="2">
        <v>1</v>
      </c>
      <c r="D21" s="70">
        <f>SUM(F$9:F20)*K_31+SUM(E$9:E20)*K_21+SUM(C$9:C20)-SUM(D$9:D20)*(K_12+K_13+K_10)</f>
        <v>7.1552036424353158</v>
      </c>
      <c r="E21" s="70">
        <f>SUM(D$9:D20)*K_12-SUM(E$9:E20)*K_21</f>
        <v>3.3052565491162982</v>
      </c>
      <c r="F21" s="73">
        <f>SUM(D$9:D20)*K_13-SUM(F$9:F20)*K_31</f>
        <v>0.13856540579748067</v>
      </c>
    </row>
    <row r="22" spans="2:14" x14ac:dyDescent="0.2">
      <c r="B22" s="2">
        <f t="shared" si="0"/>
        <v>13</v>
      </c>
      <c r="C22" s="2">
        <v>1</v>
      </c>
      <c r="D22" s="70">
        <f>SUM(F$9:F21)*K_31+SUM(E$9:E21)*K_21+SUM(C$9:C21)-SUM(D$9:D21)*(K_12+K_13+K_10)</f>
        <v>7.5345029091204401</v>
      </c>
      <c r="E22" s="70">
        <f>SUM(D$9:D21)*K_12-SUM(E$9:E21)*K_21</f>
        <v>3.6902512584482006</v>
      </c>
      <c r="F22" s="73">
        <f>SUM(D$9:D21)*K_13-SUM(F$9:F21)*K_31</f>
        <v>0.15961532050739419</v>
      </c>
    </row>
    <row r="23" spans="2:14" x14ac:dyDescent="0.2">
      <c r="B23" s="2">
        <f t="shared" si="0"/>
        <v>14</v>
      </c>
      <c r="C23" s="2">
        <v>1</v>
      </c>
      <c r="D23" s="70">
        <f>SUM(F$9:F22)*K_31+SUM(E$9:E22)*K_21+SUM(C$9:C22)-SUM(D$9:D22)*(K_12+K_13+K_10)</f>
        <v>7.9019179940137629</v>
      </c>
      <c r="E23" s="70">
        <f>SUM(D$9:D22)*K_12-SUM(E$9:E22)*K_21</f>
        <v>4.0746764235154238</v>
      </c>
      <c r="F23" s="73">
        <f>SUM(D$9:D22)*K_13-SUM(F$9:F22)*K_31</f>
        <v>0.18173998327323335</v>
      </c>
    </row>
    <row r="24" spans="2:14" x14ac:dyDescent="0.2">
      <c r="B24" s="2">
        <f t="shared" si="0"/>
        <v>15</v>
      </c>
      <c r="C24" s="2">
        <v>1</v>
      </c>
      <c r="D24" s="70">
        <f>SUM(F$9:F23)*K_31+SUM(E$9:E23)*K_21+SUM(C$9:C23)-SUM(D$9:D23)*(K_12+K_13+K_10)</f>
        <v>8.2589757631112963</v>
      </c>
      <c r="E24" s="70">
        <f>SUM(D$9:D23)*K_12-SUM(E$9:E23)*K_21</f>
        <v>4.4574005805652579</v>
      </c>
      <c r="F24" s="73">
        <f>SUM(D$9:D23)*K_13-SUM(F$9:F23)*K_31</f>
        <v>0.20490051730545489</v>
      </c>
    </row>
    <row r="25" spans="2:14" x14ac:dyDescent="0.2">
      <c r="B25" s="2">
        <f t="shared" si="0"/>
        <v>16</v>
      </c>
      <c r="C25" s="2">
        <v>1</v>
      </c>
      <c r="D25" s="70">
        <f>SUM(F$9:F24)*K_31+SUM(E$9:E24)*K_21+SUM(C$9:C24)-SUM(D$9:D24)*(K_12+K_13+K_10)</f>
        <v>8.6068867462259373</v>
      </c>
      <c r="E25" s="70">
        <f>SUM(D$9:D24)*K_12-SUM(E$9:E24)*K_21</f>
        <v>4.8375580988198612</v>
      </c>
      <c r="F25" s="73">
        <f>SUM(D$9:D24)*K_13-SUM(F$9:F24)*K_31</f>
        <v>0.22906274304287241</v>
      </c>
    </row>
    <row r="26" spans="2:14" ht="21" x14ac:dyDescent="0.25">
      <c r="B26" s="2">
        <f t="shared" si="0"/>
        <v>17</v>
      </c>
      <c r="C26" s="2">
        <v>1</v>
      </c>
      <c r="D26" s="70">
        <f>SUM(F$9:F25)*K_31+SUM(E$9:E25)*K_21+SUM(C$9:C25)-SUM(D$9:D25)*(K_12+K_13+K_10)</f>
        <v>8.9466138070889993</v>
      </c>
      <c r="E26" s="70">
        <f>SUM(D$9:D25)*K_12-SUM(E$9:E25)*K_21</f>
        <v>5.2144909635604701</v>
      </c>
      <c r="F26" s="73">
        <f>SUM(D$9:D25)*K_13-SUM(F$9:F25)*K_31</f>
        <v>0.25419621505242157</v>
      </c>
      <c r="I26" s="71" t="s">
        <v>98</v>
      </c>
      <c r="J26" s="72">
        <v>3.0000000000000001E-3</v>
      </c>
      <c r="M26" s="71" t="s">
        <v>91</v>
      </c>
      <c r="N26" s="72">
        <v>0.1</v>
      </c>
    </row>
    <row r="27" spans="2:14" ht="21" x14ac:dyDescent="0.25">
      <c r="B27" s="2">
        <f t="shared" si="0"/>
        <v>18</v>
      </c>
      <c r="C27" s="2">
        <v>1</v>
      </c>
      <c r="D27" s="70">
        <f>SUM(F$9:F26)*K_31+SUM(E$9:E26)*K_21+SUM(C$9:C26)-SUM(D$9:D26)*(K_12+K_13+K_10)</f>
        <v>9.2789258557473708</v>
      </c>
      <c r="E27" s="70">
        <f>SUM(D$9:D26)*K_12-SUM(E$9:E26)*K_21</f>
        <v>5.5877032479133213</v>
      </c>
      <c r="F27" s="73">
        <f>SUM(D$9:D26)*K_13-SUM(F$9:F26)*K_31</f>
        <v>0.28027346782853135</v>
      </c>
      <c r="I27" s="71" t="s">
        <v>99</v>
      </c>
      <c r="J27" s="72">
        <v>3.0000000000000001E-3</v>
      </c>
      <c r="M27" s="71" t="s">
        <v>92</v>
      </c>
      <c r="N27" s="72">
        <v>0.1</v>
      </c>
    </row>
    <row r="28" spans="2:14" x14ac:dyDescent="0.2">
      <c r="B28" s="2">
        <f t="shared" si="0"/>
        <v>19</v>
      </c>
      <c r="C28" s="2">
        <v>1</v>
      </c>
      <c r="D28" s="70">
        <f>SUM(F$9:F27)*K_31+SUM(E$9:E27)*K_21+SUM(C$9:C27)-SUM(D$9:D27)*(K_12+K_13+K_10)</f>
        <v>9.6044398621277871</v>
      </c>
      <c r="E28" s="70">
        <f>SUM(D$9:D27)*K_12-SUM(E$9:E27)*K_21</f>
        <v>5.9568255086967286</v>
      </c>
      <c r="F28" s="73">
        <f>SUM(D$9:D27)*K_13-SUM(F$9:F27)*K_31</f>
        <v>0.30726942499228788</v>
      </c>
    </row>
    <row r="29" spans="2:14" ht="21" x14ac:dyDescent="0.25">
      <c r="B29" s="2">
        <f t="shared" si="0"/>
        <v>20</v>
      </c>
      <c r="C29" s="2">
        <v>1</v>
      </c>
      <c r="D29" s="70">
        <f>SUM(F$9:F28)*K_31+SUM(E$9:E28)*K_21+SUM(C$9:C28)-SUM(D$9:D28)*(K_12+K_13+K_10)</f>
        <v>9.9236537196094403</v>
      </c>
      <c r="E29" s="70">
        <f>SUM(D$9:D28)*K_12-SUM(E$9:E28)*K_21</f>
        <v>6.3215869440398338</v>
      </c>
      <c r="F29" s="73">
        <f>SUM(D$9:D28)*K_13-SUM(F$9:F28)*K_31</f>
        <v>0.33516093630369437</v>
      </c>
      <c r="K29" s="71" t="s">
        <v>93</v>
      </c>
      <c r="L29" s="72">
        <v>0.03</v>
      </c>
    </row>
    <row r="30" spans="2:14" x14ac:dyDescent="0.2">
      <c r="B30" s="2">
        <f t="shared" si="0"/>
        <v>21</v>
      </c>
      <c r="C30" s="2">
        <v>1</v>
      </c>
      <c r="D30" s="70">
        <f>SUM(F$9:F29)*K_31+SUM(E$9:E29)*K_21+SUM(C$9:C29)-SUM(D$9:D29)*(K_12+K_13+K_10)</f>
        <v>10.236971952114281</v>
      </c>
      <c r="E30" s="70">
        <f>SUM(D$9:D29)*K_12-SUM(E$9:E29)*K_21</f>
        <v>6.6817936215967935</v>
      </c>
      <c r="F30" s="73">
        <f>SUM(D$9:D29)*K_13-SUM(F$9:F29)*K_31</f>
        <v>0.36392641465361159</v>
      </c>
    </row>
    <row r="31" spans="2:14" x14ac:dyDescent="0.2">
      <c r="B31" s="2">
        <f t="shared" si="0"/>
        <v>22</v>
      </c>
      <c r="C31" s="2">
        <v>1</v>
      </c>
      <c r="D31" s="70">
        <f>SUM(F$9:F30)*K_31+SUM(E$9:E30)*K_21+SUM(C$9:C30)-SUM(D$9:D30)*(K_12+K_13+K_10)</f>
        <v>10.544725823886722</v>
      </c>
      <c r="E31" s="70">
        <f>SUM(D$9:D30)*K_12-SUM(E$9:E30)*K_21</f>
        <v>7.0373114546485418</v>
      </c>
      <c r="F31" s="73">
        <f>SUM(D$9:D30)*K_13-SUM(F$9:F30)*K_31</f>
        <v>0.39354555126599361</v>
      </c>
      <c r="K31" s="131" t="s">
        <v>101</v>
      </c>
      <c r="L31" s="131"/>
      <c r="M31" s="131"/>
    </row>
    <row r="32" spans="2:14" x14ac:dyDescent="0.2">
      <c r="B32" s="2">
        <f t="shared" si="0"/>
        <v>23</v>
      </c>
      <c r="C32" s="2">
        <v>1</v>
      </c>
      <c r="D32" s="70">
        <f>SUM(F$9:F31)*K_31+SUM(E$9:E31)*K_21+SUM(C$9:C31)-SUM(D$9:D31)*(K_12+K_13+K_10)</f>
        <v>10.847189071428435</v>
      </c>
      <c r="E32" s="70">
        <f>SUM(D$9:D31)*K_12-SUM(E$9:E31)*K_21</f>
        <v>7.3880528915723609</v>
      </c>
      <c r="F32" s="73">
        <f>SUM(D$9:D31)*K_13-SUM(F$9:F31)*K_31</f>
        <v>0.42399909208385578</v>
      </c>
    </row>
    <row r="33" spans="2:20" x14ac:dyDescent="0.2">
      <c r="B33" s="2">
        <f t="shared" si="0"/>
        <v>24</v>
      </c>
      <c r="C33" s="2">
        <v>1</v>
      </c>
      <c r="D33" s="70">
        <f>SUM(F$9:F32)*K_31+SUM(E$9:E32)*K_21+SUM(C$9:C32)-SUM(D$9:D32)*(K_12+K_13+K_10)</f>
        <v>11.144590211361944</v>
      </c>
      <c r="E33" s="70">
        <f>SUM(D$9:D32)*K_12-SUM(E$9:E32)*K_21</f>
        <v>7.7339665095579679</v>
      </c>
      <c r="F33" s="73">
        <f>SUM(D$9:D32)*K_13-SUM(F$9:F32)*K_31</f>
        <v>0.45526866202188954</v>
      </c>
    </row>
    <row r="34" spans="2:20" x14ac:dyDescent="0.2">
      <c r="B34" s="2">
        <f t="shared" si="0"/>
        <v>25</v>
      </c>
      <c r="C34" s="2">
        <v>1</v>
      </c>
      <c r="D34" s="70">
        <f>SUM(F$9:F33)*K_31+SUM(E$9:E33)*K_21+SUM(C$9:C33)-SUM(D$9:D33)*(K_12+K_13+K_10)</f>
        <v>11.437122170192669</v>
      </c>
      <c r="E34" s="70">
        <f>SUM(D$9:D33)*K_12-SUM(E$9:E33)*K_21</f>
        <v>8.0750288797383618</v>
      </c>
      <c r="F34" s="73">
        <f>SUM(D$9:D33)*K_13-SUM(F$9:F33)*K_31</f>
        <v>0.48733662666990968</v>
      </c>
    </row>
    <row r="35" spans="2:20" x14ac:dyDescent="0.2">
      <c r="B35" s="2">
        <f t="shared" si="0"/>
        <v>26</v>
      </c>
      <c r="C35" s="2">
        <v>1</v>
      </c>
      <c r="D35" s="70">
        <f>SUM(F$9:F34)*K_31+SUM(E$9:E34)*K_21+SUM(C$9:C34)-SUM(D$9:D34)*(K_12+K_13+K_10)</f>
        <v>11.724949819410892</v>
      </c>
      <c r="E35" s="70">
        <f>SUM(D$9:D34)*K_12-SUM(E$9:E34)*K_21</f>
        <v>8.4112382087837965</v>
      </c>
      <c r="F35" s="73">
        <f>SUM(D$9:D34)*K_13-SUM(F$9:F34)*K_31</f>
        <v>0.52018598330047794</v>
      </c>
    </row>
    <row r="36" spans="2:20" x14ac:dyDescent="0.2">
      <c r="B36" s="2">
        <f t="shared" si="0"/>
        <v>27</v>
      </c>
      <c r="C36" s="2">
        <v>1</v>
      </c>
      <c r="D36" s="70">
        <f>SUM(F$9:F35)*K_31+SUM(E$9:E35)*K_21+SUM(C$9:C35)-SUM(D$9:D35)*(K_12+K_13+K_10)</f>
        <v>12.008215872257523</v>
      </c>
      <c r="E36" s="70">
        <f>SUM(D$9:D35)*K_12-SUM(E$9:E35)*K_21</f>
        <v>8.7426093698465017</v>
      </c>
      <c r="F36" s="73">
        <f>SUM(D$9:D35)*K_13-SUM(F$9:F35)*K_31</f>
        <v>0.55380027480880911</v>
      </c>
    </row>
    <row r="37" spans="2:20" x14ac:dyDescent="0.2">
      <c r="B37" s="2">
        <f t="shared" si="0"/>
        <v>28</v>
      </c>
      <c r="C37" s="2">
        <v>1</v>
      </c>
      <c r="D37" s="70">
        <f>SUM(F$9:F36)*K_31+SUM(E$9:E36)*K_21+SUM(C$9:C36)-SUM(D$9:D36)*(K_12+K_13+K_10)</f>
        <v>12.287045499056354</v>
      </c>
      <c r="E37" s="70">
        <f>SUM(D$9:D36)*K_12-SUM(E$9:E36)*K_21</f>
        <v>9.0691700200876042</v>
      </c>
      <c r="F37" s="73">
        <f>SUM(D$9:D36)*K_13-SUM(F$9:F36)*K_31</f>
        <v>0.58816352160115537</v>
      </c>
    </row>
    <row r="38" spans="2:20" x14ac:dyDescent="0.2">
      <c r="B38" s="2">
        <f t="shared" si="0"/>
        <v>29</v>
      </c>
      <c r="C38" s="2">
        <v>1</v>
      </c>
      <c r="D38" s="70">
        <f>SUM(F$9:F37)*K_31+SUM(E$9:E37)*K_21+SUM(C$9:C37)-SUM(D$9:D37)*(K_12+K_13+K_10)</f>
        <v>12.561549940255421</v>
      </c>
      <c r="E38" s="70">
        <f>SUM(D$9:D37)*K_12-SUM(E$9:E37)*K_21</f>
        <v>9.3909575679844792</v>
      </c>
      <c r="F38" s="73">
        <f>SUM(D$9:D37)*K_13-SUM(F$9:F37)*K_31</f>
        <v>0.62326016753352087</v>
      </c>
      <c r="T38" t="s">
        <v>25</v>
      </c>
    </row>
    <row r="39" spans="2:20" x14ac:dyDescent="0.2">
      <c r="B39" s="2">
        <f t="shared" si="0"/>
        <v>30</v>
      </c>
      <c r="C39" s="2">
        <v>1</v>
      </c>
      <c r="D39" s="70">
        <f>SUM(F$9:F38)*K_31+SUM(E$9:E38)*K_21+SUM(C$9:C38)-SUM(D$9:D38)*(K_12+K_13+K_10)</f>
        <v>12.831829335502498</v>
      </c>
      <c r="E39" s="70">
        <f>SUM(D$9:D38)*K_12-SUM(E$9:E38)*K_21</f>
        <v>9.708016805211571</v>
      </c>
      <c r="F39" s="73">
        <f>SUM(D$9:D38)*K_13-SUM(F$9:F38)*K_31</f>
        <v>0.65907503685168656</v>
      </c>
    </row>
    <row r="40" spans="2:20" x14ac:dyDescent="0.2">
      <c r="B40" s="2">
        <f t="shared" si="0"/>
        <v>31</v>
      </c>
      <c r="C40" s="2">
        <v>1</v>
      </c>
      <c r="D40" s="70">
        <f>SUM(F$9:F39)*K_31+SUM(E$9:E39)*K_21+SUM(C$9:C39)-SUM(D$9:D39)*(K_12+K_13+K_10)</f>
        <v>13.09797493951238</v>
      </c>
      <c r="E40" s="70">
        <f>SUM(D$9:D39)*K_12-SUM(E$9:E39)*K_21</f>
        <v>10.020398058240664</v>
      </c>
      <c r="F40" s="73">
        <f>SUM(D$9:D39)*K_13-SUM(F$9:F39)*K_31</f>
        <v>0.69559329974763906</v>
      </c>
    </row>
    <row r="41" spans="2:20" x14ac:dyDescent="0.2">
      <c r="B41" s="2">
        <f t="shared" si="0"/>
        <v>32</v>
      </c>
      <c r="C41" s="2">
        <v>1</v>
      </c>
      <c r="D41" s="70">
        <f>SUM(F$9:F40)*K_31+SUM(E$9:E40)*K_21+SUM(C$9:C40)-SUM(D$9:D40)*(K_12+K_13+K_10)</f>
        <v>13.360070858280537</v>
      </c>
      <c r="E41" s="70">
        <f>SUM(D$9:D40)*K_12-SUM(E$9:E40)*K_21</f>
        <v>10.328155746367834</v>
      </c>
      <c r="F41" s="73">
        <f>SUM(D$9:D40)*K_13-SUM(F$9:F40)*K_31</f>
        <v>0.73280044466693317</v>
      </c>
    </row>
    <row r="42" spans="2:20" x14ac:dyDescent="0.2">
      <c r="B42" s="2">
        <f t="shared" si="0"/>
        <v>33</v>
      </c>
      <c r="C42" s="2">
        <v>1</v>
      </c>
      <c r="D42" s="70">
        <f>SUM(F$9:F41)*K_31+SUM(E$9:E41)*K_21+SUM(C$9:C41)-SUM(D$9:D41)*(K_12+K_13+K_10)</f>
        <v>13.618195410100014</v>
      </c>
      <c r="E42" s="70">
        <f>SUM(D$9:D41)*K_12-SUM(E$9:E41)*K_21</f>
        <v>10.631347257559106</v>
      </c>
      <c r="F42" s="73">
        <f>SUM(D$9:D41)*K_13-SUM(F$9:F41)*K_31</f>
        <v>0.77068225590777406</v>
      </c>
    </row>
    <row r="43" spans="2:20" x14ac:dyDescent="0.2">
      <c r="B43" s="2">
        <f t="shared" si="0"/>
        <v>34</v>
      </c>
      <c r="C43" s="2">
        <v>1</v>
      </c>
      <c r="D43" s="70">
        <f>SUM(F$9:F42)*K_31+SUM(E$9:E42)*K_21+SUM(C$9:C42)-SUM(D$9:D42)*(K_12+K_13+K_10)</f>
        <v>13.872422193080347</v>
      </c>
      <c r="E43" s="70">
        <f>SUM(D$9:D42)*K_12-SUM(E$9:E42)*K_21</f>
        <v>10.930032072813194</v>
      </c>
      <c r="F43" s="73">
        <f>SUM(D$9:D42)*K_13-SUM(F$9:F42)*K_31</f>
        <v>0.80922479537035064</v>
      </c>
    </row>
    <row r="44" spans="2:20" x14ac:dyDescent="0.2">
      <c r="B44" s="2">
        <f t="shared" si="0"/>
        <v>35</v>
      </c>
      <c r="C44" s="2">
        <v>1</v>
      </c>
      <c r="D44" s="70">
        <f>SUM(F$9:F43)*K_31+SUM(E$9:E43)*K_21+SUM(C$9:C43)-SUM(D$9:D43)*(K_12+K_13+K_10)</f>
        <v>14.122820923068097</v>
      </c>
      <c r="E44" s="70">
        <f>SUM(D$9:D43)*K_12-SUM(E$9:E43)*K_21</f>
        <v>11.224271084839909</v>
      </c>
      <c r="F44" s="73">
        <f>SUM(D$9:D43)*K_13-SUM(F$9:F43)*K_31</f>
        <v>0.84841438756348064</v>
      </c>
    </row>
    <row r="45" spans="2:20" x14ac:dyDescent="0.2">
      <c r="B45" s="2">
        <f t="shared" si="0"/>
        <v>36</v>
      </c>
      <c r="C45" s="2">
        <v>1</v>
      </c>
      <c r="D45" s="70">
        <f>SUM(F$9:F44)*K_31+SUM(E$9:E44)*K_21+SUM(C$9:C44)-SUM(D$9:D44)*(K_12+K_13+K_10)</f>
        <v>14.369458091946711</v>
      </c>
      <c r="E45" s="70">
        <f>SUM(D$9:D44)*K_12-SUM(E$9:E44)*K_21</f>
        <v>11.51412606866273</v>
      </c>
      <c r="F45" s="73">
        <f>SUM(D$9:D44)*K_13-SUM(F$9:F44)*K_31</f>
        <v>0.88823760716999456</v>
      </c>
    </row>
    <row r="46" spans="2:20" x14ac:dyDescent="0.2">
      <c r="B46" s="2">
        <f t="shared" si="0"/>
        <v>37</v>
      </c>
      <c r="C46" s="2">
        <v>1</v>
      </c>
      <c r="D46" s="70">
        <f>SUM(F$9:F45)*K_31+SUM(E$9:E45)*K_21+SUM(C$9:C45)-SUM(D$9:D45)*(K_12+K_13+K_10)</f>
        <v>14.612397485405587</v>
      </c>
      <c r="E46" s="70">
        <f>SUM(D$9:D45)*K_12-SUM(E$9:E45)*K_21</f>
        <v>11.799659270991132</v>
      </c>
      <c r="F46" s="73">
        <f>SUM(D$9:D45)*K_13-SUM(F$9:F45)*K_31</f>
        <v>0.92868126862432476</v>
      </c>
    </row>
    <row r="47" spans="2:20" x14ac:dyDescent="0.2">
      <c r="B47" s="2">
        <f t="shared" si="0"/>
        <v>38</v>
      </c>
      <c r="C47" s="2">
        <v>1</v>
      </c>
      <c r="D47" s="70">
        <f>SUM(F$9:F46)*K_31+SUM(E$9:E46)*K_21+SUM(C$9:C46)-SUM(D$9:D46)*(K_12+K_13+K_10)</f>
        <v>14.851700590751626</v>
      </c>
      <c r="E47" s="70">
        <f>SUM(D$9:D46)*K_12-SUM(E$9:E46)*K_21</f>
        <v>12.080933092432581</v>
      </c>
      <c r="F47" s="73">
        <f>SUM(D$9:D46)*K_13-SUM(F$9:F46)*K_31</f>
        <v>0.96973241727466852</v>
      </c>
    </row>
    <row r="48" spans="2:20" x14ac:dyDescent="0.2">
      <c r="B48" s="2">
        <f t="shared" si="0"/>
        <v>39</v>
      </c>
      <c r="C48" s="2">
        <v>1</v>
      </c>
      <c r="D48" s="70">
        <f>SUM(F$9:F47)*K_31+SUM(E$9:E47)*K_21+SUM(C$9:C47)-SUM(D$9:D47)*(K_12+K_13+K_10)</f>
        <v>15.087426918676734</v>
      </c>
      <c r="E48" s="70">
        <f>SUM(D$9:D47)*K_12-SUM(E$9:E47)*K_21</f>
        <v>12.358009842264483</v>
      </c>
      <c r="F48" s="73">
        <f>SUM(D$9:D47)*K_13-SUM(F$9:F47)*K_31</f>
        <v>1.0113783217950996</v>
      </c>
    </row>
    <row r="49" spans="2:6" x14ac:dyDescent="0.2">
      <c r="B49" s="2">
        <f t="shared" si="0"/>
        <v>40</v>
      </c>
      <c r="C49" s="2">
        <v>1</v>
      </c>
      <c r="D49" s="70">
        <f>SUM(F$9:F48)*K_31+SUM(E$9:E48)*K_21+SUM(C$9:C48)-SUM(D$9:D48)*(K_12+K_13+K_10)</f>
        <v>15.319634257684562</v>
      </c>
      <c r="E49" s="70">
        <f>SUM(D$9:D48)*K_12-SUM(E$9:E48)*K_21</f>
        <v>12.630951549905706</v>
      </c>
      <c r="F49" s="73">
        <f>SUM(D$9:D48)*K_13-SUM(F$9:F48)*K_31</f>
        <v>1.0536064675857444</v>
      </c>
    </row>
    <row r="50" spans="2:6" x14ac:dyDescent="0.2">
      <c r="B50" s="2">
        <f t="shared" si="0"/>
        <v>41</v>
      </c>
      <c r="C50" s="2">
        <v>1</v>
      </c>
      <c r="D50" s="70">
        <f>SUM(F$9:F49)*K_31+SUM(E$9:E49)*K_21+SUM(C$9:C49)-SUM(D$9:D49)*(K_12+K_13+K_10)</f>
        <v>15.548378875805845</v>
      </c>
      <c r="E50" s="70">
        <f>SUM(D$9:D49)*K_12-SUM(E$9:E49)*K_21</f>
        <v>12.899819820683597</v>
      </c>
      <c r="F50" s="73">
        <f>SUM(D$9:D49)*K_13-SUM(F$9:F49)*K_31</f>
        <v>1.0964045509560409</v>
      </c>
    </row>
    <row r="51" spans="2:6" x14ac:dyDescent="0.2">
      <c r="B51" s="2">
        <f t="shared" si="0"/>
        <v>42</v>
      </c>
      <c r="C51" s="2">
        <v>1</v>
      </c>
      <c r="D51" s="70">
        <f>SUM(F$9:F50)*K_31+SUM(E$9:E50)*K_21+SUM(C$9:C50)-SUM(D$9:D50)*(K_12+K_13+K_10)</f>
        <v>15.773715681044884</v>
      </c>
      <c r="E51" s="70">
        <f>SUM(D$9:D50)*K_12-SUM(E$9:E50)*K_21</f>
        <v>13.164675726195821</v>
      </c>
      <c r="F51" s="73">
        <f>SUM(D$9:D50)*K_13-SUM(F$9:F50)*K_31</f>
        <v>1.1397604739305904</v>
      </c>
    </row>
    <row r="52" spans="2:6" x14ac:dyDescent="0.2">
      <c r="B52" s="2">
        <f t="shared" si="0"/>
        <v>43</v>
      </c>
      <c r="C52" s="2">
        <v>1</v>
      </c>
      <c r="D52" s="70">
        <f>SUM(F$9:F51)*K_31+SUM(E$9:E51)*K_21+SUM(C$9:C51)-SUM(D$9:D51)*(K_12+K_13+K_10)</f>
        <v>15.9956983495073</v>
      </c>
      <c r="E52" s="70">
        <f>SUM(D$9:D51)*K_12-SUM(E$9:E51)*K_21</f>
        <v>13.425579721680734</v>
      </c>
      <c r="F52" s="73">
        <f>SUM(D$9:D51)*K_13-SUM(F$9:F51)*K_31</f>
        <v>1.1836623395519332</v>
      </c>
    </row>
    <row r="53" spans="2:6" x14ac:dyDescent="0.2">
      <c r="B53" s="2">
        <f t="shared" si="0"/>
        <v>44</v>
      </c>
      <c r="C53" s="2">
        <v>1</v>
      </c>
      <c r="D53" s="70">
        <f>SUM(F$9:F52)*K_31+SUM(E$9:E52)*K_21+SUM(C$9:C52)-SUM(D$9:D52)*(K_12+K_13+K_10)</f>
        <v>16.214379428209554</v>
      </c>
      <c r="E53" s="70">
        <f>SUM(D$9:D52)*K_12-SUM(E$9:E52)*K_21</f>
        <v>13.682591584463392</v>
      </c>
      <c r="F53" s="73">
        <f>SUM(D$9:D52)*K_13-SUM(F$9:F52)*K_31</f>
        <v>1.2280984475817993</v>
      </c>
    </row>
    <row r="54" spans="2:6" x14ac:dyDescent="0.2">
      <c r="B54" s="2">
        <f t="shared" si="0"/>
        <v>45</v>
      </c>
      <c r="C54" s="2">
        <v>1</v>
      </c>
      <c r="D54" s="70">
        <f>SUM(F$9:F53)*K_31+SUM(E$9:E53)*K_21+SUM(C$9:C53)-SUM(D$9:D53)*(K_12+K_13+K_10)</f>
        <v>16.42981041804677</v>
      </c>
      <c r="E54" s="70">
        <f>SUM(D$9:D53)*K_12-SUM(E$9:E53)*K_21</f>
        <v>13.935770368838003</v>
      </c>
      <c r="F54" s="73">
        <f>SUM(D$9:D53)*K_13-SUM(F$9:F53)*K_31</f>
        <v>1.2730572905236825</v>
      </c>
    </row>
    <row r="55" spans="2:6" x14ac:dyDescent="0.2">
      <c r="B55" s="2">
        <f t="shared" si="0"/>
        <v>46</v>
      </c>
      <c r="C55" s="2">
        <v>1</v>
      </c>
      <c r="D55" s="70">
        <f>SUM(F$9:F54)*K_31+SUM(E$9:E54)*K_21+SUM(C$9:C54)-SUM(D$9:D54)*(K_12+K_13+K_10)</f>
        <v>16.64204184120193</v>
      </c>
      <c r="E55" s="70">
        <f>SUM(D$9:D54)*K_12-SUM(E$9:E54)*K_21</f>
        <v>14.185174373758876</v>
      </c>
      <c r="F55" s="73">
        <f>SUM(D$9:D54)*K_13-SUM(F$9:F54)*K_31</f>
        <v>1.3185275499062519</v>
      </c>
    </row>
    <row r="56" spans="2:6" x14ac:dyDescent="0.2">
      <c r="B56" s="2">
        <f t="shared" si="0"/>
        <v>47</v>
      </c>
      <c r="C56" s="2">
        <v>1</v>
      </c>
      <c r="D56" s="70">
        <f>SUM(F$9:F55)*K_31+SUM(E$9:E55)*K_21+SUM(C$9:C55)-SUM(D$9:D55)*(K_12+K_13+K_10)</f>
        <v>16.851123296347666</v>
      </c>
      <c r="E56" s="70">
        <f>SUM(D$9:D55)*K_12-SUM(E$9:E55)*K_21</f>
        <v>14.430861120503188</v>
      </c>
      <c r="F56" s="73">
        <f>SUM(D$9:D55)*K_13-SUM(F$9:F55)*K_31</f>
        <v>1.3644980927801389</v>
      </c>
    </row>
    <row r="57" spans="2:6" x14ac:dyDescent="0.2">
      <c r="B57" s="2">
        <f t="shared" si="0"/>
        <v>48</v>
      </c>
      <c r="C57" s="2">
        <v>1</v>
      </c>
      <c r="D57" s="70">
        <f>SUM(F$9:F56)*K_31+SUM(E$9:E56)*K_21+SUM(C$9:C56)-SUM(D$9:D56)*(K_12+K_13+K_10)</f>
        <v>17.057103504262088</v>
      </c>
      <c r="E57" s="70">
        <f>SUM(D$9:D56)*K_12-SUM(E$9:E56)*K_21</f>
        <v>14.672887338087634</v>
      </c>
      <c r="F57" s="73">
        <f>SUM(D$9:D56)*K_13-SUM(F$9:F56)*K_31</f>
        <v>1.4109579683908415</v>
      </c>
    </row>
    <row r="58" spans="2:6" x14ac:dyDescent="0.2">
      <c r="B58" s="2">
        <f t="shared" si="0"/>
        <v>49</v>
      </c>
      <c r="C58" s="2">
        <v>1</v>
      </c>
      <c r="D58" s="70">
        <f>SUM(F$9:F57)*K_31+SUM(E$9:E57)*K_21+SUM(C$9:C57)-SUM(D$9:D57)*(K_12+K_13+K_10)</f>
        <v>17.260030345909172</v>
      </c>
      <c r="E58" s="70">
        <f>SUM(D$9:D57)*K_12-SUM(E$9:E57)*K_21</f>
        <v>14.911308954705078</v>
      </c>
      <c r="F58" s="73">
        <f>SUM(D$9:D57)*K_13-SUM(F$9:F57)*K_31</f>
        <v>1.4578964049984553</v>
      </c>
    </row>
    <row r="59" spans="2:6" x14ac:dyDescent="0.2">
      <c r="B59" s="2">
        <f t="shared" si="0"/>
        <v>50</v>
      </c>
      <c r="C59" s="2">
        <v>1</v>
      </c>
      <c r="D59" s="70">
        <f>SUM(F$9:F58)*K_31+SUM(E$9:E58)*K_21+SUM(C$9:C58)-SUM(D$9:D58)*(K_12+K_13+K_10)</f>
        <v>17.459950894588744</v>
      </c>
      <c r="E59" s="70">
        <f>SUM(D$9:D58)*K_12-SUM(E$9:E58)*K_21</f>
        <v>15.14618109382549</v>
      </c>
      <c r="F59" s="73">
        <f>SUM(D$9:D58)*K_13-SUM(F$9:F58)*K_31</f>
        <v>1.5053028068211873</v>
      </c>
    </row>
    <row r="60" spans="2:6" x14ac:dyDescent="0.2">
      <c r="B60" s="2">
        <f t="shared" si="0"/>
        <v>51</v>
      </c>
      <c r="C60" s="2">
        <v>1</v>
      </c>
      <c r="D60" s="70">
        <f>SUM(F$9:F59)*K_31+SUM(E$9:E59)*K_21+SUM(C$9:C59)-SUM(D$9:D59)*(K_12+K_13+K_10)</f>
        <v>17.65691144341146</v>
      </c>
      <c r="E60" s="70">
        <f>SUM(D$9:D59)*K_12-SUM(E$9:E59)*K_21</f>
        <v>15.37755807390181</v>
      </c>
      <c r="F60" s="73">
        <f>SUM(D$9:D59)*K_13-SUM(F$9:F59)*K_31</f>
        <v>1.55316675108449</v>
      </c>
    </row>
    <row r="61" spans="2:6" x14ac:dyDescent="0.2">
      <c r="B61" s="2">
        <f t="shared" si="0"/>
        <v>52</v>
      </c>
      <c r="C61" s="2">
        <v>1</v>
      </c>
      <c r="D61" s="70">
        <f>SUM(F$9:F60)*K_31+SUM(E$9:E60)*K_21+SUM(C$9:C60)-SUM(D$9:D60)*(K_12+K_13+K_10)</f>
        <v>17.850957529081171</v>
      </c>
      <c r="E61" s="70">
        <f>SUM(D$9:D60)*K_12-SUM(E$9:E60)*K_21</f>
        <v>15.605493410852773</v>
      </c>
      <c r="F61" s="73">
        <f>SUM(D$9:D60)*K_13-SUM(F$9:F60)*K_31</f>
        <v>1.6014779851614709</v>
      </c>
    </row>
    <row r="62" spans="2:6" x14ac:dyDescent="0.2">
      <c r="B62" s="2">
        <f t="shared" si="0"/>
        <v>53</v>
      </c>
      <c r="C62" s="2">
        <v>1</v>
      </c>
      <c r="D62" s="70">
        <f>SUM(F$9:F61)*K_31+SUM(E$9:E61)*K_21+SUM(C$9:C61)-SUM(D$9:D61)*(K_12+K_13+K_10)</f>
        <v>18.042133952754142</v>
      </c>
      <c r="E62" s="70">
        <f>SUM(D$9:D61)*K_12-SUM(E$9:E61)*K_21</f>
        <v>15.830039822675616</v>
      </c>
      <c r="F62" s="73">
        <f>SUM(D$9:D61)*K_13-SUM(F$9:F61)*K_31</f>
        <v>1.6502264237932298</v>
      </c>
    </row>
    <row r="63" spans="2:6" x14ac:dyDescent="0.2">
      <c r="B63" s="2">
        <f t="shared" si="0"/>
        <v>54</v>
      </c>
      <c r="C63" s="2">
        <v>1</v>
      </c>
      <c r="D63" s="70">
        <f>SUM(F$9:F62)*K_31+SUM(E$9:E62)*K_21+SUM(C$9:C62)-SUM(D$9:D62)*(K_12+K_13+K_10)</f>
        <v>18.230484798576782</v>
      </c>
      <c r="E63" s="70">
        <f>SUM(D$9:D62)*K_12-SUM(E$9:E62)*K_21</f>
        <v>16.051249235683457</v>
      </c>
      <c r="F63" s="73">
        <f>SUM(D$9:D62)*K_13-SUM(F$9:F62)*K_31</f>
        <v>1.6994021463801128</v>
      </c>
    </row>
    <row r="64" spans="2:6" x14ac:dyDescent="0.2">
      <c r="B64" s="2">
        <f t="shared" si="0"/>
        <v>55</v>
      </c>
      <c r="C64" s="2">
        <v>1</v>
      </c>
      <c r="D64" s="70">
        <f>SUM(F$9:F63)*K_31+SUM(E$9:E63)*K_21+SUM(C$9:C63)-SUM(D$9:D63)*(K_12+K_13+K_10)</f>
        <v>18.416053450373582</v>
      </c>
      <c r="E64" s="70">
        <f>SUM(D$9:D63)*K_12-SUM(E$9:E63)*K_21</f>
        <v>16.269172791972785</v>
      </c>
      <c r="F64" s="73">
        <f>SUM(D$9:D63)*K_13-SUM(F$9:F63)*K_31</f>
        <v>1.7489953943367027</v>
      </c>
    </row>
    <row r="65" spans="2:6" x14ac:dyDescent="0.2">
      <c r="B65" s="2">
        <f t="shared" si="0"/>
        <v>56</v>
      </c>
      <c r="C65" s="2">
        <v>1</v>
      </c>
      <c r="D65" s="70">
        <f>SUM(F$9:F64)*K_31+SUM(E$9:E64)*K_21+SUM(C$9:C64)-SUM(D$9:D64)*(K_12+K_13+K_10)</f>
        <v>18.598882606854161</v>
      </c>
      <c r="E65" s="70">
        <f>SUM(D$9:D64)*K_12-SUM(E$9:E64)*K_21</f>
        <v>16.483860857812871</v>
      </c>
      <c r="F65" s="73">
        <f>SUM(D$9:D64)*K_13-SUM(F$9:F64)*K_31</f>
        <v>1.7989965685048133</v>
      </c>
    </row>
    <row r="66" spans="2:6" x14ac:dyDescent="0.2">
      <c r="B66" s="2">
        <f t="shared" si="0"/>
        <v>57</v>
      </c>
      <c r="C66" s="2">
        <v>1</v>
      </c>
      <c r="D66" s="70">
        <f>SUM(F$9:F65)*K_31+SUM(E$9:E65)*K_21+SUM(C$9:C65)-SUM(D$9:D65)*(K_12+K_13+K_10)</f>
        <v>18.779014295629338</v>
      </c>
      <c r="E66" s="70">
        <f>SUM(D$9:D65)*K_12-SUM(E$9:E65)*K_21</f>
        <v>16.695363032717012</v>
      </c>
      <c r="F66" s="73">
        <f>SUM(D$9:D65)*K_13-SUM(F$9:F65)*K_31</f>
        <v>1.8493962266198616</v>
      </c>
    </row>
    <row r="67" spans="2:6" x14ac:dyDescent="0.2">
      <c r="B67" s="2">
        <f t="shared" si="0"/>
        <v>58</v>
      </c>
      <c r="C67" s="2">
        <v>1</v>
      </c>
      <c r="D67" s="70">
        <f>SUM(F$9:F66)*K_31+SUM(E$9:E66)*K_21+SUM(C$9:C66)-SUM(D$9:D66)*(K_12+K_13+K_10)</f>
        <v>18.956489886262219</v>
      </c>
      <c r="E67" s="70">
        <f>SUM(D$9:D66)*K_12-SUM(E$9:E66)*K_21</f>
        <v>16.903728159008232</v>
      </c>
      <c r="F67" s="73">
        <f>SUM(D$9:D66)*K_13-SUM(F$9:F66)*K_31</f>
        <v>1.9001850808268896</v>
      </c>
    </row>
    <row r="68" spans="2:6" x14ac:dyDescent="0.2">
      <c r="B68" s="2">
        <f t="shared" si="0"/>
        <v>59</v>
      </c>
      <c r="C68" s="2">
        <v>1</v>
      </c>
      <c r="D68" s="70">
        <f>SUM(F$9:F67)*K_31+SUM(E$9:E67)*K_21+SUM(C$9:C67)-SUM(D$9:D67)*(K_12+K_13+K_10)</f>
        <v>19.13135010253265</v>
      </c>
      <c r="E68" s="70">
        <f>SUM(D$9:D67)*K_12-SUM(E$9:E67)*K_21</f>
        <v>17.10900433173363</v>
      </c>
      <c r="F68" s="73">
        <f>SUM(D$9:D67)*K_13-SUM(F$9:F67)*K_31</f>
        <v>1.951353995243196</v>
      </c>
    </row>
    <row r="69" spans="2:6" x14ac:dyDescent="0.2">
      <c r="B69" s="2">
        <f t="shared" si="0"/>
        <v>60</v>
      </c>
      <c r="C69" s="2">
        <v>1</v>
      </c>
      <c r="D69" s="70">
        <f>SUM(F$9:F68)*K_31+SUM(E$9:E68)*K_21+SUM(C$9:C68)-SUM(D$9:D68)*(K_12+K_13+K_10)</f>
        <v>19.303635034054892</v>
      </c>
      <c r="E69" s="70">
        <f>SUM(D$9:D68)*K_12-SUM(E$9:E68)*K_21</f>
        <v>17.311238908813536</v>
      </c>
      <c r="F69" s="73">
        <f>SUM(D$9:D68)*K_13-SUM(F$9:F68)*K_31</f>
        <v>2.0028939835650643</v>
      </c>
    </row>
    <row r="70" spans="2:6" x14ac:dyDescent="0.2">
      <c r="B70" s="2">
        <f t="shared" si="0"/>
        <v>61</v>
      </c>
      <c r="C70" s="2">
        <v>1</v>
      </c>
      <c r="D70" s="70">
        <f>SUM(F$9:F69)*K_31+SUM(E$9:E69)*K_21+SUM(C$9:C69)-SUM(D$9:D69)*(K_12+K_13+K_10)</f>
        <v>19.473384147357635</v>
      </c>
      <c r="E70" s="70">
        <f>SUM(D$9:D69)*K_12-SUM(E$9:E69)*K_21</f>
        <v>17.510478521337674</v>
      </c>
      <c r="F70" s="73">
        <f>SUM(D$9:D69)*K_13-SUM(F$9:F69)*K_31</f>
        <v>2.0547962067165342</v>
      </c>
    </row>
    <row r="71" spans="2:6" x14ac:dyDescent="0.2">
      <c r="B71" s="2">
        <f t="shared" si="0"/>
        <v>62</v>
      </c>
      <c r="C71" s="2">
        <v>1</v>
      </c>
      <c r="D71" s="70">
        <f>SUM(F$9:F70)*K_31+SUM(E$9:E70)*K_21+SUM(C$9:C70)-SUM(D$9:D70)*(K_12+K_13+K_10)</f>
        <v>19.640636296512994</v>
      </c>
      <c r="E71" s="70">
        <f>SUM(D$9:D70)*K_12-SUM(E$9:E70)*K_21</f>
        <v>17.706769083939676</v>
      </c>
      <c r="F71" s="73">
        <f>SUM(D$9:D70)*K_13-SUM(F$9:F70)*K_31</f>
        <v>2.1070519705384569</v>
      </c>
    </row>
    <row r="72" spans="2:6" x14ac:dyDescent="0.2">
      <c r="B72" s="2">
        <f t="shared" si="0"/>
        <v>63</v>
      </c>
      <c r="C72" s="2">
        <v>1</v>
      </c>
      <c r="D72" s="70">
        <f>SUM(F$9:F71)*K_31+SUM(E$9:E71)*K_21+SUM(C$9:C71)-SUM(D$9:D71)*(K_12+K_13+K_10)</f>
        <v>19.805429733382354</v>
      </c>
      <c r="E72" s="70">
        <f>SUM(D$9:D71)*K_12-SUM(E$9:E71)*K_21</f>
        <v>17.900155805197002</v>
      </c>
      <c r="F72" s="73">
        <f>SUM(D$9:D71)*K_13-SUM(F$9:F71)*K_31</f>
        <v>2.1596527235163805</v>
      </c>
    </row>
    <row r="73" spans="2:6" x14ac:dyDescent="0.2">
      <c r="B73" s="2">
        <f t="shared" si="0"/>
        <v>64</v>
      </c>
      <c r="C73" s="2">
        <v>1</v>
      </c>
      <c r="D73" s="70">
        <f>SUM(F$9:F72)*K_31+SUM(E$9:E72)*K_21+SUM(C$9:C72)-SUM(D$9:D72)*(K_12+K_13+K_10)</f>
        <v>19.967802117532742</v>
      </c>
      <c r="E73" s="70">
        <f>SUM(D$9:D72)*K_12-SUM(E$9:E72)*K_21</f>
        <v>18.09068319801554</v>
      </c>
      <c r="F73" s="73">
        <f>SUM(D$9:D72)*K_13-SUM(F$9:F72)*K_31</f>
        <v>2.2125900545459785</v>
      </c>
    </row>
    <row r="74" spans="2:6" x14ac:dyDescent="0.2">
      <c r="B74" s="2">
        <f t="shared" si="0"/>
        <v>65</v>
      </c>
      <c r="C74" s="2">
        <v>1</v>
      </c>
      <c r="D74" s="70">
        <f>SUM(F$9:F73)*K_31+SUM(E$9:E73)*K_21+SUM(C$9:C73)-SUM(D$9:D73)*(K_12+K_13+K_10)</f>
        <v>20.127790525866089</v>
      </c>
      <c r="E74" s="70">
        <f>SUM(D$9:D73)*K_12-SUM(E$9:E73)*K_21</f>
        <v>18.278395089967262</v>
      </c>
      <c r="F74" s="73">
        <f>SUM(D$9:D73)*K_13-SUM(F$9:F73)*K_31</f>
        <v>2.2658556907349388</v>
      </c>
    </row>
    <row r="75" spans="2:6" x14ac:dyDescent="0.2">
      <c r="B75" s="2">
        <f t="shared" ref="B75:B138" si="1">B74+1</f>
        <v>66</v>
      </c>
      <c r="C75" s="2">
        <v>1</v>
      </c>
      <c r="D75" s="70">
        <f>SUM(F$9:F74)*K_31+SUM(E$9:E74)*K_21+SUM(C$9:C74)-SUM(D$9:D74)*(K_12+K_13+K_10)</f>
        <v>20.285431461994833</v>
      </c>
      <c r="E75" s="70">
        <f>SUM(D$9:D74)*K_12-SUM(E$9:E74)*K_21</f>
        <v>18.463334633557139</v>
      </c>
      <c r="F75" s="73">
        <f>SUM(D$9:D74)*K_13-SUM(F$9:F74)*K_31</f>
        <v>2.3194414952403322</v>
      </c>
    </row>
    <row r="76" spans="2:6" x14ac:dyDescent="0.2">
      <c r="B76" s="2">
        <f t="shared" si="1"/>
        <v>67</v>
      </c>
      <c r="C76" s="2">
        <v>1</v>
      </c>
      <c r="D76" s="70">
        <f>SUM(F$9:F75)*K_31+SUM(E$9:E75)*K_21+SUM(C$9:C75)-SUM(D$9:D75)*(K_12+K_13+K_10)</f>
        <v>20.440760865390942</v>
      </c>
      <c r="E76" s="70">
        <f>SUM(D$9:D75)*K_12-SUM(E$9:E75)*K_21</f>
        <v>18.645544316400915</v>
      </c>
      <c r="F76" s="73">
        <f>SUM(D$9:D75)*K_13-SUM(F$9:F75)*K_31</f>
        <v>2.3733394651405955</v>
      </c>
    </row>
    <row r="77" spans="2:6" x14ac:dyDescent="0.2">
      <c r="B77" s="2">
        <f t="shared" si="1"/>
        <v>68</v>
      </c>
      <c r="C77" s="2">
        <v>1</v>
      </c>
      <c r="D77" s="70">
        <f>SUM(F$9:F76)*K_31+SUM(E$9:E76)*K_21+SUM(C$9:C76)-SUM(D$9:D76)*(K_12+K_13+K_10)</f>
        <v>20.593814120329469</v>
      </c>
      <c r="E77" s="70">
        <f>SUM(D$9:D76)*K_12-SUM(E$9:E76)*K_21</f>
        <v>18.825065971299921</v>
      </c>
      <c r="F77" s="73">
        <f>SUM(D$9:D76)*K_13-SUM(F$9:F76)*K_31</f>
        <v>2.427541729341347</v>
      </c>
    </row>
    <row r="78" spans="2:6" x14ac:dyDescent="0.2">
      <c r="B78" s="2">
        <f t="shared" si="1"/>
        <v>69</v>
      </c>
      <c r="C78" s="2">
        <v>1</v>
      </c>
      <c r="D78" s="70">
        <f>SUM(F$9:F77)*K_31+SUM(E$9:E77)*K_21+SUM(C$9:C77)-SUM(D$9:D77)*(K_12+K_13+K_10)</f>
        <v>20.744626064643668</v>
      </c>
      <c r="E78" s="70">
        <f>SUM(D$9:D77)*K_12-SUM(E$9:E77)*K_21</f>
        <v>19.00194078620288</v>
      </c>
      <c r="F78" s="73">
        <f>SUM(D$9:D77)*K_13-SUM(F$9:F77)*K_31</f>
        <v>2.4820405465143112</v>
      </c>
    </row>
    <row r="79" spans="2:6" x14ac:dyDescent="0.2">
      <c r="B79" s="2">
        <f t="shared" si="1"/>
        <v>70</v>
      </c>
      <c r="C79" s="2">
        <v>1</v>
      </c>
      <c r="D79" s="70">
        <f>SUM(F$9:F78)*K_31+SUM(E$9:E78)*K_21+SUM(C$9:C78)-SUM(D$9:D78)*(K_12+K_13+K_10)</f>
        <v>20.893230998305896</v>
      </c>
      <c r="E79" s="70">
        <f>SUM(D$9:D78)*K_12-SUM(E$9:E78)*K_21</f>
        <v>19.176209314046943</v>
      </c>
      <c r="F79" s="73">
        <f>SUM(D$9:D78)*K_13-SUM(F$9:F78)*K_31</f>
        <v>2.5368283030686989</v>
      </c>
    </row>
    <row r="80" spans="2:6" x14ac:dyDescent="0.2">
      <c r="B80" s="2">
        <f t="shared" si="1"/>
        <v>71</v>
      </c>
      <c r="C80" s="2">
        <v>1</v>
      </c>
      <c r="D80" s="70">
        <f>SUM(F$9:F79)*K_31+SUM(E$9:E79)*K_21+SUM(C$9:C79)-SUM(D$9:D79)*(K_12+K_13+K_10)</f>
        <v>21.039662691845081</v>
      </c>
      <c r="E80" s="70">
        <f>SUM(D$9:D79)*K_12-SUM(E$9:E79)*K_21</f>
        <v>19.347911482472853</v>
      </c>
      <c r="F80" s="73">
        <f>SUM(D$9:D79)*K_13-SUM(F$9:F79)*K_31</f>
        <v>2.5918975111544107</v>
      </c>
    </row>
    <row r="81" spans="2:6" x14ac:dyDescent="0.2">
      <c r="B81" s="2">
        <f t="shared" si="1"/>
        <v>72</v>
      </c>
      <c r="C81" s="2">
        <v>1</v>
      </c>
      <c r="D81" s="70">
        <f>SUM(F$9:F80)*K_31+SUM(E$9:E80)*K_21+SUM(C$9:C80)-SUM(D$9:D80)*(K_12+K_13+K_10)</f>
        <v>21.183954394610438</v>
      </c>
      <c r="E81" s="70">
        <f>SUM(D$9:D80)*K_12-SUM(E$9:E80)*K_21</f>
        <v>19.517086603410078</v>
      </c>
      <c r="F81" s="73">
        <f>SUM(D$9:D80)*K_13-SUM(F$9:F80)*K_31</f>
        <v>2.6472408066964825</v>
      </c>
    </row>
    <row r="82" spans="2:6" x14ac:dyDescent="0.2">
      <c r="B82" s="2">
        <f t="shared" si="1"/>
        <v>73</v>
      </c>
      <c r="C82" s="2">
        <v>1</v>
      </c>
      <c r="D82" s="70">
        <f>SUM(F$9:F81)*K_31+SUM(E$9:E81)*K_21+SUM(C$9:C81)-SUM(D$9:D81)*(K_12+K_13+K_10)</f>
        <v>21.326138842888355</v>
      </c>
      <c r="E82" s="70">
        <f>SUM(D$9:D81)*K_12-SUM(E$9:E81)*K_21</f>
        <v>19.683773382530106</v>
      </c>
      <c r="F82" s="73">
        <f>SUM(D$9:D81)*K_13-SUM(F$9:F81)*K_31</f>
        <v>2.7028509474602247</v>
      </c>
    </row>
    <row r="83" spans="2:6" x14ac:dyDescent="0.2">
      <c r="B83" s="2">
        <f t="shared" si="1"/>
        <v>74</v>
      </c>
      <c r="C83" s="2">
        <v>1</v>
      </c>
      <c r="D83" s="70">
        <f>SUM(F$9:F82)*K_31+SUM(E$9:E82)*K_21+SUM(C$9:C82)-SUM(D$9:D82)*(K_12+K_13+K_10)</f>
        <v>21.466248267879621</v>
      </c>
      <c r="E83" s="70">
        <f>SUM(D$9:D82)*K_12-SUM(E$9:E82)*K_21</f>
        <v>19.848009928565915</v>
      </c>
      <c r="F83" s="73">
        <f>SUM(D$9:D82)*K_13-SUM(F$9:F82)*K_31</f>
        <v>2.7587208111465089</v>
      </c>
    </row>
    <row r="84" spans="2:6" x14ac:dyDescent="0.2">
      <c r="B84" s="2">
        <f t="shared" si="1"/>
        <v>75</v>
      </c>
      <c r="C84" s="2">
        <v>1</v>
      </c>
      <c r="D84" s="70">
        <f>SUM(F$9:F83)*K_31+SUM(E$9:E83)*K_21+SUM(C$9:C83)-SUM(D$9:D83)*(K_12+K_13+K_10)</f>
        <v>21.60431440354165</v>
      </c>
      <c r="E84" s="70">
        <f>SUM(D$9:D83)*K_12-SUM(E$9:E83)*K_21</f>
        <v>20.00983376249728</v>
      </c>
      <c r="F84" s="73">
        <f>SUM(D$9:D83)*K_13-SUM(F$9:F83)*K_31</f>
        <v>2.8148433935167079</v>
      </c>
    </row>
    <row r="85" spans="2:6" x14ac:dyDescent="0.2">
      <c r="B85" s="2">
        <f t="shared" si="1"/>
        <v>76</v>
      </c>
      <c r="C85" s="2">
        <v>1</v>
      </c>
      <c r="D85" s="70">
        <f>SUM(F$9:F84)*K_31+SUM(E$9:E84)*K_21+SUM(C$9:C84)-SUM(D$9:D84)*(K_12+K_13+K_10)</f>
        <v>21.740368494300924</v>
      </c>
      <c r="E85" s="70">
        <f>SUM(D$9:D84)*K_12-SUM(E$9:E84)*K_21</f>
        <v>20.169281826601718</v>
      </c>
      <c r="F85" s="73">
        <f>SUM(D$9:D84)*K_13-SUM(F$9:F84)*K_31</f>
        <v>2.8712118065467829</v>
      </c>
    </row>
    <row r="86" spans="2:6" x14ac:dyDescent="0.2">
      <c r="B86" s="2">
        <f t="shared" si="1"/>
        <v>77</v>
      </c>
      <c r="C86" s="2">
        <v>1</v>
      </c>
      <c r="D86" s="70">
        <f>SUM(F$9:F85)*K_31+SUM(E$9:E85)*K_21+SUM(C$9:C85)-SUM(D$9:D85)*(K_12+K_13+K_10)</f>
        <v>21.874441302638729</v>
      </c>
      <c r="E86" s="70">
        <f>SUM(D$9:D85)*K_12-SUM(E$9:E85)*K_21</f>
        <v>20.326390493371619</v>
      </c>
      <c r="F86" s="73">
        <f>SUM(D$9:D85)*K_13-SUM(F$9:F85)*K_31</f>
        <v>2.9278192766100446</v>
      </c>
    </row>
    <row r="87" spans="2:6" x14ac:dyDescent="0.2">
      <c r="B87" s="2">
        <f t="shared" si="1"/>
        <v>78</v>
      </c>
      <c r="C87" s="2">
        <v>1</v>
      </c>
      <c r="D87" s="70">
        <f>SUM(F$9:F86)*K_31+SUM(E$9:E86)*K_21+SUM(C$9:C86)-SUM(D$9:D86)*(K_12+K_13+K_10)</f>
        <v>22.006563116554702</v>
      </c>
      <c r="E87" s="70">
        <f>SUM(D$9:D86)*K_12-SUM(E$9:E86)*K_21</f>
        <v>20.481195574298354</v>
      </c>
      <c r="F87" s="73">
        <f>SUM(D$9:D86)*K_13-SUM(F$9:F86)*K_31</f>
        <v>2.9846591426881308</v>
      </c>
    </row>
    <row r="88" spans="2:6" x14ac:dyDescent="0.2">
      <c r="B88" s="2">
        <f t="shared" si="1"/>
        <v>79</v>
      </c>
      <c r="C88" s="2">
        <v>1</v>
      </c>
      <c r="D88" s="70">
        <f>SUM(F$9:F87)*K_31+SUM(E$9:E87)*K_21+SUM(C$9:C87)-SUM(D$9:D87)*(K_12+K_13+K_10)</f>
        <v>22.136763756910852</v>
      </c>
      <c r="E88" s="70">
        <f>SUM(D$9:D87)*K_12-SUM(E$9:E87)*K_21</f>
        <v>20.633732328523976</v>
      </c>
      <c r="F88" s="73">
        <f>SUM(D$9:D87)*K_13-SUM(F$9:F87)*K_31</f>
        <v>3.0417248546097304</v>
      </c>
    </row>
    <row r="89" spans="2:6" x14ac:dyDescent="0.2">
      <c r="B89" s="2">
        <f t="shared" si="1"/>
        <v>80</v>
      </c>
      <c r="C89" s="2">
        <v>1</v>
      </c>
      <c r="D89" s="70">
        <f>SUM(F$9:F88)*K_31+SUM(E$9:E88)*K_21+SUM(C$9:C88)-SUM(D$9:D88)*(K_12+K_13+K_10)</f>
        <v>22.265072584657958</v>
      </c>
      <c r="E89" s="70">
        <f>SUM(D$9:D88)*K_12-SUM(E$9:E88)*K_21</f>
        <v>20.784035471362671</v>
      </c>
      <c r="F89" s="73">
        <f>SUM(D$9:D88)*K_13-SUM(F$9:F88)*K_31</f>
        <v>3.0990099713166339</v>
      </c>
    </row>
    <row r="90" spans="2:6" x14ac:dyDescent="0.2">
      <c r="B90" s="2">
        <f t="shared" si="1"/>
        <v>81</v>
      </c>
      <c r="C90" s="2">
        <v>1</v>
      </c>
      <c r="D90" s="70">
        <f>SUM(F$9:F89)*K_31+SUM(E$9:E89)*K_21+SUM(C$9:C89)-SUM(D$9:D89)*(K_12+K_13+K_10)</f>
        <v>22.39151850794866</v>
      </c>
      <c r="E90" s="70">
        <f>SUM(D$9:D89)*K_12-SUM(E$9:E89)*K_21</f>
        <v>20.932139182692183</v>
      </c>
      <c r="F90" s="73">
        <f>SUM(D$9:D89)*K_13-SUM(F$9:F89)*K_31</f>
        <v>3.1565081591566577</v>
      </c>
    </row>
    <row r="91" spans="2:6" x14ac:dyDescent="0.2">
      <c r="B91" s="2">
        <f t="shared" si="1"/>
        <v>82</v>
      </c>
      <c r="C91" s="2">
        <v>1</v>
      </c>
      <c r="D91" s="70">
        <f>SUM(F$9:F90)*K_31+SUM(E$9:E90)*K_21+SUM(C$9:C90)-SUM(D$9:D90)*(K_12+K_13+K_10)</f>
        <v>22.516129989138193</v>
      </c>
      <c r="E91" s="70">
        <f>SUM(D$9:D90)*K_12-SUM(E$9:E90)*K_21</f>
        <v>21.078077115217837</v>
      </c>
      <c r="F91" s="73">
        <f>SUM(D$9:D90)*K_13-SUM(F$9:F90)*K_31</f>
        <v>3.2142131902030338</v>
      </c>
    </row>
    <row r="92" spans="2:6" x14ac:dyDescent="0.2">
      <c r="B92" s="2">
        <f t="shared" si="1"/>
        <v>83</v>
      </c>
      <c r="C92" s="2">
        <v>1</v>
      </c>
      <c r="D92" s="70">
        <f>SUM(F$9:F91)*K_31+SUM(E$9:E91)*K_21+SUM(C$9:C91)-SUM(D$9:D91)*(K_12+K_13+K_10)</f>
        <v>22.638935051675219</v>
      </c>
      <c r="E92" s="70">
        <f>SUM(D$9:D91)*K_12-SUM(E$9:E91)*K_21</f>
        <v>21.22188240260985</v>
      </c>
      <c r="F92" s="73">
        <f>SUM(D$9:D91)*K_13-SUM(F$9:F91)*K_31</f>
        <v>3.2721189405998388</v>
      </c>
    </row>
    <row r="93" spans="2:6" x14ac:dyDescent="0.2">
      <c r="B93" s="2">
        <f t="shared" si="1"/>
        <v>84</v>
      </c>
      <c r="C93" s="2">
        <v>1</v>
      </c>
      <c r="D93" s="70">
        <f>SUM(F$9:F92)*K_31+SUM(E$9:E92)*K_21+SUM(C$9:C92)-SUM(D$9:D92)*(K_12+K_13+K_10)</f>
        <v>22.759961286885215</v>
      </c>
      <c r="E93" s="70">
        <f>SUM(D$9:D92)*K_12-SUM(E$9:E92)*K_21</f>
        <v>21.363587667516384</v>
      </c>
      <c r="F93" s="73">
        <f>SUM(D$9:D92)*K_13-SUM(F$9:F92)*K_31</f>
        <v>3.3302193889330645</v>
      </c>
    </row>
    <row r="94" spans="2:6" x14ac:dyDescent="0.2">
      <c r="B94" s="2">
        <f t="shared" si="1"/>
        <v>85</v>
      </c>
      <c r="C94" s="2">
        <v>1</v>
      </c>
      <c r="D94" s="70">
        <f>SUM(F$9:F93)*K_31+SUM(E$9:E93)*K_21+SUM(C$9:C93)-SUM(D$9:D93)*(K_12+K_13+K_10)</f>
        <v>22.879235860647896</v>
      </c>
      <c r="E94" s="70">
        <f>SUM(D$9:D93)*K_12-SUM(E$9:E93)*K_21</f>
        <v>21.503225029453276</v>
      </c>
      <c r="F94" s="73">
        <f>SUM(D$9:D93)*K_13-SUM(F$9:F93)*K_31</f>
        <v>3.3885086146269217</v>
      </c>
    </row>
    <row r="95" spans="2:6" x14ac:dyDescent="0.2">
      <c r="B95" s="2">
        <f t="shared" si="1"/>
        <v>86</v>
      </c>
      <c r="C95" s="2">
        <v>1</v>
      </c>
      <c r="D95" s="70">
        <f>SUM(F$9:F94)*K_31+SUM(E$9:E94)*K_21+SUM(C$9:C94)-SUM(D$9:D94)*(K_12+K_13+K_10)</f>
        <v>22.996785519970956</v>
      </c>
      <c r="E95" s="70">
        <f>SUM(D$9:D94)*K_12-SUM(E$9:E94)*K_21</f>
        <v>21.640826112572739</v>
      </c>
      <c r="F95" s="73">
        <f>SUM(D$9:D94)*K_13-SUM(F$9:F94)*K_31</f>
        <v>3.4469807963649846</v>
      </c>
    </row>
    <row r="96" spans="2:6" x14ac:dyDescent="0.2">
      <c r="B96" s="2">
        <f t="shared" si="1"/>
        <v>87</v>
      </c>
      <c r="C96" s="2">
        <v>1</v>
      </c>
      <c r="D96" s="70">
        <f>SUM(F$9:F95)*K_31+SUM(E$9:E95)*K_21+SUM(C$9:C95)-SUM(D$9:D95)*(K_12+K_13+K_10)</f>
        <v>23.112636599461183</v>
      </c>
      <c r="E96" s="70">
        <f>SUM(D$9:D95)*K_12-SUM(E$9:E95)*K_21</f>
        <v>21.776422053312558</v>
      </c>
      <c r="F96" s="73">
        <f>SUM(D$9:D95)*K_13-SUM(F$9:F95)*K_31</f>
        <v>3.5056302105358021</v>
      </c>
    </row>
    <row r="97" spans="2:6" x14ac:dyDescent="0.2">
      <c r="B97" s="2">
        <f t="shared" si="1"/>
        <v>88</v>
      </c>
      <c r="C97" s="2">
        <v>1</v>
      </c>
      <c r="D97" s="70">
        <f>SUM(F$9:F96)*K_31+SUM(E$9:E96)*K_21+SUM(C$9:C96)-SUM(D$9:D96)*(K_12+K_13+K_10)</f>
        <v>23.226815027695665</v>
      </c>
      <c r="E97" s="70">
        <f>SUM(D$9:D96)*K_12-SUM(E$9:E96)*K_21</f>
        <v>21.91004350792744</v>
      </c>
      <c r="F97" s="73">
        <f>SUM(D$9:D96)*K_13-SUM(F$9:F96)*K_31</f>
        <v>3.5644512297025783</v>
      </c>
    </row>
    <row r="98" spans="2:6" x14ac:dyDescent="0.2">
      <c r="B98" s="2">
        <f t="shared" si="1"/>
        <v>89</v>
      </c>
      <c r="C98" s="2">
        <v>1</v>
      </c>
      <c r="D98" s="70">
        <f>SUM(F$9:F97)*K_31+SUM(E$9:E97)*K_21+SUM(C$9:C97)-SUM(D$9:D97)*(K_12+K_13+K_10)</f>
        <v>23.339346333494035</v>
      </c>
      <c r="E98" s="70">
        <f>SUM(D$9:D97)*K_12-SUM(E$9:E97)*K_21</f>
        <v>22.041720659904257</v>
      </c>
      <c r="F98" s="73">
        <f>SUM(D$9:D97)*K_13-SUM(F$9:F97)*K_31</f>
        <v>3.6234383210965579</v>
      </c>
    </row>
    <row r="99" spans="2:6" x14ac:dyDescent="0.2">
      <c r="B99" s="2">
        <f t="shared" si="1"/>
        <v>90</v>
      </c>
      <c r="C99" s="2">
        <v>1</v>
      </c>
      <c r="D99" s="70">
        <f>SUM(F$9:F98)*K_31+SUM(E$9:E98)*K_21+SUM(C$9:C98)-SUM(D$9:D98)*(K_12+K_13+K_10)</f>
        <v>23.450255652093034</v>
      </c>
      <c r="E99" s="70">
        <f>SUM(D$9:D98)*K_12-SUM(E$9:E98)*K_21</f>
        <v>22.171483227263238</v>
      </c>
      <c r="F99" s="73">
        <f>SUM(D$9:D98)*K_13-SUM(F$9:F98)*K_31</f>
        <v>3.6825860451337498</v>
      </c>
    </row>
    <row r="100" spans="2:6" x14ac:dyDescent="0.2">
      <c r="B100" s="2">
        <f t="shared" si="1"/>
        <v>91</v>
      </c>
      <c r="C100" s="2">
        <v>1</v>
      </c>
      <c r="D100" s="70">
        <f>SUM(F$9:F99)*K_31+SUM(E$9:E99)*K_21+SUM(C$9:C99)-SUM(D$9:D99)*(K_12+K_13+K_10)</f>
        <v>23.559567731226394</v>
      </c>
      <c r="E100" s="70">
        <f>SUM(D$9:D99)*K_12-SUM(E$9:E99)*K_21</f>
        <v>22.299360469746219</v>
      </c>
      <c r="F100" s="73">
        <f>SUM(D$9:D99)*K_13-SUM(F$9:F99)*K_31</f>
        <v>3.7418890539546279</v>
      </c>
    </row>
    <row r="101" spans="2:6" x14ac:dyDescent="0.2">
      <c r="B101" s="2">
        <f t="shared" si="1"/>
        <v>92</v>
      </c>
      <c r="C101" s="2">
        <v>1</v>
      </c>
      <c r="D101" s="70">
        <f>SUM(F$9:F100)*K_31+SUM(E$9:E100)*K_21+SUM(C$9:C100)-SUM(D$9:D100)*(K_12+K_13+K_10)</f>
        <v>23.667306937109714</v>
      </c>
      <c r="E101" s="70">
        <f>SUM(D$9:D100)*K_12-SUM(E$9:E100)*K_21</f>
        <v>22.425381195894232</v>
      </c>
      <c r="F101" s="73">
        <f>SUM(D$9:D100)*K_13-SUM(F$9:F100)*K_31</f>
        <v>3.8013420899864432</v>
      </c>
    </row>
    <row r="102" spans="2:6" x14ac:dyDescent="0.2">
      <c r="B102" s="2">
        <f t="shared" si="1"/>
        <v>93</v>
      </c>
      <c r="C102" s="2">
        <v>1</v>
      </c>
      <c r="D102" s="70">
        <f>SUM(F$9:F101)*K_31+SUM(E$9:E101)*K_21+SUM(C$9:C101)-SUM(D$9:D101)*(K_12+K_13+K_10)</f>
        <v>23.773497260333556</v>
      </c>
      <c r="E102" s="70">
        <f>SUM(D$9:D101)*K_12-SUM(E$9:E101)*K_21</f>
        <v>22.549573770015769</v>
      </c>
      <c r="F102" s="73">
        <f>SUM(D$9:D101)*K_13-SUM(F$9:F101)*K_31</f>
        <v>3.8609399845278132</v>
      </c>
    </row>
    <row r="103" spans="2:6" x14ac:dyDescent="0.2">
      <c r="B103" s="2">
        <f t="shared" si="1"/>
        <v>94</v>
      </c>
      <c r="C103" s="2">
        <v>1</v>
      </c>
      <c r="D103" s="70">
        <f>SUM(F$9:F102)*K_31+SUM(E$9:E102)*K_21+SUM(C$9:C102)-SUM(D$9:D102)*(K_12+K_13+K_10)</f>
        <v>23.87816232166432</v>
      </c>
      <c r="E103" s="70">
        <f>SUM(D$9:D102)*K_12-SUM(E$9:E102)*K_21</f>
        <v>22.671966119047539</v>
      </c>
      <c r="F103" s="73">
        <f>SUM(D$9:D102)*K_13-SUM(F$9:F102)*K_31</f>
        <v>3.9206776563552306</v>
      </c>
    </row>
    <row r="104" spans="2:6" x14ac:dyDescent="0.2">
      <c r="B104" s="2">
        <f t="shared" si="1"/>
        <v>95</v>
      </c>
      <c r="C104" s="2">
        <v>1</v>
      </c>
      <c r="D104" s="70">
        <f>SUM(F$9:F103)*K_31+SUM(E$9:E103)*K_21+SUM(C$9:C103)-SUM(D$9:D103)*(K_12+K_13+K_10)</f>
        <v>23.981325377756804</v>
      </c>
      <c r="E104" s="70">
        <f>SUM(D$9:D103)*K_12-SUM(E$9:E103)*K_21</f>
        <v>22.792585739309231</v>
      </c>
      <c r="F104" s="73">
        <f>SUM(D$9:D103)*K_13-SUM(F$9:F103)*K_31</f>
        <v>3.980550110351158</v>
      </c>
    </row>
    <row r="105" spans="2:6" x14ac:dyDescent="0.2">
      <c r="B105" s="2">
        <f t="shared" si="1"/>
        <v>96</v>
      </c>
      <c r="C105" s="2">
        <v>1</v>
      </c>
      <c r="D105" s="70">
        <f>SUM(F$9:F104)*K_31+SUM(E$9:E104)*K_21+SUM(C$9:C104)-SUM(D$9:D104)*(K_12+K_13+K_10)</f>
        <v>24.08300932677713</v>
      </c>
      <c r="E105" s="70">
        <f>SUM(D$9:D104)*K_12-SUM(E$9:E104)*K_21</f>
        <v>22.911459703154009</v>
      </c>
      <c r="F105" s="73">
        <f>SUM(D$9:D104)*K_13-SUM(F$9:F104)*K_31</f>
        <v>4.0405524361533747</v>
      </c>
    </row>
    <row r="106" spans="2:6" x14ac:dyDescent="0.2">
      <c r="B106" s="2">
        <f t="shared" si="1"/>
        <v>97</v>
      </c>
      <c r="C106" s="2">
        <v>1</v>
      </c>
      <c r="D106" s="70">
        <f>SUM(F$9:F105)*K_31+SUM(E$9:E105)*K_21+SUM(C$9:C105)-SUM(D$9:D105)*(K_12+K_13+K_10)</f>
        <v>24.183236713939635</v>
      </c>
      <c r="E106" s="70">
        <f>SUM(D$9:D105)*K_12-SUM(E$9:E105)*K_21</f>
        <v>23.028614665516301</v>
      </c>
      <c r="F106" s="73">
        <f>SUM(D$9:D105)*K_13-SUM(F$9:F105)*K_31</f>
        <v>4.1006798068252461</v>
      </c>
    </row>
    <row r="107" spans="2:6" x14ac:dyDescent="0.2">
      <c r="B107" s="2">
        <f t="shared" si="1"/>
        <v>98</v>
      </c>
      <c r="C107" s="2">
        <v>1</v>
      </c>
      <c r="D107" s="70">
        <f>SUM(F$9:F106)*K_31+SUM(E$9:E106)*K_21+SUM(C$9:C106)-SUM(D$9:D106)*(K_12+K_13+K_10)</f>
        <v>24.282029736957753</v>
      </c>
      <c r="E107" s="70">
        <f>SUM(D$9:D106)*K_12-SUM(E$9:E106)*K_21</f>
        <v>23.144076870358646</v>
      </c>
      <c r="F107" s="73">
        <f>SUM(D$9:D106)*K_13-SUM(F$9:F106)*K_31</f>
        <v>4.160927477546589</v>
      </c>
    </row>
    <row r="108" spans="2:6" x14ac:dyDescent="0.2">
      <c r="B108" s="2">
        <f t="shared" si="1"/>
        <v>99</v>
      </c>
      <c r="C108" s="2">
        <v>1</v>
      </c>
      <c r="D108" s="70">
        <f>SUM(F$9:F107)*K_31+SUM(E$9:E107)*K_21+SUM(C$9:C107)-SUM(D$9:D107)*(K_12+K_13+K_10)</f>
        <v>24.379410251410889</v>
      </c>
      <c r="E108" s="70">
        <f>SUM(D$9:D107)*K_12-SUM(E$9:E107)*K_21</f>
        <v>23.257872157018539</v>
      </c>
      <c r="F108" s="73">
        <f>SUM(D$9:D107)*K_13-SUM(F$9:F107)*K_31</f>
        <v>4.2212907843248226</v>
      </c>
    </row>
    <row r="109" spans="2:6" x14ac:dyDescent="0.2">
      <c r="B109" s="2">
        <f t="shared" si="1"/>
        <v>100</v>
      </c>
      <c r="C109" s="2">
        <v>1</v>
      </c>
      <c r="D109" s="70">
        <f>SUM(F$9:F108)*K_31+SUM(E$9:E108)*K_21+SUM(C$9:C108)-SUM(D$9:D108)*(K_12+K_13+K_10)</f>
        <v>24.475399776028041</v>
      </c>
      <c r="E109" s="70">
        <f>SUM(D$9:D108)*K_12-SUM(E$9:E108)*K_21</f>
        <v>23.370025966457803</v>
      </c>
      <c r="F109" s="73">
        <f>SUM(D$9:D108)*K_13-SUM(F$9:F108)*K_31</f>
        <v>4.2817651427260808</v>
      </c>
    </row>
    <row r="110" spans="2:6" x14ac:dyDescent="0.2">
      <c r="B110" s="2">
        <f t="shared" si="1"/>
        <v>101</v>
      </c>
      <c r="C110" s="2">
        <v>1</v>
      </c>
      <c r="D110" s="70">
        <f>SUM(F$9:F109)*K_31+SUM(E$9:E109)*K_21+SUM(C$9:C109)-SUM(D$9:D109)*(K_12+K_13+K_10)</f>
        <v>24.570019497890286</v>
      </c>
      <c r="E110" s="70">
        <f>SUM(D$9:D109)*K_12-SUM(E$9:E109)*K_21</f>
        <v>23.480563347414829</v>
      </c>
      <c r="F110" s="73">
        <f>SUM(D$9:D109)*K_13-SUM(F$9:F109)*K_31</f>
        <v>4.3423460466259876</v>
      </c>
    </row>
    <row r="111" spans="2:6" x14ac:dyDescent="0.2">
      <c r="B111" s="2">
        <f t="shared" si="1"/>
        <v>102</v>
      </c>
      <c r="C111" s="2">
        <v>1</v>
      </c>
      <c r="D111" s="70">
        <f>SUM(F$9:F110)*K_31+SUM(E$9:E110)*K_21+SUM(C$9:C110)-SUM(D$9:D110)*(K_12+K_13+K_10)</f>
        <v>24.663290277552221</v>
      </c>
      <c r="E111" s="70">
        <f>SUM(D$9:D110)*K_12-SUM(E$9:E110)*K_21</f>
        <v>23.589508962462389</v>
      </c>
      <c r="F111" s="73">
        <f>SUM(D$9:D110)*K_13-SUM(F$9:F110)*K_31</f>
        <v>4.40302906697978</v>
      </c>
    </row>
    <row r="112" spans="2:6" x14ac:dyDescent="0.2">
      <c r="B112" s="2">
        <f t="shared" si="1"/>
        <v>103</v>
      </c>
      <c r="C112" s="2">
        <v>1</v>
      </c>
      <c r="D112" s="70">
        <f>SUM(F$9:F111)*K_31+SUM(E$9:E111)*K_21+SUM(C$9:C111)-SUM(D$9:D111)*(K_12+K_13+K_10)</f>
        <v>24.755232654084921</v>
      </c>
      <c r="E112" s="70">
        <f>SUM(D$9:D111)*K_12-SUM(E$9:E111)*K_21</f>
        <v>23.696887093971355</v>
      </c>
      <c r="F112" s="73">
        <f>SUM(D$9:D111)*K_13-SUM(F$9:F111)*K_31</f>
        <v>4.463809850611498</v>
      </c>
    </row>
    <row r="113" spans="2:6" x14ac:dyDescent="0.2">
      <c r="B113" s="2">
        <f t="shared" si="1"/>
        <v>104</v>
      </c>
      <c r="C113" s="2">
        <v>1</v>
      </c>
      <c r="D113" s="70">
        <f>SUM(F$9:F112)*K_31+SUM(E$9:E112)*K_21+SUM(C$9:C112)-SUM(D$9:D112)*(K_12+K_13+K_10)</f>
        <v>24.845866850040608</v>
      </c>
      <c r="E113" s="70">
        <f>SUM(D$9:D112)*K_12-SUM(E$9:E112)*K_21</f>
        <v>23.802721649982743</v>
      </c>
      <c r="F113" s="73">
        <f>SUM(D$9:D112)*K_13-SUM(F$9:F112)*K_31</f>
        <v>4.5246841190219182</v>
      </c>
    </row>
    <row r="114" spans="2:6" x14ac:dyDescent="0.2">
      <c r="B114" s="2">
        <f t="shared" si="1"/>
        <v>105</v>
      </c>
      <c r="C114" s="2">
        <v>1</v>
      </c>
      <c r="D114" s="70">
        <f>SUM(F$9:F113)*K_31+SUM(E$9:E113)*K_21+SUM(C$9:C113)-SUM(D$9:D113)*(K_12+K_13+K_10)</f>
        <v>24.935212776340535</v>
      </c>
      <c r="E114" s="70">
        <f>SUM(D$9:D113)*K_12-SUM(E$9:E113)*K_21</f>
        <v>23.907036169988544</v>
      </c>
      <c r="F114" s="73">
        <f>SUM(D$9:D113)*K_13-SUM(F$9:F113)*K_31</f>
        <v>4.5856476672149746</v>
      </c>
    </row>
    <row r="115" spans="2:6" x14ac:dyDescent="0.2">
      <c r="B115" s="2">
        <f t="shared" si="1"/>
        <v>106</v>
      </c>
      <c r="C115" s="2">
        <v>1</v>
      </c>
      <c r="D115" s="70">
        <f>SUM(F$9:F114)*K_31+SUM(E$9:E114)*K_21+SUM(C$9:C114)-SUM(D$9:D114)*(K_12+K_13+K_10)</f>
        <v>25.023290037087719</v>
      </c>
      <c r="E115" s="70">
        <f>SUM(D$9:D114)*K_12-SUM(E$9:E114)*K_21</f>
        <v>24.00985383062374</v>
      </c>
      <c r="F115" s="73">
        <f>SUM(D$9:D114)*K_13-SUM(F$9:F114)*K_31</f>
        <v>4.6466963625423503</v>
      </c>
    </row>
    <row r="116" spans="2:6" x14ac:dyDescent="0.2">
      <c r="B116" s="2">
        <f t="shared" si="1"/>
        <v>107</v>
      </c>
      <c r="C116" s="2">
        <v>1</v>
      </c>
      <c r="D116" s="70">
        <f>SUM(F$9:F115)*K_31+SUM(E$9:E115)*K_21+SUM(C$9:C115)-SUM(D$9:D115)*(K_12+K_13+K_10)</f>
        <v>25.110117934305066</v>
      </c>
      <c r="E116" s="70">
        <f>SUM(D$9:D115)*K_12-SUM(E$9:E115)*K_21</f>
        <v>24.111197451270129</v>
      </c>
      <c r="F116" s="73">
        <f>SUM(D$9:D115)*K_13-SUM(F$9:F115)*K_31</f>
        <v>4.7078261435659865</v>
      </c>
    </row>
    <row r="117" spans="2:6" x14ac:dyDescent="0.2">
      <c r="B117" s="2">
        <f t="shared" si="1"/>
        <v>108</v>
      </c>
      <c r="C117" s="2">
        <v>1</v>
      </c>
      <c r="D117" s="70">
        <f>SUM(F$9:F116)*K_31+SUM(E$9:E116)*K_21+SUM(C$9:C116)-SUM(D$9:D116)*(K_12+K_13+K_10)</f>
        <v>25.19571547260017</v>
      </c>
      <c r="E117" s="70">
        <f>SUM(D$9:D116)*K_12-SUM(E$9:E116)*K_21</f>
        <v>24.211089499573632</v>
      </c>
      <c r="F117" s="73">
        <f>SUM(D$9:D116)*K_13-SUM(F$9:F116)*K_31</f>
        <v>4.7690330189382042</v>
      </c>
    </row>
    <row r="118" spans="2:6" x14ac:dyDescent="0.2">
      <c r="B118" s="2">
        <f t="shared" si="1"/>
        <v>109</v>
      </c>
      <c r="C118" s="2">
        <v>1</v>
      </c>
      <c r="D118" s="70">
        <f>SUM(F$9:F117)*K_31+SUM(E$9:E117)*K_21+SUM(C$9:C117)-SUM(D$9:D117)*(K_12+K_13+K_10)</f>
        <v>25.280101363758547</v>
      </c>
      <c r="E118" s="70">
        <f>SUM(D$9:D117)*K_12-SUM(E$9:E117)*K_21</f>
        <v>24.309552096876274</v>
      </c>
      <c r="F118" s="73">
        <f>SUM(D$9:D117)*K_13-SUM(F$9:F117)*K_31</f>
        <v>4.8303130662991896</v>
      </c>
    </row>
    <row r="119" spans="2:6" x14ac:dyDescent="0.2">
      <c r="B119" s="2">
        <f t="shared" si="1"/>
        <v>110</v>
      </c>
      <c r="C119" s="2">
        <v>1</v>
      </c>
      <c r="D119" s="70">
        <f>SUM(F$9:F118)*K_31+SUM(E$9:E118)*K_21+SUM(C$9:C118)-SUM(D$9:D118)*(K_12+K_13+K_10)</f>
        <v>25.363294031265269</v>
      </c>
      <c r="E119" s="70">
        <f>SUM(D$9:D118)*K_12-SUM(E$9:E118)*K_21</f>
        <v>24.406607023564476</v>
      </c>
      <c r="F119" s="73">
        <f>SUM(D$9:D118)*K_13-SUM(F$9:F118)*K_31</f>
        <v>4.891662431191568</v>
      </c>
    </row>
    <row r="120" spans="2:6" x14ac:dyDescent="0.2">
      <c r="B120" s="2">
        <f t="shared" si="1"/>
        <v>111</v>
      </c>
      <c r="C120" s="2">
        <v>1</v>
      </c>
      <c r="D120" s="70">
        <f>SUM(F$9:F119)*K_31+SUM(E$9:E119)*K_21+SUM(C$9:C119)-SUM(D$9:D119)*(K_12+K_13+K_10)</f>
        <v>25.445311614756974</v>
      </c>
      <c r="E120" s="70">
        <f>SUM(D$9:D119)*K_12-SUM(E$9:E119)*K_21</f>
        <v>24.502275724334567</v>
      </c>
      <c r="F120" s="73">
        <f>SUM(D$9:D119)*K_13-SUM(F$9:F119)*K_31</f>
        <v>4.9530773259917886</v>
      </c>
    </row>
    <row r="121" spans="2:6" x14ac:dyDescent="0.2">
      <c r="B121" s="2">
        <f t="shared" si="1"/>
        <v>112</v>
      </c>
      <c r="C121" s="2">
        <v>1</v>
      </c>
      <c r="D121" s="70">
        <f>SUM(F$9:F120)*K_31+SUM(E$9:E120)*K_21+SUM(C$9:C120)-SUM(D$9:D120)*(K_12+K_13+K_10)</f>
        <v>25.526171974405742</v>
      </c>
      <c r="E121" s="70">
        <f>SUM(D$9:D120)*K_12-SUM(E$9:E120)*K_21</f>
        <v>24.596579313376822</v>
      </c>
      <c r="F121" s="73">
        <f>SUM(D$9:D120)*K_13-SUM(F$9:F120)*K_31</f>
        <v>5.0145540288580843</v>
      </c>
    </row>
    <row r="122" spans="2:6" x14ac:dyDescent="0.2">
      <c r="B122" s="2">
        <f t="shared" si="1"/>
        <v>113</v>
      </c>
      <c r="C122" s="2">
        <v>1</v>
      </c>
      <c r="D122" s="70">
        <f>SUM(F$9:F121)*K_31+SUM(E$9:E121)*K_21+SUM(C$9:C121)-SUM(D$9:D121)*(K_12+K_13+K_10)</f>
        <v>25.605892695234019</v>
      </c>
      <c r="E122" s="70">
        <f>SUM(D$9:D121)*K_12-SUM(E$9:E121)*K_21</f>
        <v>24.689538579479716</v>
      </c>
      <c r="F122" s="73">
        <f>SUM(D$9:D121)*K_13-SUM(F$9:F121)*K_31</f>
        <v>5.0760888826947275</v>
      </c>
    </row>
    <row r="123" spans="2:6" x14ac:dyDescent="0.2">
      <c r="B123" s="2">
        <f t="shared" si="1"/>
        <v>114</v>
      </c>
      <c r="C123" s="2">
        <v>1</v>
      </c>
      <c r="D123" s="70">
        <f>SUM(F$9:F122)*K_31+SUM(E$9:E122)*K_21+SUM(C$9:C122)-SUM(D$9:D122)*(K_12+K_13+K_10)</f>
        <v>25.684491091363952</v>
      </c>
      <c r="E123" s="70">
        <f>SUM(D$9:D122)*K_12-SUM(E$9:E122)*K_21</f>
        <v>24.781173991055113</v>
      </c>
      <c r="F123" s="73">
        <f>SUM(D$9:D122)*K_13-SUM(F$9:F122)*K_31</f>
        <v>5.1376782941323444</v>
      </c>
    </row>
    <row r="124" spans="2:6" x14ac:dyDescent="0.2">
      <c r="B124" s="2">
        <f t="shared" si="1"/>
        <v>115</v>
      </c>
      <c r="C124" s="2">
        <v>1</v>
      </c>
      <c r="D124" s="70">
        <f>SUM(F$9:F123)*K_31+SUM(E$9:E123)*K_21+SUM(C$9:C123)-SUM(D$9:D123)*(K_12+K_13+K_10)</f>
        <v>25.76198421020041</v>
      </c>
      <c r="E124" s="70">
        <f>SUM(D$9:D123)*K_12-SUM(E$9:E123)*K_21</f>
        <v>24.871505701086022</v>
      </c>
      <c r="F124" s="73">
        <f>SUM(D$9:D123)*K_13-SUM(F$9:F123)*K_31</f>
        <v>5.1993187325240395</v>
      </c>
    </row>
    <row r="125" spans="2:6" x14ac:dyDescent="0.2">
      <c r="B125" s="2">
        <f t="shared" si="1"/>
        <v>116</v>
      </c>
      <c r="C125" s="2">
        <v>1</v>
      </c>
      <c r="D125" s="70">
        <f>SUM(F$9:F124)*K_31+SUM(E$9:E124)*K_21+SUM(C$9:C124)-SUM(D$9:D124)*(K_12+K_13+K_10)</f>
        <v>25.838388836549996</v>
      </c>
      <c r="E125" s="70">
        <f>SUM(D$9:D124)*K_12-SUM(E$9:E124)*K_21</f>
        <v>24.960553551997464</v>
      </c>
      <c r="F125" s="73">
        <f>SUM(D$9:D124)*K_13-SUM(F$9:F124)*K_31</f>
        <v>5.261006728957069</v>
      </c>
    </row>
    <row r="126" spans="2:6" x14ac:dyDescent="0.2">
      <c r="B126" s="2">
        <f t="shared" si="1"/>
        <v>117</v>
      </c>
      <c r="C126" s="2">
        <v>1</v>
      </c>
      <c r="D126" s="70">
        <f>SUM(F$9:F125)*K_31+SUM(E$9:E125)*K_21+SUM(C$9:C125)-SUM(D$9:D125)*(K_12+K_13+K_10)</f>
        <v>25.913721496675464</v>
      </c>
      <c r="E126" s="70">
        <f>SUM(D$9:D125)*K_12-SUM(E$9:E125)*K_21</f>
        <v>25.048337080452683</v>
      </c>
      <c r="F126" s="73">
        <f>SUM(D$9:D125)*K_13-SUM(F$9:F125)*K_31</f>
        <v>5.322738875279847</v>
      </c>
    </row>
    <row r="127" spans="2:6" x14ac:dyDescent="0.2">
      <c r="B127" s="2">
        <f t="shared" si="1"/>
        <v>118</v>
      </c>
      <c r="C127" s="2">
        <v>1</v>
      </c>
      <c r="D127" s="70">
        <f>SUM(F$9:F126)*K_31+SUM(E$9:E126)*K_21+SUM(C$9:C126)-SUM(D$9:D126)*(K_12+K_13+K_10)</f>
        <v>25.987998462288715</v>
      </c>
      <c r="E127" s="70">
        <f>SUM(D$9:D126)*K_12-SUM(E$9:E126)*K_21</f>
        <v>25.134875522074935</v>
      </c>
      <c r="F127" s="73">
        <f>SUM(D$9:D126)*K_13-SUM(F$9:F126)*K_31</f>
        <v>5.3845118231440345</v>
      </c>
    </row>
    <row r="128" spans="2:6" x14ac:dyDescent="0.2">
      <c r="B128" s="2">
        <f t="shared" si="1"/>
        <v>119</v>
      </c>
      <c r="C128" s="2">
        <v>1</v>
      </c>
      <c r="D128" s="70">
        <f>SUM(F$9:F127)*K_31+SUM(E$9:E127)*K_21+SUM(C$9:C127)-SUM(D$9:D127)*(K_12+K_13+K_10)</f>
        <v>26.061235754481288</v>
      </c>
      <c r="E128" s="70">
        <f>SUM(D$9:D127)*K_12-SUM(E$9:E127)*K_21</f>
        <v>25.220187816096342</v>
      </c>
      <c r="F128" s="73">
        <f>SUM(D$9:D127)*K_13-SUM(F$9:F127)*K_31</f>
        <v>5.4463222830614688</v>
      </c>
    </row>
    <row r="129" spans="2:6" x14ac:dyDescent="0.2">
      <c r="B129" s="2">
        <f t="shared" si="1"/>
        <v>120</v>
      </c>
      <c r="C129" s="2">
        <v>1</v>
      </c>
      <c r="D129" s="70">
        <f>SUM(F$9:F128)*K_31+SUM(E$9:E128)*K_21+SUM(C$9:C128)-SUM(D$9:D128)*(K_12+K_13+K_10)</f>
        <v>26.133449147594035</v>
      </c>
      <c r="E129" s="70">
        <f>SUM(D$9:D128)*K_12-SUM(E$9:E128)*K_21</f>
        <v>25.304292609934862</v>
      </c>
      <c r="F129" s="73">
        <f>SUM(D$9:D128)*K_13-SUM(F$9:F128)*K_31</f>
        <v>5.5081670234757292</v>
      </c>
    </row>
    <row r="130" spans="2:6" x14ac:dyDescent="0.2">
      <c r="B130" s="2">
        <f t="shared" si="1"/>
        <v>121</v>
      </c>
      <c r="C130" s="2">
        <v>1</v>
      </c>
      <c r="D130" s="70">
        <f>SUM(F$9:F129)*K_31+SUM(E$9:E129)*K_21+SUM(C$9:C129)-SUM(D$9:D129)*(K_12+K_13+K_10)</f>
        <v>26.204654173027961</v>
      </c>
      <c r="E130" s="70">
        <f>SUM(D$9:D129)*K_12-SUM(E$9:E129)*K_21</f>
        <v>25.387208263700785</v>
      </c>
      <c r="F130" s="73">
        <f>SUM(D$9:D129)*K_13-SUM(F$9:F129)*K_31</f>
        <v>5.5700428698480842</v>
      </c>
    </row>
    <row r="131" spans="2:6" x14ac:dyDescent="0.2">
      <c r="B131" s="2">
        <f t="shared" si="1"/>
        <v>122</v>
      </c>
      <c r="C131" s="2">
        <v>1</v>
      </c>
      <c r="D131" s="70">
        <f>SUM(F$9:F130)*K_31+SUM(E$9:E130)*K_21+SUM(C$9:C130)-SUM(D$9:D130)*(K_12+K_13+K_10)</f>
        <v>26.274866122994865</v>
      </c>
      <c r="E131" s="70">
        <f>SUM(D$9:D130)*K_12-SUM(E$9:E130)*K_21</f>
        <v>25.4689528546335</v>
      </c>
      <c r="F131" s="73">
        <f>SUM(D$9:D130)*K_13-SUM(F$9:F130)*K_31</f>
        <v>5.631946703757623</v>
      </c>
    </row>
    <row r="132" spans="2:6" x14ac:dyDescent="0.2">
      <c r="B132" s="2">
        <f t="shared" si="1"/>
        <v>123</v>
      </c>
      <c r="C132" s="2">
        <v>1</v>
      </c>
      <c r="D132" s="70">
        <f>SUM(F$9:F131)*K_31+SUM(E$9:E131)*K_21+SUM(C$9:C131)-SUM(D$9:D131)*(K_12+K_13+K_10)</f>
        <v>26.34410005421114</v>
      </c>
      <c r="E132" s="70">
        <f>SUM(D$9:D131)*K_12-SUM(E$9:E131)*K_21</f>
        <v>25.549544181469628</v>
      </c>
      <c r="F132" s="73">
        <f>SUM(D$9:D131)*K_13-SUM(F$9:F131)*K_31</f>
        <v>5.6938754620153347</v>
      </c>
    </row>
    <row r="133" spans="2:6" x14ac:dyDescent="0.2">
      <c r="B133" s="2">
        <f t="shared" si="1"/>
        <v>124</v>
      </c>
      <c r="C133" s="2">
        <v>1</v>
      </c>
      <c r="D133" s="70">
        <f>SUM(F$9:F132)*K_31+SUM(E$9:E132)*K_21+SUM(C$9:C132)-SUM(D$9:D132)*(K_12+K_13+K_10)</f>
        <v>26.412370791534101</v>
      </c>
      <c r="E133" s="70">
        <f>SUM(D$9:D132)*K_12-SUM(E$9:E132)*K_21</f>
        <v>25.628999768743796</v>
      </c>
      <c r="F133" s="73">
        <f>SUM(D$9:D132)*K_13-SUM(F$9:F132)*K_31</f>
        <v>5.7558261357919216</v>
      </c>
    </row>
    <row r="134" spans="2:6" x14ac:dyDescent="0.2">
      <c r="B134" s="2">
        <f t="shared" si="1"/>
        <v>125</v>
      </c>
      <c r="C134" s="2">
        <v>1</v>
      </c>
      <c r="D134" s="70">
        <f>SUM(F$9:F133)*K_31+SUM(E$9:E133)*K_21+SUM(C$9:C133)-SUM(D$9:D133)*(K_12+K_13+K_10)</f>
        <v>26.47969293154182</v>
      </c>
      <c r="E134" s="70">
        <f>SUM(D$9:D133)*K_12-SUM(E$9:E133)*K_21</f>
        <v>25.707336871022818</v>
      </c>
      <c r="F134" s="73">
        <f>SUM(D$9:D133)*K_13-SUM(F$9:F133)*K_31</f>
        <v>5.8177957697591482</v>
      </c>
    </row>
    <row r="135" spans="2:6" x14ac:dyDescent="0.2">
      <c r="B135" s="2">
        <f t="shared" si="1"/>
        <v>126</v>
      </c>
      <c r="C135" s="2">
        <v>1</v>
      </c>
      <c r="D135" s="70">
        <f>SUM(F$9:F134)*K_31+SUM(E$9:E134)*K_21+SUM(C$9:C134)-SUM(D$9:D134)*(K_12+K_13+K_10)</f>
        <v>26.546080846058317</v>
      </c>
      <c r="E135" s="70">
        <f>SUM(D$9:D134)*K_12-SUM(E$9:E134)*K_21</f>
        <v>25.784572477074704</v>
      </c>
      <c r="F135" s="73">
        <f>SUM(D$9:D134)*K_13-SUM(F$9:F134)*K_31</f>
        <v>5.8797814612444963</v>
      </c>
    </row>
    <row r="136" spans="2:6" x14ac:dyDescent="0.2">
      <c r="B136" s="2">
        <f t="shared" si="1"/>
        <v>127</v>
      </c>
      <c r="C136" s="2">
        <v>1</v>
      </c>
      <c r="D136" s="70">
        <f>SUM(F$9:F135)*K_31+SUM(E$9:E135)*K_21+SUM(C$9:C135)-SUM(D$9:D135)*(K_12+K_13+K_10)</f>
        <v>26.611548685623745</v>
      </c>
      <c r="E136" s="70">
        <f>SUM(D$9:D135)*K_12-SUM(E$9:E135)*K_21</f>
        <v>25.86072331397304</v>
      </c>
      <c r="F136" s="73">
        <f>SUM(D$9:D135)*K_13-SUM(F$9:F135)*K_31</f>
        <v>5.9417803593989378</v>
      </c>
    </row>
    <row r="137" spans="2:6" x14ac:dyDescent="0.2">
      <c r="B137" s="2">
        <f t="shared" si="1"/>
        <v>128</v>
      </c>
      <c r="C137" s="2">
        <v>1</v>
      </c>
      <c r="D137" s="70">
        <f>SUM(F$9:F136)*K_31+SUM(E$9:E136)*K_21+SUM(C$9:C136)-SUM(D$9:D136)*(K_12+K_13+K_10)</f>
        <v>26.676110382911304</v>
      </c>
      <c r="E137" s="70">
        <f>SUM(D$9:D136)*K_12-SUM(E$9:E136)*K_21</f>
        <v>25.935805851138127</v>
      </c>
      <c r="F137" s="73">
        <f>SUM(D$9:D136)*K_13-SUM(F$9:F136)*K_31</f>
        <v>6.0037896643776127</v>
      </c>
    </row>
    <row r="138" spans="2:6" x14ac:dyDescent="0.2">
      <c r="B138" s="2">
        <f t="shared" si="1"/>
        <v>129</v>
      </c>
      <c r="C138" s="2">
        <v>1</v>
      </c>
      <c r="D138" s="70">
        <f>SUM(F$9:F137)*K_31+SUM(E$9:E137)*K_21+SUM(C$9:C137)-SUM(D$9:D137)*(K_12+K_13+K_10)</f>
        <v>26.739779656091002</v>
      </c>
      <c r="E138" s="70">
        <f>SUM(D$9:D137)*K_12-SUM(E$9:E137)*K_21</f>
        <v>26.009836304315456</v>
      </c>
      <c r="F138" s="73">
        <f>SUM(D$9:D137)*K_13-SUM(F$9:F137)*K_31</f>
        <v>6.0658066265332131</v>
      </c>
    </row>
    <row r="139" spans="2:6" x14ac:dyDescent="0.2">
      <c r="B139" s="2">
        <f t="shared" ref="B139:B202" si="2">B138+1</f>
        <v>130</v>
      </c>
      <c r="C139" s="2">
        <v>1</v>
      </c>
      <c r="D139" s="70">
        <f>SUM(F$9:F138)*K_31+SUM(E$9:E138)*K_21+SUM(C$9:C138)-SUM(D$9:D138)*(K_12+K_13+K_10)</f>
        <v>26.802570012142098</v>
      </c>
      <c r="E139" s="70">
        <f>SUM(D$9:D138)*K_12-SUM(E$9:E138)*K_21</f>
        <v>26.082830639493011</v>
      </c>
      <c r="F139" s="73">
        <f>SUM(D$9:D138)*K_13-SUM(F$9:F138)*K_31</f>
        <v>6.1278285456218864</v>
      </c>
    </row>
    <row r="140" spans="2:6" x14ac:dyDescent="0.2">
      <c r="B140" s="2">
        <f t="shared" si="2"/>
        <v>131</v>
      </c>
      <c r="C140" s="2">
        <v>1</v>
      </c>
      <c r="D140" s="70">
        <f>SUM(F$9:F139)*K_31+SUM(E$9:E139)*K_21+SUM(C$9:C139)-SUM(D$9:D139)*(K_12+K_13+K_10)</f>
        <v>26.864494750113295</v>
      </c>
      <c r="E140" s="70">
        <f>SUM(D$9:D139)*K_12-SUM(E$9:E139)*K_21</f>
        <v>26.154804576757954</v>
      </c>
      <c r="F140" s="73">
        <f>SUM(D$9:D139)*K_13-SUM(F$9:F139)*K_31</f>
        <v>6.1898527700214467</v>
      </c>
    </row>
    <row r="141" spans="2:6" x14ac:dyDescent="0.2">
      <c r="B141" s="2">
        <f t="shared" si="2"/>
        <v>132</v>
      </c>
      <c r="C141" s="2">
        <v>1</v>
      </c>
      <c r="D141" s="70">
        <f>SUM(F$9:F140)*K_31+SUM(E$9:E140)*K_21+SUM(C$9:C140)-SUM(D$9:D140)*(K_12+K_13+K_10)</f>
        <v>26.925566964334166</v>
      </c>
      <c r="E141" s="70">
        <f>SUM(D$9:D140)*K_12-SUM(E$9:E140)*K_21</f>
        <v>26.225773594093454</v>
      </c>
      <c r="F141" s="73">
        <f>SUM(D$9:D140)*K_13-SUM(F$9:F140)*K_31</f>
        <v>6.2518766959617231</v>
      </c>
    </row>
    <row r="142" spans="2:6" x14ac:dyDescent="0.2">
      <c r="B142" s="2">
        <f t="shared" si="2"/>
        <v>133</v>
      </c>
      <c r="C142" s="2">
        <v>1</v>
      </c>
      <c r="D142" s="70">
        <f>SUM(F$9:F141)*K_31+SUM(E$9:E141)*K_21+SUM(C$9:C141)-SUM(D$9:D141)*(K_12+K_13+K_10)</f>
        <v>26.98579954757497</v>
      </c>
      <c r="E142" s="70">
        <f>SUM(D$9:D141)*K_12-SUM(E$9:E141)*K_21</f>
        <v>26.295752931117505</v>
      </c>
      <c r="F142" s="73">
        <f>SUM(D$9:D141)*K_13-SUM(F$9:F141)*K_31</f>
        <v>6.3138977667668392</v>
      </c>
    </row>
    <row r="143" spans="2:6" x14ac:dyDescent="0.2">
      <c r="B143" s="2">
        <f t="shared" si="2"/>
        <v>134</v>
      </c>
      <c r="C143" s="2">
        <v>1</v>
      </c>
      <c r="D143" s="70">
        <f>SUM(F$9:F142)*K_31+SUM(E$9:E142)*K_21+SUM(C$9:C142)-SUM(D$9:D142)*(K_12+K_13+K_10)</f>
        <v>27.045205194159507</v>
      </c>
      <c r="E143" s="70">
        <f>SUM(D$9:D142)*K_12-SUM(E$9:E142)*K_21</f>
        <v>26.364757592763254</v>
      </c>
      <c r="F143" s="73">
        <f>SUM(D$9:D142)*K_13-SUM(F$9:F142)*K_31</f>
        <v>6.3759134721092643</v>
      </c>
    </row>
    <row r="144" spans="2:6" x14ac:dyDescent="0.2">
      <c r="B144" s="2">
        <f t="shared" si="2"/>
        <v>135</v>
      </c>
      <c r="C144" s="2">
        <v>1</v>
      </c>
      <c r="D144" s="70">
        <f>SUM(F$9:F143)*K_31+SUM(E$9:E143)*K_21+SUM(C$9:C143)-SUM(D$9:D143)*(K_12+K_13+K_10)</f>
        <v>27.10379640302898</v>
      </c>
      <c r="E144" s="70">
        <f>SUM(D$9:D143)*K_12-SUM(E$9:E143)*K_21</f>
        <v>26.432802352902854</v>
      </c>
      <c r="F144" s="73">
        <f>SUM(D$9:D143)*K_13-SUM(F$9:F143)*K_31</f>
        <v>6.437921347275414</v>
      </c>
    </row>
    <row r="145" spans="2:6" x14ac:dyDescent="0.2">
      <c r="B145" s="2">
        <f t="shared" si="2"/>
        <v>136</v>
      </c>
      <c r="C145" s="2">
        <v>1</v>
      </c>
      <c r="D145" s="70">
        <f>SUM(F$9:F144)*K_31+SUM(E$9:E144)*K_21+SUM(C$9:C144)-SUM(D$9:D144)*(K_12+K_13+K_10)</f>
        <v>27.161585480758276</v>
      </c>
      <c r="E145" s="70">
        <f>SUM(D$9:D144)*K_12-SUM(E$9:E144)*K_21</f>
        <v>26.499901757915467</v>
      </c>
      <c r="F145" s="73">
        <f>SUM(D$9:D144)*K_13-SUM(F$9:F144)*K_31</f>
        <v>6.4999189724426731</v>
      </c>
    </row>
    <row r="146" spans="2:6" x14ac:dyDescent="0.2">
      <c r="B146" s="2">
        <f t="shared" si="2"/>
        <v>137</v>
      </c>
      <c r="C146" s="2">
        <v>1</v>
      </c>
      <c r="D146" s="70">
        <f>SUM(F$9:F145)*K_31+SUM(E$9:E145)*K_21+SUM(C$9:C145)-SUM(D$9:D145)*(K_12+K_13+K_10)</f>
        <v>27.218584544526266</v>
      </c>
      <c r="E146" s="70">
        <f>SUM(D$9:D145)*K_12-SUM(E$9:E145)*K_21</f>
        <v>26.566070130199734</v>
      </c>
      <c r="F146" s="73">
        <f>SUM(D$9:D145)*K_13-SUM(F$9:F145)*K_31</f>
        <v>6.5619039719676211</v>
      </c>
    </row>
    <row r="147" spans="2:6" x14ac:dyDescent="0.2">
      <c r="B147" s="2">
        <f t="shared" si="2"/>
        <v>138</v>
      </c>
      <c r="C147" s="2">
        <v>1</v>
      </c>
      <c r="D147" s="70">
        <f>SUM(F$9:F146)*K_31+SUM(E$9:E146)*K_21+SUM(C$9:C146)-SUM(D$9:D146)*(K_12+K_13+K_10)</f>
        <v>27.274805525040165</v>
      </c>
      <c r="E147" s="70">
        <f>SUM(D$9:D146)*K_12-SUM(E$9:E146)*K_21</f>
        <v>26.631321571632412</v>
      </c>
      <c r="F147" s="73">
        <f>SUM(D$9:D146)*K_13-SUM(F$9:F146)*K_31</f>
        <v>6.6238740136852972</v>
      </c>
    </row>
    <row r="148" spans="2:6" x14ac:dyDescent="0.2">
      <c r="B148" s="2">
        <f t="shared" si="2"/>
        <v>139</v>
      </c>
      <c r="C148" s="2">
        <v>1</v>
      </c>
      <c r="D148" s="70">
        <f>SUM(F$9:F147)*K_31+SUM(E$9:E147)*K_21+SUM(C$9:C147)-SUM(D$9:D147)*(K_12+K_13+K_10)</f>
        <v>27.330260169414089</v>
      </c>
      <c r="E148" s="70">
        <f>SUM(D$9:D147)*K_12-SUM(E$9:E147)*K_21</f>
        <v>26.695669966973185</v>
      </c>
      <c r="F148" s="73">
        <f>SUM(D$9:D147)*K_13-SUM(F$9:F147)*K_31</f>
        <v>6.6858268082193621</v>
      </c>
    </row>
    <row r="149" spans="2:6" x14ac:dyDescent="0.2">
      <c r="B149" s="2">
        <f t="shared" si="2"/>
        <v>140</v>
      </c>
      <c r="C149" s="2">
        <v>1</v>
      </c>
      <c r="D149" s="70">
        <f>SUM(F$9:F148)*K_31+SUM(E$9:E148)*K_21+SUM(C$9:C148)-SUM(D$9:D148)*(K_12+K_13+K_10)</f>
        <v>27.384960044004004</v>
      </c>
      <c r="E149" s="70">
        <f>SUM(D$9:D148)*K_12-SUM(E$9:E148)*K_21</f>
        <v>26.759128987217309</v>
      </c>
      <c r="F149" s="73">
        <f>SUM(D$9:D148)*K_13-SUM(F$9:F148)*K_31</f>
        <v>6.7477601083029466</v>
      </c>
    </row>
    <row r="150" spans="2:6" x14ac:dyDescent="0.2">
      <c r="B150" s="2">
        <f t="shared" si="2"/>
        <v>141</v>
      </c>
      <c r="C150" s="2">
        <v>1</v>
      </c>
      <c r="D150" s="70">
        <f>SUM(F$9:F149)*K_31+SUM(E$9:E149)*K_21+SUM(C$9:C149)-SUM(D$9:D149)*(K_12+K_13+K_10)</f>
        <v>27.438916537198111</v>
      </c>
      <c r="E150" s="70">
        <f>SUM(D$9:D149)*K_12-SUM(E$9:E149)*K_21</f>
        <v>26.821712092895922</v>
      </c>
      <c r="F150" s="73">
        <f>SUM(D$9:D149)*K_13-SUM(F$9:F149)*K_31</f>
        <v>6.8096717081100495</v>
      </c>
    </row>
    <row r="151" spans="2:6" x14ac:dyDescent="0.2">
      <c r="B151" s="2">
        <f t="shared" si="2"/>
        <v>142</v>
      </c>
      <c r="C151" s="2">
        <v>1</v>
      </c>
      <c r="D151" s="70">
        <f>SUM(F$9:F150)*K_31+SUM(E$9:E150)*K_21+SUM(C$9:C150)-SUM(D$9:D150)*(K_12+K_13+K_10)</f>
        <v>27.492140862164661</v>
      </c>
      <c r="E151" s="70">
        <f>SUM(D$9:D150)*K_12-SUM(E$9:E150)*K_21</f>
        <v>26.8834325373262</v>
      </c>
      <c r="F151" s="73">
        <f>SUM(D$9:D150)*K_13-SUM(F$9:F150)*K_31</f>
        <v>6.8715594425973148</v>
      </c>
    </row>
    <row r="152" spans="2:6" x14ac:dyDescent="0.2">
      <c r="B152" s="2">
        <f t="shared" si="2"/>
        <v>143</v>
      </c>
      <c r="C152" s="2">
        <v>1</v>
      </c>
      <c r="D152" s="70">
        <f>SUM(F$9:F151)*K_31+SUM(E$9:E151)*K_21+SUM(C$9:C151)-SUM(D$9:D151)*(K_12+K_13+K_10)</f>
        <v>27.544644059557186</v>
      </c>
      <c r="E152" s="70">
        <f>SUM(D$9:D151)*K_12-SUM(E$9:E151)*K_21</f>
        <v>26.944303369810029</v>
      </c>
      <c r="F152" s="73">
        <f>SUM(D$9:D151)*K_13-SUM(F$9:F151)*K_31</f>
        <v>6.933421186856016</v>
      </c>
    </row>
    <row r="153" spans="2:6" x14ac:dyDescent="0.2">
      <c r="B153" s="2">
        <f t="shared" si="2"/>
        <v>144</v>
      </c>
      <c r="C153" s="2">
        <v>1</v>
      </c>
      <c r="D153" s="70">
        <f>SUM(F$9:F152)*K_31+SUM(E$9:E152)*K_21+SUM(C$9:C152)-SUM(D$9:D152)*(K_12+K_13+K_10)</f>
        <v>27.596437000177673</v>
      </c>
      <c r="E153" s="70">
        <f>SUM(D$9:D152)*K_12-SUM(E$9:E152)*K_21</f>
        <v>27.004337438784773</v>
      </c>
      <c r="F153" s="73">
        <f>SUM(D$9:D152)*K_13-SUM(F$9:F152)*K_31</f>
        <v>6.9952548554741192</v>
      </c>
    </row>
    <row r="154" spans="2:6" x14ac:dyDescent="0.2">
      <c r="B154" s="2">
        <f t="shared" si="2"/>
        <v>145</v>
      </c>
      <c r="C154" s="2">
        <v>1</v>
      </c>
      <c r="D154" s="70">
        <f>SUM(F$9:F153)*K_31+SUM(E$9:E153)*K_21+SUM(C$9:C153)-SUM(D$9:D153)*(K_12+K_13+K_10)</f>
        <v>27.647530387598977</v>
      </c>
      <c r="E154" s="70">
        <f>SUM(D$9:D153)*K_12-SUM(E$9:E153)*K_21</f>
        <v>27.063547394924001</v>
      </c>
      <c r="F154" s="73">
        <f>SUM(D$9:D153)*K_13-SUM(F$9:F153)*K_31</f>
        <v>7.057058401908229</v>
      </c>
    </row>
    <row r="155" spans="2:6" x14ac:dyDescent="0.2">
      <c r="B155" s="2">
        <f t="shared" si="2"/>
        <v>146</v>
      </c>
      <c r="C155" s="2">
        <v>1</v>
      </c>
      <c r="D155" s="70">
        <f>SUM(F$9:F154)*K_31+SUM(E$9:E154)*K_21+SUM(C$9:C154)-SUM(D$9:D154)*(K_12+K_13+K_10)</f>
        <v>27.697934760746364</v>
      </c>
      <c r="E155" s="70">
        <f>SUM(D$9:D154)*K_12-SUM(E$9:E154)*K_21</f>
        <v>27.12194569419151</v>
      </c>
      <c r="F155" s="73">
        <f>SUM(D$9:D154)*K_13-SUM(F$9:F154)*K_31</f>
        <v>7.1188298178653024</v>
      </c>
    </row>
    <row r="156" spans="2:6" x14ac:dyDescent="0.2">
      <c r="B156" s="2">
        <f t="shared" si="2"/>
        <v>147</v>
      </c>
      <c r="C156" s="2">
        <v>1</v>
      </c>
      <c r="D156" s="70">
        <f>SUM(F$9:F155)*K_31+SUM(E$9:E155)*K_21+SUM(C$9:C155)-SUM(D$9:D155)*(K_12+K_13+K_10)</f>
        <v>27.747660496439892</v>
      </c>
      <c r="E156" s="70">
        <f>SUM(D$9:D155)*K_12-SUM(E$9:E155)*K_21</f>
        <v>27.179544600847009</v>
      </c>
      <c r="F156" s="73">
        <f>SUM(D$9:D155)*K_13-SUM(F$9:F155)*K_31</f>
        <v>7.1805671326939455</v>
      </c>
    </row>
    <row r="157" spans="2:6" x14ac:dyDescent="0.2">
      <c r="B157" s="2">
        <f t="shared" si="2"/>
        <v>148</v>
      </c>
      <c r="C157" s="2">
        <v>1</v>
      </c>
      <c r="D157" s="70">
        <f>SUM(F$9:F156)*K_31+SUM(E$9:E156)*K_21+SUM(C$9:C156)-SUM(D$9:D156)*(K_12+K_13+K_10)</f>
        <v>27.796717811896144</v>
      </c>
      <c r="E157" s="70">
        <f>SUM(D$9:D156)*K_12-SUM(E$9:E156)*K_21</f>
        <v>27.236356190406298</v>
      </c>
      <c r="F157" s="73">
        <f>SUM(D$9:D156)*K_13-SUM(F$9:F156)*K_31</f>
        <v>7.242268412785184</v>
      </c>
    </row>
    <row r="158" spans="2:6" x14ac:dyDescent="0.2">
      <c r="B158" s="2">
        <f t="shared" si="2"/>
        <v>149</v>
      </c>
      <c r="C158" s="2">
        <v>1</v>
      </c>
      <c r="D158" s="70">
        <f>SUM(F$9:F157)*K_31+SUM(E$9:E157)*K_21+SUM(C$9:C157)-SUM(D$9:D157)*(K_12+K_13+K_10)</f>
        <v>27.845116767192962</v>
      </c>
      <c r="E158" s="70">
        <f>SUM(D$9:D157)*K_12-SUM(E$9:E157)*K_21</f>
        <v>27.292392352555282</v>
      </c>
      <c r="F158" s="73">
        <f>SUM(D$9:D157)*K_13-SUM(F$9:F157)*K_31</f>
        <v>7.3039317609825147</v>
      </c>
    </row>
    <row r="159" spans="2:6" x14ac:dyDescent="0.2">
      <c r="B159" s="2">
        <f t="shared" si="2"/>
        <v>150</v>
      </c>
      <c r="C159" s="2">
        <v>1</v>
      </c>
      <c r="D159" s="70">
        <f>SUM(F$9:F158)*K_31+SUM(E$9:E158)*K_21+SUM(C$9:C158)-SUM(D$9:D158)*(K_12+K_13+K_10)</f>
        <v>27.892867267694783</v>
      </c>
      <c r="E159" s="70">
        <f>SUM(D$9:D158)*K_12-SUM(E$9:E158)*K_21</f>
        <v>27.347664794019011</v>
      </c>
      <c r="F159" s="73">
        <f>SUM(D$9:D158)*K_13-SUM(F$9:F158)*K_31</f>
        <v>7.3655553160011467</v>
      </c>
    </row>
    <row r="160" spans="2:6" x14ac:dyDescent="0.2">
      <c r="B160" s="2">
        <f t="shared" si="2"/>
        <v>151</v>
      </c>
      <c r="C160" s="2">
        <v>1</v>
      </c>
      <c r="D160" s="70">
        <f>SUM(F$9:F159)*K_31+SUM(E$9:E159)*K_21+SUM(C$9:C159)-SUM(D$9:D159)*(K_12+K_13+K_10)</f>
        <v>27.93997906644131</v>
      </c>
      <c r="E160" s="70">
        <f>SUM(D$9:D159)*K_12-SUM(E$9:E159)*K_21</f>
        <v>27.402185041386588</v>
      </c>
      <c r="F160" s="73">
        <f>SUM(D$9:D159)*K_13-SUM(F$9:F159)*K_31</f>
        <v>7.4271372518562284</v>
      </c>
    </row>
    <row r="161" spans="2:6" x14ac:dyDescent="0.2">
      <c r="B161" s="2">
        <f t="shared" si="2"/>
        <v>152</v>
      </c>
      <c r="C161" s="2">
        <v>1</v>
      </c>
      <c r="D161" s="70">
        <f>SUM(F$9:F160)*K_31+SUM(E$9:E160)*K_21+SUM(C$9:C160)-SUM(D$9:D160)*(K_12+K_13+K_10)</f>
        <v>27.986461766498792</v>
      </c>
      <c r="E161" s="70">
        <f>SUM(D$9:D160)*K_12-SUM(E$9:E160)*K_21</f>
        <v>27.455964443892128</v>
      </c>
      <c r="F161" s="73">
        <f>SUM(D$9:D160)*K_13-SUM(F$9:F160)*K_31</f>
        <v>7.4886757772999841</v>
      </c>
    </row>
    <row r="162" spans="2:6" x14ac:dyDescent="0.2">
      <c r="B162" s="2">
        <f t="shared" si="2"/>
        <v>153</v>
      </c>
      <c r="C162" s="2">
        <v>1</v>
      </c>
      <c r="D162" s="70">
        <f>SUM(F$9:F161)*K_31+SUM(E$9:E161)*K_21+SUM(C$9:C161)-SUM(D$9:D161)*(K_12+K_13+K_10)</f>
        <v>28.032324823275474</v>
      </c>
      <c r="E162" s="70">
        <f>SUM(D$9:D161)*K_12-SUM(E$9:E161)*K_21</f>
        <v>27.509014176152789</v>
      </c>
      <c r="F162" s="73">
        <f>SUM(D$9:D161)*K_13-SUM(F$9:F161)*K_31</f>
        <v>7.5501691352675815</v>
      </c>
    </row>
    <row r="163" spans="2:6" x14ac:dyDescent="0.2">
      <c r="B163" s="2">
        <f t="shared" si="2"/>
        <v>154</v>
      </c>
      <c r="C163" s="2">
        <v>1</v>
      </c>
      <c r="D163" s="70">
        <f>SUM(F$9:F162)*K_31+SUM(E$9:E162)*K_21+SUM(C$9:C162)-SUM(D$9:D162)*(K_12+K_13+K_10)</f>
        <v>28.077577546801024</v>
      </c>
      <c r="E163" s="70">
        <f>SUM(D$9:D162)*K_12-SUM(E$9:E162)*K_21</f>
        <v>27.561345240865023</v>
      </c>
      <c r="F163" s="73">
        <f>SUM(D$9:D162)*K_13-SUM(F$9:F162)*K_31</f>
        <v>7.6116156023316028</v>
      </c>
    </row>
    <row r="164" spans="2:6" x14ac:dyDescent="0.2">
      <c r="B164" s="2">
        <f t="shared" si="2"/>
        <v>155</v>
      </c>
      <c r="C164" s="2">
        <v>1</v>
      </c>
      <c r="D164" s="70">
        <f>SUM(F$9:F163)*K_31+SUM(E$9:E163)*K_21+SUM(C$9:C163)-SUM(D$9:D163)*(K_12+K_13+K_10)</f>
        <v>28.122229103969971</v>
      </c>
      <c r="E164" s="70">
        <f>SUM(D$9:D163)*K_12-SUM(E$9:E163)*K_21</f>
        <v>27.612968471458601</v>
      </c>
      <c r="F164" s="73">
        <f>SUM(D$9:D163)*K_13-SUM(F$9:F163)*K_31</f>
        <v>7.6730134881650116</v>
      </c>
    </row>
    <row r="165" spans="2:6" x14ac:dyDescent="0.2">
      <c r="B165" s="2">
        <f t="shared" si="2"/>
        <v>156</v>
      </c>
      <c r="C165" s="2">
        <v>1</v>
      </c>
      <c r="D165" s="70">
        <f>SUM(F$9:F164)*K_31+SUM(E$9:E164)*K_21+SUM(C$9:C164)-SUM(D$9:D164)*(K_12+K_13+K_10)</f>
        <v>28.166288520752346</v>
      </c>
      <c r="E165" s="70">
        <f>SUM(D$9:D164)*K_12-SUM(E$9:E164)*K_21</f>
        <v>27.663894534709698</v>
      </c>
      <c r="F165" s="73">
        <f>SUM(D$9:D164)*K_13-SUM(F$9:F164)*K_31</f>
        <v>7.7343611350124268</v>
      </c>
    </row>
    <row r="166" spans="2:6" x14ac:dyDescent="0.2">
      <c r="B166" s="2">
        <f t="shared" si="2"/>
        <v>157</v>
      </c>
      <c r="C166" s="2">
        <v>1</v>
      </c>
      <c r="D166" s="70">
        <f>SUM(F$9:F165)*K_31+SUM(E$9:E165)*K_21+SUM(C$9:C165)-SUM(D$9:D165)*(K_12+K_13+K_10)</f>
        <v>28.209764684368281</v>
      </c>
      <c r="E166" s="70">
        <f>SUM(D$9:D165)*K_12-SUM(E$9:E165)*K_21</f>
        <v>27.714133933314031</v>
      </c>
      <c r="F166" s="73">
        <f>SUM(D$9:D165)*K_13-SUM(F$9:F165)*K_31</f>
        <v>7.7956569171696461</v>
      </c>
    </row>
    <row r="167" spans="2:6" x14ac:dyDescent="0.2">
      <c r="B167" s="2">
        <f t="shared" si="2"/>
        <v>158</v>
      </c>
      <c r="C167" s="2">
        <v>1</v>
      </c>
      <c r="D167" s="70">
        <f>SUM(F$9:F166)*K_31+SUM(E$9:E166)*K_21+SUM(C$9:C166)-SUM(D$9:D166)*(K_12+K_13+K_10)</f>
        <v>28.252666345430214</v>
      </c>
      <c r="E167" s="70">
        <f>SUM(D$9:D166)*K_12-SUM(E$9:E166)*K_21</f>
        <v>27.763697008419456</v>
      </c>
      <c r="F167" s="73">
        <f>SUM(D$9:D166)*K_13-SUM(F$9:F166)*K_31</f>
        <v>7.8568992404712414</v>
      </c>
    </row>
    <row r="168" spans="2:6" x14ac:dyDescent="0.2">
      <c r="B168" s="2">
        <f t="shared" si="2"/>
        <v>159</v>
      </c>
      <c r="C168" s="2">
        <v>1</v>
      </c>
      <c r="D168" s="70">
        <f>SUM(F$9:F167)*K_31+SUM(E$9:E167)*K_21+SUM(C$9:C167)-SUM(D$9:D167)*(K_12+K_13+K_10)</f>
        <v>28.295002120051379</v>
      </c>
      <c r="E168" s="70">
        <f>SUM(D$9:D167)*K_12-SUM(E$9:E167)*K_21</f>
        <v>27.812593942120486</v>
      </c>
      <c r="F168" s="73">
        <f>SUM(D$9:D167)*K_13-SUM(F$9:F167)*K_31</f>
        <v>7.9180865417861179</v>
      </c>
    </row>
    <row r="169" spans="2:6" x14ac:dyDescent="0.2">
      <c r="B169" s="2">
        <f t="shared" si="2"/>
        <v>160</v>
      </c>
      <c r="C169" s="2">
        <v>1</v>
      </c>
      <c r="D169" s="70">
        <f>SUM(F$9:F168)*K_31+SUM(E$9:E168)*K_21+SUM(C$9:C168)-SUM(D$9:D168)*(K_12+K_13+K_10)</f>
        <v>28.336780491922013</v>
      </c>
      <c r="E169" s="70">
        <f>SUM(D$9:D168)*K_12-SUM(E$9:E168)*K_21</f>
        <v>27.86083475991353</v>
      </c>
      <c r="F169" s="73">
        <f>SUM(D$9:D168)*K_13-SUM(F$9:F168)*K_31</f>
        <v>7.9792172885209132</v>
      </c>
    </row>
    <row r="170" spans="2:6" x14ac:dyDescent="0.2">
      <c r="B170" s="2">
        <f t="shared" si="2"/>
        <v>161</v>
      </c>
      <c r="C170" s="2">
        <v>1</v>
      </c>
      <c r="D170" s="70">
        <f>SUM(F$9:F169)*K_31+SUM(E$9:E169)*K_21+SUM(C$9:C169)-SUM(D$9:D169)*(K_12+K_13+K_10)</f>
        <v>28.378009814353277</v>
      </c>
      <c r="E170" s="70">
        <f>SUM(D$9:D169)*K_12-SUM(E$9:E169)*K_21</f>
        <v>27.908429333114384</v>
      </c>
      <c r="F170" s="73">
        <f>SUM(D$9:D169)*K_13-SUM(F$9:F169)*K_31</f>
        <v>8.040289978131117</v>
      </c>
    </row>
    <row r="171" spans="2:6" x14ac:dyDescent="0.2">
      <c r="B171" s="2">
        <f t="shared" si="2"/>
        <v>162</v>
      </c>
      <c r="C171" s="2">
        <v>1</v>
      </c>
      <c r="D171" s="70">
        <f>SUM(F$9:F170)*K_31+SUM(E$9:E170)*K_21+SUM(C$9:C170)-SUM(D$9:D170)*(K_12+K_13+K_10)</f>
        <v>28.418698312290076</v>
      </c>
      <c r="E171" s="70">
        <f>SUM(D$9:D170)*K_12-SUM(E$9:E170)*K_21</f>
        <v>27.955387381238324</v>
      </c>
      <c r="F171" s="73">
        <f>SUM(D$9:D170)*K_13-SUM(F$9:F170)*K_31</f>
        <v>8.1013031376397837</v>
      </c>
    </row>
    <row r="172" spans="2:6" x14ac:dyDescent="0.2">
      <c r="B172" s="2">
        <f t="shared" si="2"/>
        <v>163</v>
      </c>
      <c r="C172" s="2">
        <v>1</v>
      </c>
      <c r="D172" s="70">
        <f>SUM(F$9:F171)*K_31+SUM(E$9:E171)*K_21+SUM(C$9:C171)-SUM(D$9:D171)*(K_12+K_13+K_10)</f>
        <v>28.458854084292227</v>
      </c>
      <c r="E172" s="70">
        <f>SUM(D$9:D171)*K_12-SUM(E$9:E171)*K_21</f>
        <v>28.001718474343534</v>
      </c>
      <c r="F172" s="73">
        <f>SUM(D$9:D171)*K_13-SUM(F$9:F171)*K_31</f>
        <v>8.162255323163734</v>
      </c>
    </row>
    <row r="173" spans="2:6" x14ac:dyDescent="0.2">
      <c r="B173" s="2">
        <f t="shared" si="2"/>
        <v>164</v>
      </c>
      <c r="C173" s="2">
        <v>1</v>
      </c>
      <c r="D173" s="70">
        <f>SUM(F$9:F172)*K_31+SUM(E$9:E172)*K_21+SUM(C$9:C172)-SUM(D$9:D172)*(K_12+K_13+K_10)</f>
        <v>28.498485104485212</v>
      </c>
      <c r="E173" s="70">
        <f>SUM(D$9:D172)*K_12-SUM(E$9:E172)*K_21</f>
        <v>28.047432035338431</v>
      </c>
      <c r="F173" s="73">
        <f>SUM(D$9:D172)*K_13-SUM(F$9:F172)*K_31</f>
        <v>8.2231451194471212</v>
      </c>
    </row>
    <row r="174" spans="2:6" x14ac:dyDescent="0.2">
      <c r="B174" s="2">
        <f t="shared" si="2"/>
        <v>165</v>
      </c>
      <c r="C174" s="2">
        <v>1</v>
      </c>
      <c r="D174" s="70">
        <f>SUM(F$9:F173)*K_31+SUM(E$9:E173)*K_21+SUM(C$9:C173)-SUM(D$9:D173)*(K_12+K_13+K_10)</f>
        <v>28.537599224480857</v>
      </c>
      <c r="E174" s="70">
        <f>SUM(D$9:D173)*K_12-SUM(E$9:E173)*K_21</f>
        <v>28.092537342253081</v>
      </c>
      <c r="F174" s="73">
        <f>SUM(D$9:D173)*K_13-SUM(F$9:F173)*K_31</f>
        <v>8.2839711394022348</v>
      </c>
    </row>
    <row r="175" spans="2:6" x14ac:dyDescent="0.2">
      <c r="B175" s="2">
        <f t="shared" si="2"/>
        <v>166</v>
      </c>
      <c r="C175" s="2">
        <v>1</v>
      </c>
      <c r="D175" s="70">
        <f>SUM(F$9:F174)*K_31+SUM(E$9:E174)*K_21+SUM(C$9:C174)-SUM(D$9:D174)*(K_12+K_13+K_10)</f>
        <v>28.576204175268344</v>
      </c>
      <c r="E175" s="70">
        <f>SUM(D$9:D174)*K_12-SUM(E$9:E174)*K_21</f>
        <v>28.137043530475921</v>
      </c>
      <c r="F175" s="73">
        <f>SUM(D$9:D174)*K_13-SUM(F$9:F174)*K_31</f>
        <v>8.3447320236574694</v>
      </c>
    </row>
    <row r="176" spans="2:6" x14ac:dyDescent="0.2">
      <c r="B176" s="2">
        <f t="shared" si="2"/>
        <v>167</v>
      </c>
      <c r="C176" s="2">
        <v>1</v>
      </c>
      <c r="D176" s="70">
        <f>SUM(F$9:F175)*K_31+SUM(E$9:E175)*K_21+SUM(C$9:C175)-SUM(D$9:D175)*(K_12+K_13+K_10)</f>
        <v>28.614307569076288</v>
      </c>
      <c r="E176" s="70">
        <f>SUM(D$9:D175)*K_12-SUM(E$9:E175)*K_21</f>
        <v>28.180959594955084</v>
      </c>
      <c r="F176" s="73">
        <f>SUM(D$9:D175)*K_13-SUM(F$9:F175)*K_31</f>
        <v>8.4054264401123042</v>
      </c>
    </row>
    <row r="177" spans="2:6" x14ac:dyDescent="0.2">
      <c r="B177" s="2">
        <f t="shared" si="2"/>
        <v>168</v>
      </c>
      <c r="C177" s="2">
        <v>1</v>
      </c>
      <c r="D177" s="70">
        <f>SUM(F$9:F176)*K_31+SUM(E$9:E176)*K_21+SUM(C$9:C176)-SUM(D$9:D176)*(K_12+K_13+K_10)</f>
        <v>28.651916901205141</v>
      </c>
      <c r="E177" s="70">
        <f>SUM(D$9:D176)*K_12-SUM(E$9:E176)*K_21</f>
        <v>28.224294392367142</v>
      </c>
      <c r="F177" s="73">
        <f>SUM(D$9:D176)*K_13-SUM(F$9:F176)*K_31</f>
        <v>8.4660530834991938</v>
      </c>
    </row>
    <row r="178" spans="2:6" x14ac:dyDescent="0.2">
      <c r="B178" s="2">
        <f t="shared" si="2"/>
        <v>169</v>
      </c>
      <c r="C178" s="2">
        <v>1</v>
      </c>
      <c r="D178" s="70">
        <f>SUM(F$9:F177)*K_31+SUM(E$9:E177)*K_21+SUM(C$9:C177)-SUM(D$9:D177)*(K_12+K_13+K_10)</f>
        <v>28.689039551831968</v>
      </c>
      <c r="E178" s="70">
        <f>SUM(D$9:D177)*K_12-SUM(E$9:E177)*K_21</f>
        <v>28.267056643250953</v>
      </c>
      <c r="F178" s="73">
        <f>SUM(D$9:D177)*K_13-SUM(F$9:F177)*K_31</f>
        <v>8.5266106749523107</v>
      </c>
    </row>
    <row r="179" spans="2:6" x14ac:dyDescent="0.2">
      <c r="B179" s="2">
        <f t="shared" si="2"/>
        <v>170</v>
      </c>
      <c r="C179" s="2">
        <v>1</v>
      </c>
      <c r="D179" s="70">
        <f>SUM(F$9:F178)*K_31+SUM(E$9:E178)*K_21+SUM(C$9:C178)-SUM(D$9:D178)*(K_12+K_13+K_10)</f>
        <v>28.725682787788287</v>
      </c>
      <c r="E179" s="70">
        <f>SUM(D$9:D178)*K_12-SUM(E$9:E178)*K_21</f>
        <v>28.309254934109049</v>
      </c>
      <c r="F179" s="73">
        <f>SUM(D$9:D178)*K_13-SUM(F$9:F178)*K_31</f>
        <v>8.5870979615829501</v>
      </c>
    </row>
    <row r="180" spans="2:6" x14ac:dyDescent="0.2">
      <c r="B180" s="2">
        <f t="shared" si="2"/>
        <v>171</v>
      </c>
      <c r="C180" s="2">
        <v>1</v>
      </c>
      <c r="D180" s="70">
        <f>SUM(F$9:F179)*K_31+SUM(E$9:E179)*K_21+SUM(C$9:C179)-SUM(D$9:D179)*(K_12+K_13+K_10)</f>
        <v>28.761853764308171</v>
      </c>
      <c r="E180" s="70">
        <f>SUM(D$9:D179)*K_12-SUM(E$9:E179)*K_21</f>
        <v>28.350897719476961</v>
      </c>
      <c r="F180" s="73">
        <f>SUM(D$9:D179)*K_13-SUM(F$9:F179)*K_31</f>
        <v>8.6475137160615656</v>
      </c>
    </row>
    <row r="181" spans="2:6" x14ac:dyDescent="0.2">
      <c r="B181" s="2">
        <f t="shared" si="2"/>
        <v>172</v>
      </c>
      <c r="C181" s="2">
        <v>1</v>
      </c>
      <c r="D181" s="70">
        <f>SUM(F$9:F180)*K_31+SUM(E$9:E180)*K_21+SUM(C$9:C180)-SUM(D$9:D180)*(K_12+K_13+K_10)</f>
        <v>28.797559526751002</v>
      </c>
      <c r="E181" s="70">
        <f>SUM(D$9:D180)*K_12-SUM(E$9:E180)*K_21</f>
        <v>28.391993323960094</v>
      </c>
      <c r="F181" s="73">
        <f>SUM(D$9:D180)*K_13-SUM(F$9:F180)*K_31</f>
        <v>8.7078567362063062</v>
      </c>
    </row>
    <row r="182" spans="2:6" x14ac:dyDescent="0.2">
      <c r="B182" s="2">
        <f t="shared" si="2"/>
        <v>173</v>
      </c>
      <c r="C182" s="2">
        <v>1</v>
      </c>
      <c r="D182" s="70">
        <f>SUM(F$9:F181)*K_31+SUM(E$9:E181)*K_21+SUM(C$9:C181)-SUM(D$9:D181)*(K_12+K_13+K_10)</f>
        <v>28.832807012297792</v>
      </c>
      <c r="E182" s="70">
        <f>SUM(D$9:D181)*K_12-SUM(E$9:E181)*K_21</f>
        <v>28.432549944239213</v>
      </c>
      <c r="F182" s="73">
        <f>SUM(D$9:D181)*K_13-SUM(F$9:F181)*K_31</f>
        <v>8.7681258445779413</v>
      </c>
    </row>
    <row r="183" spans="2:6" x14ac:dyDescent="0.2">
      <c r="B183" s="2">
        <f t="shared" si="2"/>
        <v>174</v>
      </c>
      <c r="C183" s="2">
        <v>1</v>
      </c>
      <c r="D183" s="70">
        <f>SUM(F$9:F182)*K_31+SUM(E$9:E182)*K_21+SUM(C$9:C182)-SUM(D$9:D182)*(K_12+K_13+K_10)</f>
        <v>28.867603051619824</v>
      </c>
      <c r="E183" s="70">
        <f>SUM(D$9:D182)*K_12-SUM(E$9:E182)*K_21</f>
        <v>28.47257565104502</v>
      </c>
      <c r="F183" s="73">
        <f>SUM(D$9:D182)*K_13-SUM(F$9:F182)*K_31</f>
        <v>8.8283198880811007</v>
      </c>
    </row>
    <row r="184" spans="2:6" x14ac:dyDescent="0.2">
      <c r="B184" s="2">
        <f t="shared" si="2"/>
        <v>175</v>
      </c>
      <c r="C184" s="2">
        <v>1</v>
      </c>
      <c r="D184" s="70">
        <f>SUM(F$9:F183)*K_31+SUM(E$9:E183)*K_21+SUM(C$9:C183)-SUM(D$9:D183)*(K_12+K_13+K_10)</f>
        <v>28.901954370523072</v>
      </c>
      <c r="E184" s="70">
        <f>SUM(D$9:D183)*K_12-SUM(E$9:E183)*K_21</f>
        <v>28.512078391102534</v>
      </c>
      <c r="F184" s="73">
        <f>SUM(D$9:D183)*K_13-SUM(F$9:F183)*K_31</f>
        <v>8.8884377375717172</v>
      </c>
    </row>
    <row r="185" spans="2:6" x14ac:dyDescent="0.2">
      <c r="B185" s="2">
        <f t="shared" si="2"/>
        <v>176</v>
      </c>
      <c r="C185" s="2">
        <v>1</v>
      </c>
      <c r="D185" s="70">
        <f>SUM(F$9:F184)*K_31+SUM(E$9:E184)*K_21+SUM(C$9:C184)-SUM(D$9:D184)*(K_12+K_13+K_10)</f>
        <v>28.935867591566534</v>
      </c>
      <c r="E185" s="70">
        <f>SUM(D$9:D184)*K_12-SUM(E$9:E184)*K_21</f>
        <v>28.551065989044616</v>
      </c>
      <c r="F185" s="73">
        <f>SUM(D$9:D184)*K_13-SUM(F$9:F184)*K_31</f>
        <v>8.9484782874705715</v>
      </c>
    </row>
    <row r="186" spans="2:6" x14ac:dyDescent="0.2">
      <c r="B186" s="2">
        <f t="shared" si="2"/>
        <v>177</v>
      </c>
      <c r="C186" s="2">
        <v>1</v>
      </c>
      <c r="D186" s="70">
        <f>SUM(F$9:F185)*K_31+SUM(E$9:E185)*K_21+SUM(C$9:C185)-SUM(D$9:D185)*(K_12+K_13+K_10)</f>
        <v>28.969349235655045</v>
      </c>
      <c r="E186" s="70">
        <f>SUM(D$9:D185)*K_12-SUM(E$9:E185)*K_21</f>
        <v>28.58954614929678</v>
      </c>
      <c r="F186" s="73">
        <f>SUM(D$9:D185)*K_13-SUM(F$9:F185)*K_31</f>
        <v>9.0084404553828588</v>
      </c>
    </row>
    <row r="187" spans="2:6" x14ac:dyDescent="0.2">
      <c r="B187" s="2">
        <f t="shared" si="2"/>
        <v>178</v>
      </c>
      <c r="C187" s="2">
        <v>1</v>
      </c>
      <c r="D187" s="70">
        <f>SUM(F$9:F186)*K_31+SUM(E$9:E186)*K_21+SUM(C$9:C186)-SUM(D$9:D186)*(K_12+K_13+K_10)</f>
        <v>29.002405723608774</v>
      </c>
      <c r="E187" s="70">
        <f>SUM(D$9:D186)*K_12-SUM(E$9:E186)*K_21</f>
        <v>28.627526457932561</v>
      </c>
      <c r="F187" s="73">
        <f>SUM(D$9:D186)*K_13-SUM(F$9:F186)*K_31</f>
        <v>9.0683231817236756</v>
      </c>
    </row>
    <row r="188" spans="2:6" x14ac:dyDescent="0.2">
      <c r="B188" s="2">
        <f t="shared" si="2"/>
        <v>179</v>
      </c>
      <c r="C188" s="2">
        <v>1</v>
      </c>
      <c r="D188" s="70">
        <f>SUM(F$9:F187)*K_31+SUM(E$9:E187)*K_21+SUM(C$9:C187)-SUM(D$9:D187)*(K_12+K_13+K_10)</f>
        <v>29.035043377707211</v>
      </c>
      <c r="E188" s="70">
        <f>SUM(D$9:D187)*K_12-SUM(E$9:E187)*K_21</f>
        <v>28.665014384500182</v>
      </c>
      <c r="F188" s="73">
        <f>SUM(D$9:D187)*K_13-SUM(F$9:F187)*K_31</f>
        <v>9.1281254293493301</v>
      </c>
    </row>
    <row r="189" spans="2:6" x14ac:dyDescent="0.2">
      <c r="B189" s="2">
        <f t="shared" si="2"/>
        <v>180</v>
      </c>
      <c r="C189" s="2">
        <v>1</v>
      </c>
      <c r="D189" s="70">
        <f>SUM(F$9:F188)*K_31+SUM(E$9:E188)*K_21+SUM(C$9:C188)-SUM(D$9:D188)*(K_12+K_13+K_10)</f>
        <v>29.067268423210351</v>
      </c>
      <c r="E189" s="70">
        <f>SUM(D$9:D188)*K_12-SUM(E$9:E188)*K_21</f>
        <v>28.702017283820851</v>
      </c>
      <c r="F189" s="73">
        <f>SUM(D$9:D188)*K_13-SUM(F$9:F188)*K_31</f>
        <v>9.1878461831944023</v>
      </c>
    </row>
    <row r="190" spans="2:6" x14ac:dyDescent="0.2">
      <c r="B190" s="2">
        <f t="shared" si="2"/>
        <v>181</v>
      </c>
      <c r="C190" s="2">
        <v>1</v>
      </c>
      <c r="D190" s="70">
        <f>SUM(F$9:F189)*K_31+SUM(E$9:E189)*K_21+SUM(C$9:C189)-SUM(D$9:D189)*(K_12+K_13+K_10)</f>
        <v>29.099086989854982</v>
      </c>
      <c r="E190" s="70">
        <f>SUM(D$9:D189)*K_12-SUM(E$9:E189)*K_21</f>
        <v>28.738542397759772</v>
      </c>
      <c r="F190" s="73">
        <f>SUM(D$9:D189)*K_13-SUM(F$9:F189)*K_31</f>
        <v>9.2474844499144524</v>
      </c>
    </row>
    <row r="191" spans="2:6" x14ac:dyDescent="0.2">
      <c r="B191" s="2">
        <f t="shared" si="2"/>
        <v>182</v>
      </c>
      <c r="C191" s="2">
        <v>1</v>
      </c>
      <c r="D191" s="70">
        <f>SUM(F$9:F190)*K_31+SUM(E$9:E190)*K_21+SUM(C$9:C190)-SUM(D$9:D190)*(K_12+K_13+K_10)</f>
        <v>29.130505113330059</v>
      </c>
      <c r="E191" s="70">
        <f>SUM(D$9:D190)*K_12-SUM(E$9:E190)*K_21</f>
        <v>28.77459685696931</v>
      </c>
      <c r="F191" s="73">
        <f>SUM(D$9:D190)*K_13-SUM(F$9:F190)*K_31</f>
        <v>9.3070392575342726</v>
      </c>
    </row>
    <row r="192" spans="2:6" x14ac:dyDescent="0.2">
      <c r="B192" s="2">
        <f t="shared" si="2"/>
        <v>183</v>
      </c>
      <c r="C192" s="2">
        <v>1</v>
      </c>
      <c r="D192" s="70">
        <f>SUM(F$9:F191)*K_31+SUM(E$9:E191)*K_21+SUM(C$9:C191)-SUM(D$9:D191)*(K_12+K_13+K_10)</f>
        <v>29.161528736726609</v>
      </c>
      <c r="E192" s="70">
        <f>SUM(D$9:D191)*K_12-SUM(E$9:E191)*K_21</f>
        <v>28.810187682605374</v>
      </c>
      <c r="F192" s="73">
        <f>SUM(D$9:D191)*K_13-SUM(F$9:F191)*K_31</f>
        <v>9.3665096551016607</v>
      </c>
    </row>
    <row r="193" spans="2:6" x14ac:dyDescent="0.2">
      <c r="B193" s="2">
        <f t="shared" si="2"/>
        <v>184</v>
      </c>
      <c r="C193" s="2">
        <v>1</v>
      </c>
      <c r="D193" s="70">
        <f>SUM(F$9:F192)*K_31+SUM(E$9:E192)*K_21+SUM(C$9:C192)-SUM(D$9:D192)*(K_12+K_13+K_10)</f>
        <v>29.192163711967851</v>
      </c>
      <c r="E193" s="70">
        <f>SUM(D$9:D192)*K_12-SUM(E$9:E192)*K_21</f>
        <v>28.845321788017486</v>
      </c>
      <c r="F193" s="73">
        <f>SUM(D$9:D192)*K_13-SUM(F$9:F192)*K_31</f>
        <v>9.4258947123465351</v>
      </c>
    </row>
    <row r="194" spans="2:6" x14ac:dyDescent="0.2">
      <c r="B194" s="2">
        <f t="shared" si="2"/>
        <v>185</v>
      </c>
      <c r="C194" s="2">
        <v>1</v>
      </c>
      <c r="D194" s="70">
        <f>SUM(F$9:F193)*K_31+SUM(E$9:E193)*K_21+SUM(C$9:C193)-SUM(D$9:D193)*(K_12+K_13+K_10)</f>
        <v>29.222415801214879</v>
      </c>
      <c r="E194" s="70">
        <f>SUM(D$9:D193)*K_12-SUM(E$9:E193)*K_21</f>
        <v>28.880005980412534</v>
      </c>
      <c r="F194" s="73">
        <f>SUM(D$9:D193)*K_13-SUM(F$9:F193)*K_31</f>
        <v>9.4851935193453993</v>
      </c>
    </row>
    <row r="195" spans="2:6" x14ac:dyDescent="0.2">
      <c r="B195" s="2">
        <f t="shared" si="2"/>
        <v>186</v>
      </c>
      <c r="C195" s="2">
        <v>1</v>
      </c>
      <c r="D195" s="70">
        <f>SUM(F$9:F194)*K_31+SUM(E$9:E194)*K_21+SUM(C$9:C194)-SUM(D$9:D194)*(K_12+K_13+K_10)</f>
        <v>29.252290678252621</v>
      </c>
      <c r="E195" s="70">
        <f>SUM(D$9:D194)*K_12-SUM(E$9:E194)*K_21</f>
        <v>28.914246962492768</v>
      </c>
      <c r="F195" s="73">
        <f>SUM(D$9:D194)*K_13-SUM(F$9:F194)*K_31</f>
        <v>9.5444051861910069</v>
      </c>
    </row>
    <row r="196" spans="2:6" x14ac:dyDescent="0.2">
      <c r="B196" s="2">
        <f t="shared" si="2"/>
        <v>187</v>
      </c>
      <c r="C196" s="2">
        <v>1</v>
      </c>
      <c r="D196" s="70">
        <f>SUM(F$9:F195)*K_31+SUM(E$9:E195)*K_21+SUM(C$9:C195)-SUM(D$9:D195)*(K_12+K_13+K_10)</f>
        <v>29.281793929852938</v>
      </c>
      <c r="E196" s="70">
        <f>SUM(D$9:D195)*K_12-SUM(E$9:E195)*K_21</f>
        <v>28.948051334068737</v>
      </c>
      <c r="F196" s="73">
        <f>SUM(D$9:D195)*K_13-SUM(F$9:F195)*K_31</f>
        <v>9.6035288426671919</v>
      </c>
    </row>
    <row r="197" spans="2:6" x14ac:dyDescent="0.2">
      <c r="B197" s="2">
        <f t="shared" si="2"/>
        <v>188</v>
      </c>
      <c r="C197" s="2">
        <v>1</v>
      </c>
      <c r="D197" s="70">
        <f>SUM(F$9:F196)*K_31+SUM(E$9:E196)*K_21+SUM(C$9:C196)-SUM(D$9:D196)*(K_12+K_13+K_10)</f>
        <v>29.310931057117273</v>
      </c>
      <c r="E197" s="70">
        <f>SUM(D$9:D196)*K_12-SUM(E$9:E196)*K_21</f>
        <v>28.981425593647202</v>
      </c>
      <c r="F197" s="73">
        <f>SUM(D$9:D196)*K_13-SUM(F$9:F196)*K_31</f>
        <v>9.6625636379287485</v>
      </c>
    </row>
    <row r="198" spans="2:6" x14ac:dyDescent="0.2">
      <c r="B198" s="2">
        <f t="shared" si="2"/>
        <v>189</v>
      </c>
      <c r="C198" s="2">
        <v>1</v>
      </c>
      <c r="D198" s="70">
        <f>SUM(F$9:F197)*K_31+SUM(E$9:E197)*K_21+SUM(C$9:C197)-SUM(D$9:D197)*(K_12+K_13+K_10)</f>
        <v>29.339707476799163</v>
      </c>
      <c r="E198" s="70">
        <f>SUM(D$9:D197)*K_12-SUM(E$9:E197)*K_21</f>
        <v>29.01437613999417</v>
      </c>
      <c r="F198" s="73">
        <f>SUM(D$9:D197)*K_13-SUM(F$9:F197)*K_31</f>
        <v>9.7215087401863141</v>
      </c>
    </row>
    <row r="199" spans="2:6" x14ac:dyDescent="0.2">
      <c r="B199" s="2">
        <f t="shared" si="2"/>
        <v>190</v>
      </c>
      <c r="C199" s="2">
        <v>1</v>
      </c>
      <c r="D199" s="70">
        <f>SUM(F$9:F198)*K_31+SUM(E$9:E198)*K_21+SUM(C$9:C198)-SUM(D$9:D198)*(K_12+K_13+K_10)</f>
        <v>29.368128522604934</v>
      </c>
      <c r="E199" s="70">
        <f>SUM(D$9:D198)*K_12-SUM(E$9:E198)*K_21</f>
        <v>29.046909273674657</v>
      </c>
      <c r="F199" s="73">
        <f>SUM(D$9:D198)*K_13-SUM(F$9:F198)*K_31</f>
        <v>9.7803633363961513</v>
      </c>
    </row>
    <row r="200" spans="2:6" x14ac:dyDescent="0.2">
      <c r="B200" s="2">
        <f t="shared" si="2"/>
        <v>191</v>
      </c>
      <c r="C200" s="2">
        <v>1</v>
      </c>
      <c r="D200" s="70">
        <f>SUM(F$9:F199)*K_31+SUM(E$9:E199)*K_21+SUM(C$9:C199)-SUM(D$9:D199)*(K_12+K_13+K_10)</f>
        <v>29.39619944647518</v>
      </c>
      <c r="E200" s="70">
        <f>SUM(D$9:D199)*K_12-SUM(E$9:E199)*K_21</f>
        <v>29.079031198567691</v>
      </c>
      <c r="F200" s="73">
        <f>SUM(D$9:D199)*K_13-SUM(F$9:F199)*K_31</f>
        <v>9.8391266319547785</v>
      </c>
    </row>
    <row r="201" spans="2:6" x14ac:dyDescent="0.2">
      <c r="B201" s="2">
        <f t="shared" si="2"/>
        <v>192</v>
      </c>
      <c r="C201" s="2">
        <v>1</v>
      </c>
      <c r="D201" s="70">
        <f>SUM(F$9:F200)*K_31+SUM(E$9:E200)*K_21+SUM(C$9:C200)-SUM(D$9:D200)*(K_12+K_13+K_10)</f>
        <v>29.423925419846455</v>
      </c>
      <c r="E201" s="70">
        <f>SUM(D$9:D200)*K_12-SUM(E$9:E200)*K_21</f>
        <v>29.11074802335844</v>
      </c>
      <c r="F201" s="73">
        <f>SUM(D$9:D200)*K_13-SUM(F$9:F200)*K_31</f>
        <v>9.897797850398339</v>
      </c>
    </row>
    <row r="202" spans="2:6" x14ac:dyDescent="0.2">
      <c r="B202" s="2">
        <f t="shared" si="2"/>
        <v>193</v>
      </c>
      <c r="C202" s="2">
        <v>1</v>
      </c>
      <c r="D202" s="70">
        <f>SUM(F$9:F201)*K_31+SUM(E$9:E201)*K_21+SUM(C$9:C201)-SUM(D$9:D201)*(K_12+K_13+K_10)</f>
        <v>29.451311534894103</v>
      </c>
      <c r="E202" s="70">
        <f>SUM(D$9:D201)*K_12-SUM(E$9:E201)*K_21</f>
        <v>29.142065763007224</v>
      </c>
      <c r="F202" s="73">
        <f>SUM(D$9:D201)*K_13-SUM(F$9:F201)*K_31</f>
        <v>9.9563762331066847</v>
      </c>
    </row>
    <row r="203" spans="2:6" x14ac:dyDescent="0.2">
      <c r="B203" s="2">
        <f t="shared" ref="B203:B266" si="3">B202+1</f>
        <v>194</v>
      </c>
      <c r="C203" s="2">
        <v>1</v>
      </c>
      <c r="D203" s="70">
        <f>SUM(F$9:F202)*K_31+SUM(E$9:E202)*K_21+SUM(C$9:C202)-SUM(D$9:D202)*(K_12+K_13+K_10)</f>
        <v>29.47836280575325</v>
      </c>
      <c r="E203" s="70">
        <f>SUM(D$9:D202)*K_12-SUM(E$9:E202)*K_21</f>
        <v>29.172990340195838</v>
      </c>
      <c r="F203" s="73">
        <f>SUM(D$9:D202)*K_13-SUM(F$9:F202)*K_31</f>
        <v>10.014861039012045</v>
      </c>
    </row>
    <row r="204" spans="2:6" x14ac:dyDescent="0.2">
      <c r="B204" s="2">
        <f t="shared" si="3"/>
        <v>195</v>
      </c>
      <c r="C204" s="2">
        <v>1</v>
      </c>
      <c r="D204" s="70">
        <f>SUM(F$9:F203)*K_31+SUM(E$9:E203)*K_21+SUM(C$9:C203)-SUM(D$9:D203)*(K_12+K_13+K_10)</f>
        <v>29.505084169724796</v>
      </c>
      <c r="E204" s="70">
        <f>SUM(D$9:D203)*K_12-SUM(E$9:E203)*K_21</f>
        <v>29.203527586751534</v>
      </c>
      <c r="F204" s="73">
        <f>SUM(D$9:D203)*K_13-SUM(F$9:F203)*K_31</f>
        <v>10.073251544312267</v>
      </c>
    </row>
    <row r="205" spans="2:6" x14ac:dyDescent="0.2">
      <c r="B205" s="2">
        <f t="shared" si="3"/>
        <v>196</v>
      </c>
      <c r="C205" s="2">
        <v>1</v>
      </c>
      <c r="D205" s="70">
        <f>SUM(F$9:F204)*K_31+SUM(E$9:E204)*K_21+SUM(C$9:C204)-SUM(D$9:D204)*(K_12+K_13+K_10)</f>
        <v>29.531480488459465</v>
      </c>
      <c r="E205" s="70">
        <f>SUM(D$9:D204)*K_12-SUM(E$9:E204)*K_21</f>
        <v>29.233683245048894</v>
      </c>
      <c r="F205" s="73">
        <f>SUM(D$9:D204)*K_13-SUM(F$9:F204)*K_31</f>
        <v>10.131547042188505</v>
      </c>
    </row>
    <row r="206" spans="2:6" x14ac:dyDescent="0.2">
      <c r="B206" s="2">
        <f t="shared" si="3"/>
        <v>197</v>
      </c>
      <c r="C206" s="2">
        <v>1</v>
      </c>
      <c r="D206" s="70">
        <f>SUM(F$9:F205)*K_31+SUM(E$9:E205)*K_21+SUM(C$9:C205)-SUM(D$9:D205)*(K_12+K_13+K_10)</f>
        <v>29.557556549125934</v>
      </c>
      <c r="E206" s="70">
        <f>SUM(D$9:D205)*K_12-SUM(E$9:E205)*K_21</f>
        <v>29.263462969389877</v>
      </c>
      <c r="F206" s="73">
        <f>SUM(D$9:D205)*K_13-SUM(F$9:F205)*K_31</f>
        <v>10.189746842527319</v>
      </c>
    </row>
    <row r="207" spans="2:6" x14ac:dyDescent="0.2">
      <c r="B207" s="2">
        <f t="shared" si="3"/>
        <v>198</v>
      </c>
      <c r="C207" s="2">
        <v>1</v>
      </c>
      <c r="D207" s="70">
        <f>SUM(F$9:F206)*K_31+SUM(E$9:E206)*K_21+SUM(C$9:C206)-SUM(D$9:D206)*(K_12+K_13+K_10)</f>
        <v>29.583317065558504</v>
      </c>
      <c r="E207" s="70">
        <f>SUM(D$9:D206)*K_12-SUM(E$9:E206)*K_21</f>
        <v>29.292872327363568</v>
      </c>
      <c r="F207" s="73">
        <f>SUM(D$9:D206)*K_13-SUM(F$9:F206)*K_31</f>
        <v>10.247850271647113</v>
      </c>
    </row>
    <row r="208" spans="2:6" x14ac:dyDescent="0.2">
      <c r="B208" s="2">
        <f t="shared" si="3"/>
        <v>199</v>
      </c>
      <c r="C208" s="2">
        <v>1</v>
      </c>
      <c r="D208" s="70">
        <f>SUM(F$9:F207)*K_31+SUM(E$9:E207)*K_21+SUM(C$9:C207)-SUM(D$9:D207)*(K_12+K_13+K_10)</f>
        <v>29.608766679390556</v>
      </c>
      <c r="E208" s="70">
        <f>SUM(D$9:D207)*K_12-SUM(E$9:E207)*K_21</f>
        <v>29.321916801183079</v>
      </c>
      <c r="F208" s="73">
        <f>SUM(D$9:D207)*K_13-SUM(F$9:F207)*K_31</f>
        <v>10.305856672028849</v>
      </c>
    </row>
    <row r="209" spans="2:6" x14ac:dyDescent="0.2">
      <c r="B209" s="2">
        <f t="shared" si="3"/>
        <v>200</v>
      </c>
      <c r="C209" s="2">
        <v>1</v>
      </c>
      <c r="D209" s="70">
        <f>SUM(F$9:F208)*K_31+SUM(E$9:E208)*K_21+SUM(C$9:C208)-SUM(D$9:D208)*(K_12+K_13+K_10)</f>
        <v>29.633909961165955</v>
      </c>
      <c r="E209" s="70">
        <f>SUM(D$9:D208)*K_12-SUM(E$9:E208)*K_21</f>
        <v>29.350601789003861</v>
      </c>
      <c r="F209" s="73">
        <f>SUM(D$9:D208)*K_13-SUM(F$9:F208)*K_31</f>
        <v>10.363765402050936</v>
      </c>
    </row>
    <row r="210" spans="2:6" x14ac:dyDescent="0.2">
      <c r="B210" s="2">
        <f t="shared" si="3"/>
        <v>201</v>
      </c>
      <c r="C210" s="2">
        <v>1</v>
      </c>
      <c r="D210" s="70">
        <f>SUM(F$9:F209)*K_31+SUM(E$9:E209)*K_21+SUM(C$9:C209)-SUM(D$9:D209)*(K_12+K_13+K_10)</f>
        <v>29.658751411437493</v>
      </c>
      <c r="E210" s="70">
        <f>SUM(D$9:D209)*K_12-SUM(E$9:E209)*K_21</f>
        <v>29.378932606220019</v>
      </c>
      <c r="F210" s="73">
        <f>SUM(D$9:D209)*K_13-SUM(F$9:F209)*K_31</f>
        <v>10.42157583572828</v>
      </c>
    </row>
    <row r="211" spans="2:6" x14ac:dyDescent="0.2">
      <c r="B211" s="2">
        <f t="shared" si="3"/>
        <v>202</v>
      </c>
      <c r="C211" s="2">
        <v>1</v>
      </c>
      <c r="D211" s="70">
        <f>SUM(F$9:F210)*K_31+SUM(E$9:E210)*K_21+SUM(C$9:C210)-SUM(D$9:D210)*(K_12+K_13+K_10)</f>
        <v>29.683295461845546</v>
      </c>
      <c r="E211" s="70">
        <f>SUM(D$9:D210)*K_12-SUM(E$9:E210)*K_21</f>
        <v>29.406914486741812</v>
      </c>
      <c r="F211" s="73">
        <f>SUM(D$9:D210)*K_13-SUM(F$9:F210)*K_31</f>
        <v>10.479287362455405</v>
      </c>
    </row>
    <row r="212" spans="2:6" x14ac:dyDescent="0.2">
      <c r="B212" s="2">
        <f t="shared" si="3"/>
        <v>203</v>
      </c>
      <c r="C212" s="2">
        <v>1</v>
      </c>
      <c r="D212" s="70">
        <f>SUM(F$9:F211)*K_31+SUM(E$9:E211)*K_21+SUM(C$9:C211)-SUM(D$9:D211)*(K_12+K_13+K_10)</f>
        <v>29.707546476181506</v>
      </c>
      <c r="E212" s="70">
        <f>SUM(D$9:D211)*K_12-SUM(E$9:E211)*K_21</f>
        <v>29.434552584252231</v>
      </c>
      <c r="F212" s="73">
        <f>SUM(D$9:D211)*K_13-SUM(F$9:F211)*K_31</f>
        <v>10.536899386753579</v>
      </c>
    </row>
    <row r="213" spans="2:6" x14ac:dyDescent="0.2">
      <c r="B213" s="2">
        <f t="shared" si="3"/>
        <v>204</v>
      </c>
      <c r="C213" s="2">
        <v>1</v>
      </c>
      <c r="D213" s="70">
        <f>SUM(F$9:F212)*K_31+SUM(E$9:E212)*K_21+SUM(C$9:C212)-SUM(D$9:D212)*(K_12+K_13+K_10)</f>
        <v>29.731508751434717</v>
      </c>
      <c r="E213" s="70">
        <f>SUM(D$9:D212)*K_12-SUM(E$9:E212)*K_21</f>
        <v>29.461851973445221</v>
      </c>
      <c r="F213" s="73">
        <f>SUM(D$9:D212)*K_13-SUM(F$9:F212)*K_31</f>
        <v>10.594411328021863</v>
      </c>
    </row>
    <row r="214" spans="2:6" x14ac:dyDescent="0.2">
      <c r="B214" s="2">
        <f t="shared" si="3"/>
        <v>205</v>
      </c>
      <c r="C214" s="2">
        <v>1</v>
      </c>
      <c r="D214" s="70">
        <f>SUM(F$9:F213)*K_31+SUM(E$9:E213)*K_21+SUM(C$9:C213)-SUM(D$9:D213)*(K_12+K_13+K_10)</f>
        <v>29.755186518822597</v>
      </c>
      <c r="E214" s="70">
        <f>SUM(D$9:D213)*K_12-SUM(E$9:E213)*K_21</f>
        <v>29.488817651244119</v>
      </c>
      <c r="F214" s="73">
        <f>SUM(D$9:D213)*K_13-SUM(F$9:F213)*K_31</f>
        <v>10.651822620292101</v>
      </c>
    </row>
    <row r="215" spans="2:6" x14ac:dyDescent="0.2">
      <c r="B215" s="2">
        <f t="shared" si="3"/>
        <v>206</v>
      </c>
      <c r="C215" s="2">
        <v>1</v>
      </c>
      <c r="D215" s="70">
        <f>SUM(F$9:F214)*K_31+SUM(E$9:E214)*K_21+SUM(C$9:C214)-SUM(D$9:D214)*(K_12+K_13+K_10)</f>
        <v>29.778583944804495</v>
      </c>
      <c r="E215" s="70">
        <f>SUM(D$9:D214)*K_12-SUM(E$9:E214)*K_21</f>
        <v>29.515454538002018</v>
      </c>
      <c r="F215" s="73">
        <f>SUM(D$9:D214)*K_13-SUM(F$9:F214)*K_31</f>
        <v>10.709132711987692</v>
      </c>
    </row>
    <row r="216" spans="2:6" x14ac:dyDescent="0.2">
      <c r="B216" s="2">
        <f t="shared" si="3"/>
        <v>207</v>
      </c>
      <c r="C216" s="2">
        <v>1</v>
      </c>
      <c r="D216" s="70">
        <f>SUM(F$9:F215)*K_31+SUM(E$9:E215)*K_21+SUM(C$9:C215)-SUM(D$9:D215)*(K_12+K_13+K_10)</f>
        <v>29.801705132081565</v>
      </c>
      <c r="E216" s="70">
        <f>SUM(D$9:D215)*K_12-SUM(E$9:E215)*K_21</f>
        <v>29.541767478682232</v>
      </c>
      <c r="F216" s="73">
        <f>SUM(D$9:D215)*K_13-SUM(F$9:F215)*K_31</f>
        <v>10.766341065686142</v>
      </c>
    </row>
    <row r="217" spans="2:6" x14ac:dyDescent="0.2">
      <c r="B217" s="2">
        <f t="shared" si="3"/>
        <v>208</v>
      </c>
      <c r="C217" s="2">
        <v>1</v>
      </c>
      <c r="D217" s="70">
        <f>SUM(F$9:F216)*K_31+SUM(E$9:E216)*K_21+SUM(C$9:C216)-SUM(D$9:D216)*(K_12+K_13+K_10)</f>
        <v>29.824554120580046</v>
      </c>
      <c r="E217" s="70">
        <f>SUM(D$9:D216)*K_12-SUM(E$9:E216)*K_21</f>
        <v>29.567761244022108</v>
      </c>
      <c r="F217" s="73">
        <f>SUM(D$9:D216)*K_13-SUM(F$9:F216)*K_31</f>
        <v>10.823447157885328</v>
      </c>
    </row>
    <row r="218" spans="2:6" x14ac:dyDescent="0.2">
      <c r="B218" s="2">
        <f t="shared" si="3"/>
        <v>209</v>
      </c>
      <c r="C218" s="2">
        <v>1</v>
      </c>
      <c r="D218" s="70">
        <f>SUM(F$9:F217)*K_31+SUM(E$9:E217)*K_21+SUM(C$9:C217)-SUM(D$9:D217)*(K_12+K_13+K_10)</f>
        <v>29.847134888418964</v>
      </c>
      <c r="E218" s="70">
        <f>SUM(D$9:D217)*K_12-SUM(E$9:E217)*K_21</f>
        <v>29.593440531677857</v>
      </c>
      <c r="F218" s="73">
        <f>SUM(D$9:D217)*K_13-SUM(F$9:F217)*K_31</f>
        <v>10.880450478773412</v>
      </c>
    </row>
    <row r="219" spans="2:6" x14ac:dyDescent="0.2">
      <c r="B219" s="2">
        <f t="shared" si="3"/>
        <v>210</v>
      </c>
      <c r="C219" s="2">
        <v>1</v>
      </c>
      <c r="D219" s="70">
        <f>SUM(F$9:F218)*K_31+SUM(E$9:E218)*K_21+SUM(C$9:C218)-SUM(D$9:D218)*(K_12+K_13+K_10)</f>
        <v>29.86945135286328</v>
      </c>
      <c r="E219" s="70">
        <f>SUM(D$9:D218)*K_12-SUM(E$9:E218)*K_21</f>
        <v>29.618809967351979</v>
      </c>
      <c r="F219" s="73">
        <f>SUM(D$9:D218)*K_13-SUM(F$9:F218)*K_31</f>
        <v>10.937350532002348</v>
      </c>
    </row>
    <row r="220" spans="2:6" x14ac:dyDescent="0.2">
      <c r="B220" s="2">
        <f t="shared" si="3"/>
        <v>211</v>
      </c>
      <c r="C220" s="2">
        <v>1</v>
      </c>
      <c r="D220" s="70">
        <f>SUM(F$9:F219)*K_31+SUM(E$9:E219)*K_21+SUM(C$9:C219)-SUM(D$9:D219)*(K_12+K_13+K_10)</f>
        <v>29.891507371263515</v>
      </c>
      <c r="E220" s="70">
        <f>SUM(D$9:D219)*K_12-SUM(E$9:E219)*K_21</f>
        <v>29.643874105903137</v>
      </c>
      <c r="F220" s="73">
        <f>SUM(D$9:D219)*K_13-SUM(F$9:F219)*K_31</f>
        <v>10.994146834464932</v>
      </c>
    </row>
    <row r="221" spans="2:6" x14ac:dyDescent="0.2">
      <c r="B221" s="2">
        <f t="shared" si="3"/>
        <v>212</v>
      </c>
      <c r="C221" s="2">
        <v>1</v>
      </c>
      <c r="D221" s="70">
        <f>SUM(F$9:F220)*K_31+SUM(E$9:E220)*K_21+SUM(C$9:C220)-SUM(D$9:D220)*(K_12+K_13+K_10)</f>
        <v>29.913306741979227</v>
      </c>
      <c r="E221" s="70">
        <f>SUM(D$9:D220)*K_12-SUM(E$9:E220)*K_21</f>
        <v>29.668637432439198</v>
      </c>
      <c r="F221" s="73">
        <f>SUM(D$9:D220)*K_13-SUM(F$9:F220)*K_31</f>
        <v>11.050838916075325</v>
      </c>
    </row>
    <row r="222" spans="2:6" x14ac:dyDescent="0.2">
      <c r="B222" s="2">
        <f t="shared" si="3"/>
        <v>213</v>
      </c>
      <c r="C222" s="2">
        <v>1</v>
      </c>
      <c r="D222" s="70">
        <f>SUM(F$9:F221)*K_31+SUM(E$9:E221)*K_21+SUM(C$9:C221)-SUM(D$9:D221)*(K_12+K_13+K_10)</f>
        <v>29.934853205288277</v>
      </c>
      <c r="E222" s="70">
        <f>SUM(D$9:D221)*K_12-SUM(E$9:E221)*K_21</f>
        <v>29.693104363393161</v>
      </c>
      <c r="F222" s="73">
        <f>SUM(D$9:D221)*K_13-SUM(F$9:F221)*K_31</f>
        <v>11.107426319553035</v>
      </c>
    </row>
    <row r="223" spans="2:6" x14ac:dyDescent="0.2">
      <c r="B223" s="2">
        <f t="shared" si="3"/>
        <v>214</v>
      </c>
      <c r="C223" s="2">
        <v>1</v>
      </c>
      <c r="D223" s="70">
        <f>SUM(F$9:F222)*K_31+SUM(E$9:E222)*K_21+SUM(C$9:C222)-SUM(D$9:D222)*(K_12+K_13+K_10)</f>
        <v>29.956150444282912</v>
      </c>
      <c r="E223" s="70">
        <f>SUM(D$9:D222)*K_12-SUM(E$9:E222)*K_21</f>
        <v>29.717279247582724</v>
      </c>
      <c r="F223" s="73">
        <f>SUM(D$9:D222)*K_13-SUM(F$9:F222)*K_31</f>
        <v>11.163908600210242</v>
      </c>
    </row>
    <row r="224" spans="2:6" x14ac:dyDescent="0.2">
      <c r="B224" s="2">
        <f t="shared" si="3"/>
        <v>215</v>
      </c>
      <c r="C224" s="2">
        <v>1</v>
      </c>
      <c r="D224" s="70">
        <f>SUM(F$9:F223)*K_31+SUM(E$9:E223)*K_21+SUM(C$9:C223)-SUM(D$9:D223)*(K_12+K_13+K_10)</f>
        <v>29.977202085752197</v>
      </c>
      <c r="E224" s="70">
        <f>SUM(D$9:D223)*K_12-SUM(E$9:E223)*K_21</f>
        <v>29.741166367252674</v>
      </c>
      <c r="F224" s="73">
        <f>SUM(D$9:D223)*K_13-SUM(F$9:F223)*K_31</f>
        <v>11.220285325742459</v>
      </c>
    </row>
    <row r="225" spans="2:6" x14ac:dyDescent="0.2">
      <c r="B225" s="2">
        <f t="shared" si="3"/>
        <v>216</v>
      </c>
      <c r="C225" s="2">
        <v>1</v>
      </c>
      <c r="D225" s="70">
        <f>SUM(F$9:F224)*K_31+SUM(E$9:E224)*K_21+SUM(C$9:C224)-SUM(D$9:D224)*(K_12+K_13+K_10)</f>
        <v>29.998011701049563</v>
      </c>
      <c r="E225" s="70">
        <f>SUM(D$9:D224)*K_12-SUM(E$9:E224)*K_21</f>
        <v>29.764769939102678</v>
      </c>
      <c r="F225" s="73">
        <f>SUM(D$9:D224)*K_13-SUM(F$9:F224)*K_31</f>
        <v>11.276556076022489</v>
      </c>
    </row>
    <row r="226" spans="2:6" x14ac:dyDescent="0.2">
      <c r="B226" s="2">
        <f t="shared" si="3"/>
        <v>217</v>
      </c>
      <c r="C226" s="2">
        <v>1</v>
      </c>
      <c r="D226" s="70">
        <f>SUM(F$9:F225)*K_31+SUM(E$9:E225)*K_21+SUM(C$9:C225)-SUM(D$9:D225)*(K_12+K_13+K_10)</f>
        <v>30.018582806948416</v>
      </c>
      <c r="E226" s="70">
        <f>SUM(D$9:D225)*K_12-SUM(E$9:E225)*K_21</f>
        <v>29.78809411529727</v>
      </c>
      <c r="F226" s="73">
        <f>SUM(D$9:D225)*K_13-SUM(F$9:F225)*K_31</f>
        <v>11.332720442897569</v>
      </c>
    </row>
    <row r="227" spans="2:6" x14ac:dyDescent="0.2">
      <c r="B227" s="2">
        <f t="shared" si="3"/>
        <v>218</v>
      </c>
      <c r="C227" s="2">
        <v>1</v>
      </c>
      <c r="D227" s="70">
        <f>SUM(F$9:F226)*K_31+SUM(E$9:E226)*K_21+SUM(C$9:C226)-SUM(D$9:D226)*(K_12+K_13+K_10)</f>
        <v>30.038918866482618</v>
      </c>
      <c r="E227" s="70">
        <f>SUM(D$9:D226)*K_12-SUM(E$9:E226)*K_21</f>
        <v>29.811142984462379</v>
      </c>
      <c r="F227" s="73">
        <f>SUM(D$9:D226)*K_13-SUM(F$9:F226)*K_31</f>
        <v>11.388778029989719</v>
      </c>
    </row>
    <row r="228" spans="2:6" x14ac:dyDescent="0.2">
      <c r="B228" s="2">
        <f t="shared" si="3"/>
        <v>219</v>
      </c>
      <c r="C228" s="2">
        <v>1</v>
      </c>
      <c r="D228" s="70">
        <f>SUM(F$9:F227)*K_31+SUM(E$9:E227)*K_21+SUM(C$9:C227)-SUM(D$9:D227)*(K_12+K_13+K_10)</f>
        <v>30.059023289776633</v>
      </c>
      <c r="E228" s="70">
        <f>SUM(D$9:D227)*K_12-SUM(E$9:E227)*K_21</f>
        <v>29.83392057266451</v>
      </c>
      <c r="F228" s="73">
        <f>SUM(D$9:D227)*K_13-SUM(F$9:F227)*K_31</f>
        <v>11.4447284524992</v>
      </c>
    </row>
    <row r="229" spans="2:6" x14ac:dyDescent="0.2">
      <c r="B229" s="2">
        <f t="shared" si="3"/>
        <v>220</v>
      </c>
      <c r="C229" s="2">
        <v>1</v>
      </c>
      <c r="D229" s="70">
        <f>SUM(F$9:F228)*K_31+SUM(E$9:E228)*K_21+SUM(C$9:C228)-SUM(D$9:D228)*(K_12+K_13+K_10)</f>
        <v>30.078899434860205</v>
      </c>
      <c r="E229" s="70">
        <f>SUM(D$9:D228)*K_12-SUM(E$9:E228)*K_21</f>
        <v>29.856430844375723</v>
      </c>
      <c r="F229" s="73">
        <f>SUM(D$9:D228)*K_13-SUM(F$9:F228)*K_31</f>
        <v>11.500571337011033</v>
      </c>
    </row>
    <row r="230" spans="2:6" x14ac:dyDescent="0.2">
      <c r="B230" s="2">
        <f t="shared" si="3"/>
        <v>221</v>
      </c>
      <c r="C230" s="2">
        <v>1</v>
      </c>
      <c r="D230" s="70">
        <f>SUM(F$9:F229)*K_31+SUM(E$9:E229)*K_21+SUM(C$9:C229)-SUM(D$9:D229)*(K_12+K_13+K_10)</f>
        <v>30.098550608472465</v>
      </c>
      <c r="E230" s="70">
        <f>SUM(D$9:D229)*K_12-SUM(E$9:E229)*K_21</f>
        <v>29.87867770342416</v>
      </c>
      <c r="F230" s="73">
        <f>SUM(D$9:D229)*K_13-SUM(F$9:F229)*K_31</f>
        <v>11.556306321304582</v>
      </c>
    </row>
    <row r="231" spans="2:6" x14ac:dyDescent="0.2">
      <c r="B231" s="2">
        <f t="shared" si="3"/>
        <v>222</v>
      </c>
      <c r="C231" s="2">
        <v>1</v>
      </c>
      <c r="D231" s="70">
        <f>SUM(F$9:F230)*K_31+SUM(E$9:E230)*K_21+SUM(C$9:C230)-SUM(D$9:D230)*(K_12+K_13+K_10)</f>
        <v>30.117980066851942</v>
      </c>
      <c r="E231" s="70">
        <f>SUM(D$9:D230)*K_12-SUM(E$9:E230)*K_21</f>
        <v>29.900664993929013</v>
      </c>
      <c r="F231" s="73">
        <f>SUM(D$9:D230)*K_13-SUM(F$9:F230)*K_31</f>
        <v>11.611933054166084</v>
      </c>
    </row>
    <row r="232" spans="2:6" x14ac:dyDescent="0.2">
      <c r="B232" s="2">
        <f t="shared" si="3"/>
        <v>223</v>
      </c>
      <c r="C232" s="2">
        <v>1</v>
      </c>
      <c r="D232" s="70">
        <f>SUM(F$9:F231)*K_31+SUM(E$9:E231)*K_21+SUM(C$9:C231)-SUM(D$9:D231)*(K_12+K_13+K_10)</f>
        <v>30.137191016516113</v>
      </c>
      <c r="E232" s="70">
        <f>SUM(D$9:D231)*K_12-SUM(E$9:E231)*K_21</f>
        <v>29.922396501221272</v>
      </c>
      <c r="F232" s="73">
        <f>SUM(D$9:D231)*K_13-SUM(F$9:F231)*K_31</f>
        <v>11.667451195204141</v>
      </c>
    </row>
    <row r="233" spans="2:6" x14ac:dyDescent="0.2">
      <c r="B233" s="2">
        <f t="shared" si="3"/>
        <v>224</v>
      </c>
      <c r="C233" s="2">
        <v>1</v>
      </c>
      <c r="D233" s="70">
        <f>SUM(F$9:F232)*K_31+SUM(E$9:E232)*K_21+SUM(C$9:C232)-SUM(D$9:D232)*(K_12+K_13+K_10)</f>
        <v>30.156186615027195</v>
      </c>
      <c r="E233" s="70">
        <f>SUM(D$9:D232)*K_12-SUM(E$9:E232)*K_21</f>
        <v>29.943875952750716</v>
      </c>
      <c r="F233" s="73">
        <f>SUM(D$9:D232)*K_13-SUM(F$9:F232)*K_31</f>
        <v>11.722860414668078</v>
      </c>
    </row>
    <row r="234" spans="2:6" x14ac:dyDescent="0.2">
      <c r="B234" s="2">
        <f t="shared" si="3"/>
        <v>225</v>
      </c>
      <c r="C234" s="2">
        <v>1</v>
      </c>
      <c r="D234" s="70">
        <f>SUM(F$9:F233)*K_31+SUM(E$9:E233)*K_21+SUM(C$9:C233)-SUM(D$9:D233)*(K_12+K_13+K_10)</f>
        <v>30.174969971747714</v>
      </c>
      <c r="E234" s="70">
        <f>SUM(D$9:D233)*K_12-SUM(E$9:E233)*K_21</f>
        <v>29.965107018978301</v>
      </c>
      <c r="F234" s="73">
        <f>SUM(D$9:D233)*K_13-SUM(F$9:F233)*K_31</f>
        <v>11.778160393269154</v>
      </c>
    </row>
    <row r="235" spans="2:6" x14ac:dyDescent="0.2">
      <c r="B235" s="2">
        <f t="shared" si="3"/>
        <v>226</v>
      </c>
      <c r="C235" s="2">
        <v>1</v>
      </c>
      <c r="D235" s="70">
        <f>SUM(F$9:F234)*K_31+SUM(E$9:E234)*K_21+SUM(C$9:C234)-SUM(D$9:D234)*(K_12+K_13+K_10)</f>
        <v>30.193544148582987</v>
      </c>
      <c r="E235" s="70">
        <f>SUM(D$9:D234)*K_12-SUM(E$9:E234)*K_21</f>
        <v>29.986093314255299</v>
      </c>
      <c r="F235" s="73">
        <f>SUM(D$9:D234)*K_13-SUM(F$9:F234)*K_31</f>
        <v>11.833350822004588</v>
      </c>
    </row>
    <row r="236" spans="2:6" x14ac:dyDescent="0.2">
      <c r="B236" s="2">
        <f t="shared" si="3"/>
        <v>227</v>
      </c>
      <c r="C236" s="2">
        <v>1</v>
      </c>
      <c r="D236" s="70">
        <f>SUM(F$9:F235)*K_31+SUM(E$9:E235)*K_21+SUM(C$9:C235)-SUM(D$9:D235)*(K_12+K_13+K_10)</f>
        <v>30.211912160712927</v>
      </c>
      <c r="E236" s="70">
        <f>SUM(D$9:D235)*K_12-SUM(E$9:E235)*K_21</f>
        <v>30.006838397688057</v>
      </c>
      <c r="F236" s="73">
        <f>SUM(D$9:D235)*K_13-SUM(F$9:F235)*K_31</f>
        <v>11.888431401984322</v>
      </c>
    </row>
    <row r="237" spans="2:6" x14ac:dyDescent="0.2">
      <c r="B237" s="2">
        <f t="shared" si="3"/>
        <v>228</v>
      </c>
      <c r="C237" s="2">
        <v>1</v>
      </c>
      <c r="D237" s="70">
        <f>SUM(F$9:F236)*K_31+SUM(E$9:E236)*K_21+SUM(C$9:C236)-SUM(D$9:D236)*(K_12+K_13+K_10)</f>
        <v>30.23007697731282</v>
      </c>
      <c r="E237" s="70">
        <f>SUM(D$9:D236)*K_12-SUM(E$9:E236)*K_21</f>
        <v>30.027345773990476</v>
      </c>
      <c r="F237" s="73">
        <f>SUM(D$9:D236)*K_13-SUM(F$9:F236)*K_31</f>
        <v>11.94340184426051</v>
      </c>
    </row>
    <row r="238" spans="2:6" x14ac:dyDescent="0.2">
      <c r="B238" s="2">
        <f t="shared" si="3"/>
        <v>229</v>
      </c>
      <c r="C238" s="2">
        <v>1</v>
      </c>
      <c r="D238" s="70">
        <f>SUM(F$9:F237)*K_31+SUM(E$9:E237)*K_21+SUM(C$9:C237)-SUM(D$9:D237)*(K_12+K_13+K_10)</f>
        <v>30.248041522262042</v>
      </c>
      <c r="E238" s="70">
        <f>SUM(D$9:D237)*K_12-SUM(E$9:E237)*K_21</f>
        <v>30.047618894322795</v>
      </c>
      <c r="F238" s="73">
        <f>SUM(D$9:D237)*K_13-SUM(F$9:F237)*K_31</f>
        <v>11.998261869659668</v>
      </c>
    </row>
    <row r="239" spans="2:6" x14ac:dyDescent="0.2">
      <c r="B239" s="2">
        <f t="shared" si="3"/>
        <v>230</v>
      </c>
      <c r="C239" s="2">
        <v>1</v>
      </c>
      <c r="D239" s="70">
        <f>SUM(F$9:F238)*K_31+SUM(E$9:E238)*K_21+SUM(C$9:C238)-SUM(D$9:D238)*(K_12+K_13+K_10)</f>
        <v>30.26580867484256</v>
      </c>
      <c r="E239" s="70">
        <f>SUM(D$9:D238)*K_12-SUM(E$9:E238)*K_21</f>
        <v>30.067661157116618</v>
      </c>
      <c r="F239" s="73">
        <f>SUM(D$9:D238)*K_13-SUM(F$9:F238)*K_31</f>
        <v>12.053011208617473</v>
      </c>
    </row>
    <row r="240" spans="2:6" x14ac:dyDescent="0.2">
      <c r="B240" s="2">
        <f t="shared" si="3"/>
        <v>231</v>
      </c>
      <c r="C240" s="2">
        <v>1</v>
      </c>
      <c r="D240" s="70">
        <f>SUM(F$9:F239)*K_31+SUM(E$9:E239)*K_21+SUM(C$9:C239)-SUM(D$9:D239)*(K_12+K_13+K_10)</f>
        <v>30.283381270426048</v>
      </c>
      <c r="E240" s="70">
        <f>SUM(D$9:D239)*K_12-SUM(E$9:E239)*K_21</f>
        <v>30.087475908889132</v>
      </c>
      <c r="F240" s="73">
        <f>SUM(D$9:D239)*K_13-SUM(F$9:F239)*K_31</f>
        <v>12.107649601016149</v>
      </c>
    </row>
    <row r="241" spans="2:6" x14ac:dyDescent="0.2">
      <c r="B241" s="2">
        <f t="shared" si="3"/>
        <v>232</v>
      </c>
      <c r="C241" s="2">
        <v>1</v>
      </c>
      <c r="D241" s="70">
        <f>SUM(F$9:F240)*K_31+SUM(E$9:E240)*K_21+SUM(C$9:C240)-SUM(D$9:D240)*(K_12+K_13+K_10)</f>
        <v>30.300762101151349</v>
      </c>
      <c r="E241" s="70">
        <f>SUM(D$9:D240)*K_12-SUM(E$9:E240)*K_21</f>
        <v>30.10706644504279</v>
      </c>
      <c r="F241" s="73">
        <f>SUM(D$9:D240)*K_13-SUM(F$9:F240)*K_31</f>
        <v>12.162176796024378</v>
      </c>
    </row>
    <row r="242" spans="2:6" x14ac:dyDescent="0.2">
      <c r="B242" s="2">
        <f t="shared" si="3"/>
        <v>233</v>
      </c>
      <c r="C242" s="2">
        <v>1</v>
      </c>
      <c r="D242" s="70">
        <f>SUM(F$9:F241)*K_31+SUM(E$9:E241)*K_21+SUM(C$9:C241)-SUM(D$9:D241)*(K_12+K_13+K_10)</f>
        <v>30.317953916590568</v>
      </c>
      <c r="E242" s="70">
        <f>SUM(D$9:D241)*K_12-SUM(E$9:E241)*K_21</f>
        <v>30.126436010653663</v>
      </c>
      <c r="F242" s="73">
        <f>SUM(D$9:D241)*K_13-SUM(F$9:F241)*K_31</f>
        <v>12.216592551939755</v>
      </c>
    </row>
    <row r="243" spans="2:6" x14ac:dyDescent="0.2">
      <c r="B243" s="2">
        <f t="shared" si="3"/>
        <v>234</v>
      </c>
      <c r="C243" s="2">
        <v>1</v>
      </c>
      <c r="D243" s="70">
        <f>SUM(F$9:F242)*K_31+SUM(E$9:E242)*K_21+SUM(C$9:C242)-SUM(D$9:D242)*(K_12+K_13+K_10)</f>
        <v>30.334959424405383</v>
      </c>
      <c r="E243" s="70">
        <f>SUM(D$9:D242)*K_12-SUM(E$9:E242)*K_21</f>
        <v>30.145587801247302</v>
      </c>
      <c r="F243" s="73">
        <f>SUM(D$9:D242)*K_13-SUM(F$9:F242)*K_31</f>
        <v>12.270896636033708</v>
      </c>
    </row>
    <row r="244" spans="2:6" x14ac:dyDescent="0.2">
      <c r="B244" s="2">
        <f t="shared" si="3"/>
        <v>235</v>
      </c>
      <c r="C244" s="2">
        <v>1</v>
      </c>
      <c r="D244" s="70">
        <f>SUM(F$9:F243)*K_31+SUM(E$9:E243)*K_21+SUM(C$9:C243)-SUM(D$9:D243)*(K_12+K_13+K_10)</f>
        <v>30.351781290992221</v>
      </c>
      <c r="E244" s="70">
        <f>SUM(D$9:D243)*K_12-SUM(E$9:E243)*K_21</f>
        <v>30.164524963563167</v>
      </c>
      <c r="F244" s="73">
        <f>SUM(D$9:D243)*K_13-SUM(F$9:F243)*K_31</f>
        <v>12.325088824398824</v>
      </c>
    </row>
    <row r="245" spans="2:6" x14ac:dyDescent="0.2">
      <c r="B245" s="2">
        <f t="shared" si="3"/>
        <v>236</v>
      </c>
      <c r="C245" s="2">
        <v>1</v>
      </c>
      <c r="D245" s="70">
        <f>SUM(F$9:F244)*K_31+SUM(E$9:E244)*K_21+SUM(C$9:C244)-SUM(D$9:D244)*(K_12+K_13+K_10)</f>
        <v>30.368422142119812</v>
      </c>
      <c r="E245" s="70">
        <f>SUM(D$9:D244)*K_12-SUM(E$9:E244)*K_21</f>
        <v>30.183250596306038</v>
      </c>
      <c r="F245" s="73">
        <f>SUM(D$9:D244)*K_13-SUM(F$9:F244)*K_31</f>
        <v>12.379168901798604</v>
      </c>
    </row>
    <row r="246" spans="2:6" x14ac:dyDescent="0.2">
      <c r="B246" s="2">
        <f t="shared" si="3"/>
        <v>237</v>
      </c>
      <c r="C246" s="2">
        <v>1</v>
      </c>
      <c r="D246" s="70">
        <f>SUM(F$9:F245)*K_31+SUM(E$9:E245)*K_21+SUM(C$9:C245)-SUM(D$9:D245)*(K_12+K_13+K_10)</f>
        <v>30.384884563553783</v>
      </c>
      <c r="E246" s="70">
        <f>SUM(D$9:D245)*K_12-SUM(E$9:E245)*K_21</f>
        <v>30.201767750887484</v>
      </c>
      <c r="F246" s="73">
        <f>SUM(D$9:D245)*K_13-SUM(F$9:F245)*K_31</f>
        <v>12.433136661519569</v>
      </c>
    </row>
    <row r="247" spans="2:6" x14ac:dyDescent="0.2">
      <c r="B247" s="2">
        <f t="shared" si="3"/>
        <v>238</v>
      </c>
      <c r="C247" s="2">
        <v>1</v>
      </c>
      <c r="D247" s="70">
        <f>SUM(F$9:F246)*K_31+SUM(E$9:E246)*K_21+SUM(C$9:C246)-SUM(D$9:D246)*(K_12+K_13+K_10)</f>
        <v>30.401171101674549</v>
      </c>
      <c r="E247" s="70">
        <f>SUM(D$9:D246)*K_12-SUM(E$9:E246)*K_21</f>
        <v>30.22007943215408</v>
      </c>
      <c r="F247" s="73">
        <f>SUM(D$9:D246)*K_13-SUM(F$9:F246)*K_31</f>
        <v>12.486991905225668</v>
      </c>
    </row>
    <row r="248" spans="2:6" x14ac:dyDescent="0.2">
      <c r="B248" s="2">
        <f t="shared" si="3"/>
        <v>239</v>
      </c>
      <c r="C248" s="2">
        <v>1</v>
      </c>
      <c r="D248" s="70">
        <f>SUM(F$9:F247)*K_31+SUM(E$9:E247)*K_21+SUM(C$9:C247)-SUM(D$9:D247)*(K_12+K_13+K_10)</f>
        <v>30.417284264082809</v>
      </c>
      <c r="E248" s="70">
        <f>SUM(D$9:D247)*K_12-SUM(E$9:E247)*K_21</f>
        <v>30.238188599106138</v>
      </c>
      <c r="F248" s="73">
        <f>SUM(D$9:D247)*K_13-SUM(F$9:F247)*K_31</f>
        <v>12.540734442815019</v>
      </c>
    </row>
    <row r="249" spans="2:6" x14ac:dyDescent="0.2">
      <c r="B249" s="2">
        <f t="shared" si="3"/>
        <v>240</v>
      </c>
      <c r="C249" s="2">
        <v>1</v>
      </c>
      <c r="D249" s="70">
        <f>SUM(F$9:F248)*K_31+SUM(E$9:E248)*K_21+SUM(C$9:C248)-SUM(D$9:D248)*(K_12+K_13+K_10)</f>
        <v>30.4332265201989</v>
      </c>
      <c r="E249" s="70">
        <f>SUM(D$9:D248)*K_12-SUM(E$9:E248)*K_21</f>
        <v>30.256098165603817</v>
      </c>
      <c r="F249" s="73">
        <f>SUM(D$9:D248)*K_13-SUM(F$9:F248)*K_31</f>
        <v>12.59436409227882</v>
      </c>
    </row>
    <row r="250" spans="2:6" x14ac:dyDescent="0.2">
      <c r="B250" s="2">
        <f t="shared" si="3"/>
        <v>241</v>
      </c>
      <c r="C250" s="2">
        <v>1</v>
      </c>
      <c r="D250" s="70">
        <f>SUM(F$9:F249)*K_31+SUM(E$9:E249)*K_21+SUM(C$9:C249)-SUM(D$9:D249)*(K_12+K_13+K_10)</f>
        <v>30.449000301849537</v>
      </c>
      <c r="E250" s="70">
        <f>SUM(D$9:D249)*K_12-SUM(E$9:E249)*K_21</f>
        <v>30.273811001063336</v>
      </c>
      <c r="F250" s="73">
        <f>SUM(D$9:D249)*K_13-SUM(F$9:F249)*K_31</f>
        <v>12.647880679562583</v>
      </c>
    </row>
    <row r="251" spans="2:6" x14ac:dyDescent="0.2">
      <c r="B251" s="2">
        <f t="shared" si="3"/>
        <v>242</v>
      </c>
      <c r="C251" s="2">
        <v>1</v>
      </c>
      <c r="D251" s="70">
        <f>SUM(F$9:F250)*K_31+SUM(E$9:E250)*K_21+SUM(C$9:C250)-SUM(D$9:D250)*(K_12+K_13+K_10)</f>
        <v>30.464608003848639</v>
      </c>
      <c r="E251" s="70">
        <f>SUM(D$9:D250)*K_12-SUM(E$9:E250)*K_21</f>
        <v>30.291329931141945</v>
      </c>
      <c r="F251" s="73">
        <f>SUM(D$9:D250)*K_13-SUM(F$9:F250)*K_31</f>
        <v>12.701284038429446</v>
      </c>
    </row>
    <row r="252" spans="2:6" x14ac:dyDescent="0.2">
      <c r="B252" s="2">
        <f t="shared" si="3"/>
        <v>243</v>
      </c>
      <c r="C252" s="2">
        <v>1</v>
      </c>
      <c r="D252" s="70">
        <f>SUM(F$9:F251)*K_31+SUM(E$9:E251)*K_21+SUM(C$9:C251)-SUM(D$9:D251)*(K_12+K_13+K_10)</f>
        <v>30.48005198456633</v>
      </c>
      <c r="E252" s="70">
        <f>SUM(D$9:D251)*K_12-SUM(E$9:E251)*K_21</f>
        <v>30.308657738412535</v>
      </c>
      <c r="F252" s="73">
        <f>SUM(D$9:D251)*K_13-SUM(F$9:F251)*K_31</f>
        <v>12.754574010325701</v>
      </c>
    </row>
    <row r="253" spans="2:6" x14ac:dyDescent="0.2">
      <c r="B253" s="2">
        <f t="shared" si="3"/>
        <v>244</v>
      </c>
      <c r="C253" s="2">
        <v>1</v>
      </c>
      <c r="D253" s="70">
        <f>SUM(F$9:F252)*K_31+SUM(E$9:E252)*K_21+SUM(C$9:C252)-SUM(D$9:D252)*(K_12+K_13+K_10)</f>
        <v>30.495334566491124</v>
      </c>
      <c r="E253" s="70">
        <f>SUM(D$9:D252)*K_12-SUM(E$9:E252)*K_21</f>
        <v>30.325797163028028</v>
      </c>
      <c r="F253" s="73">
        <f>SUM(D$9:D252)*K_13-SUM(F$9:F252)*K_31</f>
        <v>12.807750444248425</v>
      </c>
    </row>
    <row r="254" spans="2:6" x14ac:dyDescent="0.2">
      <c r="B254" s="2">
        <f t="shared" si="3"/>
        <v>245</v>
      </c>
      <c r="C254" s="2">
        <v>1</v>
      </c>
      <c r="D254" s="70">
        <f>SUM(F$9:F253)*K_31+SUM(E$9:E253)*K_21+SUM(C$9:C253)-SUM(D$9:D253)*(K_12+K_13+K_10)</f>
        <v>30.510458036783575</v>
      </c>
      <c r="E254" s="70">
        <f>SUM(D$9:D253)*K_12-SUM(E$9:E253)*K_21</f>
        <v>30.342750903374167</v>
      </c>
      <c r="F254" s="73">
        <f>SUM(D$9:D253)*K_13-SUM(F$9:F253)*K_31</f>
        <v>12.860813196615151</v>
      </c>
    </row>
    <row r="255" spans="2:6" x14ac:dyDescent="0.2">
      <c r="B255" s="2">
        <f t="shared" si="3"/>
        <v>246</v>
      </c>
      <c r="C255" s="2">
        <v>1</v>
      </c>
      <c r="D255" s="70">
        <f>SUM(F$9:F254)*K_31+SUM(E$9:E254)*K_21+SUM(C$9:C254)-SUM(D$9:D254)*(K_12+K_13+K_10)</f>
        <v>30.525424647818681</v>
      </c>
      <c r="E255" s="70">
        <f>SUM(D$9:D254)*K_12-SUM(E$9:E254)*K_21</f>
        <v>30.359521616715028</v>
      </c>
      <c r="F255" s="73">
        <f>SUM(D$9:D254)*K_13-SUM(F$9:F254)*K_31</f>
        <v>12.913762131135655</v>
      </c>
    </row>
    <row r="256" spans="2:6" x14ac:dyDescent="0.2">
      <c r="B256" s="2">
        <f t="shared" si="3"/>
        <v>247</v>
      </c>
      <c r="C256" s="2">
        <v>1</v>
      </c>
      <c r="D256" s="70">
        <f>SUM(F$9:F255)*K_31+SUM(E$9:E255)*K_21+SUM(C$9:C255)-SUM(D$9:D255)*(K_12+K_13+K_10)</f>
        <v>30.540236617723622</v>
      </c>
      <c r="E256" s="70">
        <f>SUM(D$9:D255)*K_12-SUM(E$9:E255)*K_21</f>
        <v>30.376111919825462</v>
      </c>
      <c r="F256" s="73">
        <f>SUM(D$9:D255)*K_13-SUM(F$9:F255)*K_31</f>
        <v>12.966597118685705</v>
      </c>
    </row>
    <row r="257" spans="2:6" x14ac:dyDescent="0.2">
      <c r="B257" s="2">
        <f t="shared" si="3"/>
        <v>248</v>
      </c>
      <c r="C257" s="2">
        <v>1</v>
      </c>
      <c r="D257" s="70">
        <f>SUM(F$9:F256)*K_31+SUM(E$9:E256)*K_21+SUM(C$9:C256)-SUM(D$9:D256)*(K_12+K_13+K_10)</f>
        <v>30.554896130904922</v>
      </c>
      <c r="E257" s="70">
        <f>SUM(D$9:D256)*K_12-SUM(E$9:E256)*K_21</f>
        <v>30.392524389615346</v>
      </c>
      <c r="F257" s="73">
        <f>SUM(D$9:D256)*K_13-SUM(F$9:F256)*K_31</f>
        <v>13.019318037182819</v>
      </c>
    </row>
    <row r="258" spans="2:6" x14ac:dyDescent="0.2">
      <c r="B258" s="2">
        <f t="shared" si="3"/>
        <v>249</v>
      </c>
      <c r="C258" s="2">
        <v>1</v>
      </c>
      <c r="D258" s="70">
        <f>SUM(F$9:F257)*K_31+SUM(E$9:E257)*K_21+SUM(C$9:C257)-SUM(D$9:D257)*(K_12+K_13+K_10)</f>
        <v>30.569405338567663</v>
      </c>
      <c r="E258" s="70">
        <f>SUM(D$9:D257)*K_12-SUM(E$9:E257)*K_21</f>
        <v>30.408761563744292</v>
      </c>
      <c r="F258" s="73">
        <f>SUM(D$9:D257)*K_13-SUM(F$9:F257)*K_31</f>
        <v>13.071924771463987</v>
      </c>
    </row>
    <row r="259" spans="2:6" x14ac:dyDescent="0.2">
      <c r="B259" s="2">
        <f t="shared" si="3"/>
        <v>250</v>
      </c>
      <c r="C259" s="2">
        <v>1</v>
      </c>
      <c r="D259" s="70">
        <f>SUM(F$9:F258)*K_31+SUM(E$9:E258)*K_21+SUM(C$9:C258)-SUM(D$9:D258)*(K_12+K_13+K_10)</f>
        <v>30.583766359226956</v>
      </c>
      <c r="E259" s="70">
        <f>SUM(D$9:D258)*K_12-SUM(E$9:E258)*K_21</f>
        <v>30.424825941226572</v>
      </c>
      <c r="F259" s="73">
        <f>SUM(D$9:D258)*K_13-SUM(F$9:F258)*K_31</f>
        <v>13.124417213165298</v>
      </c>
    </row>
    <row r="260" spans="2:6" x14ac:dyDescent="0.2">
      <c r="B260" s="2">
        <f t="shared" si="3"/>
        <v>251</v>
      </c>
      <c r="C260" s="2">
        <v>1</v>
      </c>
      <c r="D260" s="70">
        <f>SUM(F$9:F259)*K_31+SUM(E$9:E259)*K_21+SUM(C$9:C259)-SUM(D$9:D259)*(K_12+K_13+K_10)</f>
        <v>30.597981279211922</v>
      </c>
      <c r="E260" s="70">
        <f>SUM(D$9:D259)*K_12-SUM(E$9:E259)*K_21</f>
        <v>30.440719983026611</v>
      </c>
      <c r="F260" s="73">
        <f>SUM(D$9:D259)*K_13-SUM(F$9:F259)*K_31</f>
        <v>13.176795260603484</v>
      </c>
    </row>
    <row r="261" spans="2:6" x14ac:dyDescent="0.2">
      <c r="B261" s="2">
        <f t="shared" si="3"/>
        <v>252</v>
      </c>
      <c r="C261" s="2">
        <v>1</v>
      </c>
      <c r="D261" s="70">
        <f>SUM(F$9:F260)*K_31+SUM(E$9:E260)*K_21+SUM(C$9:C260)-SUM(D$9:D260)*(K_12+K_13+K_10)</f>
        <v>30.612052153161244</v>
      </c>
      <c r="E261" s="70">
        <f>SUM(D$9:D260)*K_12-SUM(E$9:E260)*K_21</f>
        <v>30.456446112645153</v>
      </c>
      <c r="F261" s="73">
        <f>SUM(D$9:D260)*K_13-SUM(F$9:F260)*K_31</f>
        <v>13.229058818659309</v>
      </c>
    </row>
    <row r="262" spans="2:6" x14ac:dyDescent="0.2">
      <c r="B262" s="2">
        <f t="shared" si="3"/>
        <v>253</v>
      </c>
      <c r="C262" s="2">
        <v>1</v>
      </c>
      <c r="D262" s="70">
        <f>SUM(F$9:F261)*K_31+SUM(E$9:E261)*K_21+SUM(C$9:C261)-SUM(D$9:D261)*(K_12+K_13+K_10)</f>
        <v>30.625981004511345</v>
      </c>
      <c r="E262" s="70">
        <f>SUM(D$9:D261)*K_12-SUM(E$9:E261)*K_21</f>
        <v>30.472006716696683</v>
      </c>
      <c r="F262" s="73">
        <f>SUM(D$9:D261)*K_13-SUM(F$9:F261)*K_31</f>
        <v>13.281207798662814</v>
      </c>
    </row>
    <row r="263" spans="2:6" x14ac:dyDescent="0.2">
      <c r="B263" s="2">
        <f t="shared" si="3"/>
        <v>254</v>
      </c>
      <c r="C263" s="2">
        <v>1</v>
      </c>
      <c r="D263" s="70">
        <f>SUM(F$9:F262)*K_31+SUM(E$9:E262)*K_21+SUM(C$9:C262)-SUM(D$9:D262)*(K_12+K_13+K_10)</f>
        <v>30.639769825977055</v>
      </c>
      <c r="E263" s="70">
        <f>SUM(D$9:D262)*K_12-SUM(E$9:E262)*K_21</f>
        <v>30.487404145478195</v>
      </c>
      <c r="F263" s="73">
        <f>SUM(D$9:D262)*K_13-SUM(F$9:F262)*K_31</f>
        <v>13.333242118280358</v>
      </c>
    </row>
    <row r="264" spans="2:6" x14ac:dyDescent="0.2">
      <c r="B264" s="2">
        <f t="shared" si="3"/>
        <v>255</v>
      </c>
      <c r="C264" s="2">
        <v>1</v>
      </c>
      <c r="D264" s="70">
        <f>SUM(F$9:F263)*K_31+SUM(E$9:E263)*K_21+SUM(C$9:C263)-SUM(D$9:D263)*(K_12+K_13+K_10)</f>
        <v>30.653420580024772</v>
      </c>
      <c r="E264" s="70">
        <f>SUM(D$9:D263)*K_12-SUM(E$9:E263)*K_21</f>
        <v>30.502640713527967</v>
      </c>
      <c r="F264" s="73">
        <f>SUM(D$9:D263)*K_13-SUM(F$9:F263)*K_31</f>
        <v>13.385161701403447</v>
      </c>
    </row>
    <row r="265" spans="2:6" x14ac:dyDescent="0.2">
      <c r="B265" s="2">
        <f t="shared" si="3"/>
        <v>256</v>
      </c>
      <c r="C265" s="2">
        <v>1</v>
      </c>
      <c r="D265" s="70">
        <f>SUM(F$9:F264)*K_31+SUM(E$9:E264)*K_21+SUM(C$9:C264)-SUM(D$9:D264)*(K_12+K_13+K_10)</f>
        <v>30.666935199338468</v>
      </c>
      <c r="E265" s="70">
        <f>SUM(D$9:D264)*K_12-SUM(E$9:E264)*K_21</f>
        <v>30.517718700177625</v>
      </c>
      <c r="F265" s="73">
        <f>SUM(D$9:D264)*K_13-SUM(F$9:F264)*K_31</f>
        <v>13.436966478039311</v>
      </c>
    </row>
    <row r="266" spans="2:6" x14ac:dyDescent="0.2">
      <c r="B266" s="2">
        <f t="shared" si="3"/>
        <v>257</v>
      </c>
      <c r="C266" s="2">
        <v>1</v>
      </c>
      <c r="D266" s="70">
        <f>SUM(F$9:F265)*K_31+SUM(E$9:E265)*K_21+SUM(C$9:C265)-SUM(D$9:D265)*(K_12+K_13+K_10)</f>
        <v>30.680315587278415</v>
      </c>
      <c r="E266" s="70">
        <f>SUM(D$9:D265)*K_12-SUM(E$9:E265)*K_21</f>
        <v>30.532640350093743</v>
      </c>
      <c r="F266" s="73">
        <f>SUM(D$9:D265)*K_13-SUM(F$9:F265)*K_31</f>
        <v>13.488656384203212</v>
      </c>
    </row>
    <row r="267" spans="2:6" x14ac:dyDescent="0.2">
      <c r="B267" s="2">
        <f t="shared" ref="B267:B330" si="4">B266+1</f>
        <v>258</v>
      </c>
      <c r="C267" s="2">
        <v>1</v>
      </c>
      <c r="D267" s="70">
        <f>SUM(F$9:F266)*K_31+SUM(E$9:E266)*K_21+SUM(C$9:C266)-SUM(D$9:D266)*(K_12+K_13+K_10)</f>
        <v>30.693563618332291</v>
      </c>
      <c r="E267" s="70">
        <f>SUM(D$9:D266)*K_12-SUM(E$9:E266)*K_21</f>
        <v>30.54740787381229</v>
      </c>
      <c r="F267" s="73">
        <f>SUM(D$9:D266)*K_13-SUM(F$9:F266)*K_31</f>
        <v>13.540231361812436</v>
      </c>
    </row>
    <row r="268" spans="2:6" x14ac:dyDescent="0.2">
      <c r="B268" s="2">
        <f t="shared" si="4"/>
        <v>259</v>
      </c>
      <c r="C268" s="2">
        <v>1</v>
      </c>
      <c r="D268" s="70">
        <f>SUM(F$9:F267)*K_31+SUM(E$9:E267)*K_21+SUM(C$9:C267)-SUM(D$9:D267)*(K_12+K_13+K_10)</f>
        <v>30.706681138560725</v>
      </c>
      <c r="E268" s="70">
        <f>SUM(D$9:D267)*K_12-SUM(E$9:E267)*K_21</f>
        <v>30.562023448264199</v>
      </c>
      <c r="F268" s="73">
        <f>SUM(D$9:D267)*K_13-SUM(F$9:F267)*K_31</f>
        <v>13.591691358581997</v>
      </c>
    </row>
    <row r="269" spans="2:6" x14ac:dyDescent="0.2">
      <c r="B269" s="2">
        <f t="shared" si="4"/>
        <v>260</v>
      </c>
      <c r="C269" s="2">
        <v>1</v>
      </c>
      <c r="D269" s="70">
        <f>SUM(F$9:F268)*K_31+SUM(E$9:E268)*K_21+SUM(C$9:C268)-SUM(D$9:D268)*(K_12+K_13+K_10)</f>
        <v>30.719669966034417</v>
      </c>
      <c r="E269" s="70">
        <f>SUM(D$9:D268)*K_12-SUM(E$9:E268)*K_21</f>
        <v>30.576489217293897</v>
      </c>
      <c r="F269" s="73">
        <f>SUM(D$9:D268)*K_13-SUM(F$9:F268)*K_31</f>
        <v>13.643036327921932</v>
      </c>
    </row>
    <row r="270" spans="2:6" x14ac:dyDescent="0.2">
      <c r="B270" s="2">
        <f t="shared" si="4"/>
        <v>261</v>
      </c>
      <c r="C270" s="2">
        <v>1</v>
      </c>
      <c r="D270" s="70">
        <f>SUM(F$9:F269)*K_31+SUM(E$9:E269)*K_21+SUM(C$9:C269)-SUM(D$9:D269)*(K_12+K_13+K_10)</f>
        <v>30.732531891265012</v>
      </c>
      <c r="E270" s="70">
        <f>SUM(D$9:D269)*K_12-SUM(E$9:E269)*K_21</f>
        <v>30.590807292167938</v>
      </c>
      <c r="F270" s="73">
        <f>SUM(D$9:D269)*K_13-SUM(F$9:F269)*K_31</f>
        <v>13.69426622883627</v>
      </c>
    </row>
    <row r="271" spans="2:6" x14ac:dyDescent="0.2">
      <c r="B271" s="2">
        <f t="shared" si="4"/>
        <v>262</v>
      </c>
      <c r="C271" s="2">
        <v>1</v>
      </c>
      <c r="D271" s="70">
        <f>SUM(F$9:F270)*K_31+SUM(E$9:E270)*K_21+SUM(C$9:C270)-SUM(D$9:D270)*(K_12+K_13+K_10)</f>
        <v>30.745268677629952</v>
      </c>
      <c r="E271" s="70">
        <f>SUM(D$9:D270)*K_12-SUM(E$9:E270)*K_21</f>
        <v>30.604979752077725</v>
      </c>
      <c r="F271" s="73">
        <f>SUM(D$9:D270)*K_13-SUM(F$9:F270)*K_31</f>
        <v>13.745381025823557</v>
      </c>
    </row>
    <row r="272" spans="2:6" x14ac:dyDescent="0.2">
      <c r="B272" s="2">
        <f t="shared" si="4"/>
        <v>263</v>
      </c>
      <c r="C272" s="2">
        <v>1</v>
      </c>
      <c r="D272" s="70">
        <f>SUM(F$9:F271)*K_31+SUM(E$9:E271)*K_21+SUM(C$9:C271)-SUM(D$9:D271)*(K_12+K_13+K_10)</f>
        <v>30.757882061790383</v>
      </c>
      <c r="E272" s="70">
        <f>SUM(D$9:D271)*K_12-SUM(E$9:E271)*K_21</f>
        <v>30.619008644633027</v>
      </c>
      <c r="F272" s="73">
        <f>SUM(D$9:D271)*K_13-SUM(F$9:F271)*K_31</f>
        <v>13.796380688778974</v>
      </c>
    </row>
    <row r="273" spans="2:6" x14ac:dyDescent="0.2">
      <c r="B273" s="2">
        <f t="shared" si="4"/>
        <v>264</v>
      </c>
      <c r="C273" s="2">
        <v>1</v>
      </c>
      <c r="D273" s="70">
        <f>SUM(F$9:F272)*K_31+SUM(E$9:E272)*K_21+SUM(C$9:C272)-SUM(D$9:D272)*(K_12+K_13+K_10)</f>
        <v>30.770373754102025</v>
      </c>
      <c r="E273" s="70">
        <f>SUM(D$9:D272)*K_12-SUM(E$9:E272)*K_21</f>
        <v>30.632895986348672</v>
      </c>
      <c r="F273" s="73">
        <f>SUM(D$9:D272)*K_13-SUM(F$9:F272)*K_31</f>
        <v>13.847265192898007</v>
      </c>
    </row>
    <row r="274" spans="2:6" x14ac:dyDescent="0.2">
      <c r="B274" s="2">
        <f t="shared" si="4"/>
        <v>265</v>
      </c>
      <c r="C274" s="2">
        <v>1</v>
      </c>
      <c r="D274" s="70">
        <f>SUM(F$9:F273)*K_31+SUM(E$9:E273)*K_21+SUM(C$9:C273)-SUM(D$9:D273)*(K_12+K_13+K_10)</f>
        <v>30.782745439019777</v>
      </c>
      <c r="E274" s="70">
        <f>SUM(D$9:D273)*K_12-SUM(E$9:E273)*K_21</f>
        <v>30.646643763124075</v>
      </c>
      <c r="F274" s="73">
        <f>SUM(D$9:D273)*K_13-SUM(F$9:F273)*K_31</f>
        <v>13.898034518581621</v>
      </c>
    </row>
    <row r="275" spans="2:6" x14ac:dyDescent="0.2">
      <c r="B275" s="2">
        <f t="shared" si="4"/>
        <v>266</v>
      </c>
      <c r="C275" s="2">
        <v>1</v>
      </c>
      <c r="D275" s="70">
        <f>SUM(F$9:F274)*K_31+SUM(E$9:E274)*K_21+SUM(C$9:C274)-SUM(D$9:D274)*(K_12+K_13+K_10)</f>
        <v>30.794998775498357</v>
      </c>
      <c r="E275" s="70">
        <f>SUM(D$9:D274)*K_12-SUM(E$9:E274)*K_21</f>
        <v>30.660253930713679</v>
      </c>
      <c r="F275" s="73">
        <f>SUM(D$9:D274)*K_13-SUM(F$9:F274)*K_31</f>
        <v>13.948688651342934</v>
      </c>
    </row>
    <row r="276" spans="2:6" x14ac:dyDescent="0.2">
      <c r="B276" s="2">
        <f t="shared" si="4"/>
        <v>267</v>
      </c>
      <c r="C276" s="2">
        <v>1</v>
      </c>
      <c r="D276" s="70">
        <f>SUM(F$9:F275)*K_31+SUM(E$9:E275)*K_21+SUM(C$9:C275)-SUM(D$9:D275)*(K_12+K_13+K_10)</f>
        <v>30.807135397382467</v>
      </c>
      <c r="E276" s="70">
        <f>SUM(D$9:D275)*K_12-SUM(E$9:E275)*K_21</f>
        <v>30.673728415192045</v>
      </c>
      <c r="F276" s="73">
        <f>SUM(D$9:D275)*K_13-SUM(F$9:F275)*K_31</f>
        <v>13.999227581715399</v>
      </c>
    </row>
    <row r="277" spans="2:6" x14ac:dyDescent="0.2">
      <c r="B277" s="2">
        <f t="shared" si="4"/>
        <v>268</v>
      </c>
      <c r="C277" s="2">
        <v>1</v>
      </c>
      <c r="D277" s="70">
        <f>SUM(F$9:F276)*K_31+SUM(E$9:E276)*K_21+SUM(C$9:C276)-SUM(D$9:D276)*(K_12+K_13+K_10)</f>
        <v>30.819156913795041</v>
      </c>
      <c r="E277" s="70">
        <f>SUM(D$9:D276)*K_12-SUM(E$9:E276)*K_21</f>
        <v>30.687069113411098</v>
      </c>
      <c r="F277" s="73">
        <f>SUM(D$9:D276)*K_13-SUM(F$9:F276)*K_31</f>
        <v>14.049651305162403</v>
      </c>
    </row>
    <row r="278" spans="2:6" x14ac:dyDescent="0.2">
      <c r="B278" s="2">
        <f t="shared" si="4"/>
        <v>269</v>
      </c>
      <c r="C278" s="2">
        <v>1</v>
      </c>
      <c r="D278" s="70">
        <f>SUM(F$9:F277)*K_31+SUM(E$9:E277)*K_21+SUM(C$9:C277)-SUM(D$9:D277)*(K_12+K_13+K_10)</f>
        <v>30.83106490951684</v>
      </c>
      <c r="E278" s="70">
        <f>SUM(D$9:D277)*K_12-SUM(E$9:E277)*K_21</f>
        <v>30.700277893449538</v>
      </c>
      <c r="F278" s="73">
        <f>SUM(D$9:D277)*K_13-SUM(F$9:F277)*K_31</f>
        <v>14.099959821988303</v>
      </c>
    </row>
    <row r="279" spans="2:6" x14ac:dyDescent="0.2">
      <c r="B279" s="2">
        <f t="shared" si="4"/>
        <v>270</v>
      </c>
      <c r="C279" s="2">
        <v>1</v>
      </c>
      <c r="D279" s="70">
        <f>SUM(F$9:F278)*K_31+SUM(E$9:E278)*K_21+SUM(C$9:C278)-SUM(D$9:D278)*(K_12+K_13+K_10)</f>
        <v>30.842860945362077</v>
      </c>
      <c r="E279" s="70">
        <f>SUM(D$9:D278)*K_12-SUM(E$9:E278)*K_21</f>
        <v>30.713356595056212</v>
      </c>
      <c r="F279" s="73">
        <f>SUM(D$9:D278)*K_13-SUM(F$9:F278)*K_31</f>
        <v>14.150153137250889</v>
      </c>
    </row>
    <row r="280" spans="2:6" x14ac:dyDescent="0.2">
      <c r="B280" s="2">
        <f t="shared" si="4"/>
        <v>271</v>
      </c>
      <c r="C280" s="2">
        <v>1</v>
      </c>
      <c r="D280" s="70">
        <f>SUM(F$9:F279)*K_31+SUM(E$9:E279)*K_21+SUM(C$9:C279)-SUM(D$9:D279)*(K_12+K_13+K_10)</f>
        <v>30.854546558546303</v>
      </c>
      <c r="E280" s="70">
        <f>SUM(D$9:D279)*K_12-SUM(E$9:E279)*K_21</f>
        <v>30.726307030086787</v>
      </c>
      <c r="F280" s="73">
        <f>SUM(D$9:D279)*K_13-SUM(F$9:F279)*K_31</f>
        <v>14.200231260675221</v>
      </c>
    </row>
    <row r="281" spans="2:6" x14ac:dyDescent="0.2">
      <c r="B281" s="2">
        <f t="shared" si="4"/>
        <v>272</v>
      </c>
      <c r="C281" s="2">
        <v>1</v>
      </c>
      <c r="D281" s="70">
        <f>SUM(F$9:F280)*K_31+SUM(E$9:E280)*K_21+SUM(C$9:C280)-SUM(D$9:D280)*(K_12+K_13+K_10)</f>
        <v>30.866123263050326</v>
      </c>
      <c r="E281" s="70">
        <f>SUM(D$9:D280)*K_12-SUM(E$9:E280)*K_21</f>
        <v>30.739130982932807</v>
      </c>
      <c r="F281" s="73">
        <f>SUM(D$9:D280)*K_13-SUM(F$9:F280)*K_31</f>
        <v>14.250194206568835</v>
      </c>
    </row>
    <row r="282" spans="2:6" x14ac:dyDescent="0.2">
      <c r="B282" s="2">
        <f t="shared" si="4"/>
        <v>273</v>
      </c>
      <c r="C282" s="2">
        <v>1</v>
      </c>
      <c r="D282" s="70">
        <f>SUM(F$9:F281)*K_31+SUM(E$9:E281)*K_21+SUM(C$9:C281)-SUM(D$9:D281)*(K_12+K_13+K_10)</f>
        <v>30.877592549977635</v>
      </c>
      <c r="E282" s="70">
        <f>SUM(D$9:D281)*K_12-SUM(E$9:E281)*K_21</f>
        <v>30.75183021094449</v>
      </c>
      <c r="F282" s="73">
        <f>SUM(D$9:D281)*K_13-SUM(F$9:F281)*K_31</f>
        <v>14.300041993738278</v>
      </c>
    </row>
    <row r="283" spans="2:6" x14ac:dyDescent="0.2">
      <c r="B283" s="2">
        <f t="shared" si="4"/>
        <v>274</v>
      </c>
      <c r="C283" s="2">
        <v>1</v>
      </c>
      <c r="D283" s="70">
        <f>SUM(F$9:F282)*K_31+SUM(E$9:E282)*K_21+SUM(C$9:C282)-SUM(D$9:D282)*(K_12+K_13+K_10)</f>
        <v>30.88895588790615</v>
      </c>
      <c r="E283" s="70">
        <f>SUM(D$9:D282)*K_12-SUM(E$9:E282)*K_21</f>
        <v>30.76440644484785</v>
      </c>
      <c r="F283" s="73">
        <f>SUM(D$9:D282)*K_13-SUM(F$9:F282)*K_31</f>
        <v>14.349774645406999</v>
      </c>
    </row>
    <row r="284" spans="2:6" x14ac:dyDescent="0.2">
      <c r="B284" s="2">
        <f t="shared" si="4"/>
        <v>275</v>
      </c>
      <c r="C284" s="2">
        <v>1</v>
      </c>
      <c r="D284" s="70">
        <f>SUM(F$9:F283)*K_31+SUM(E$9:E283)*K_21+SUM(C$9:C283)-SUM(D$9:D283)*(K_12+K_13+K_10)</f>
        <v>30.900214723235649</v>
      </c>
      <c r="E284" s="70">
        <f>SUM(D$9:D283)*K_12-SUM(E$9:E283)*K_21</f>
        <v>30.776861389153623</v>
      </c>
      <c r="F284" s="73">
        <f>SUM(D$9:D283)*K_13-SUM(F$9:F283)*K_31</f>
        <v>14.399392189134495</v>
      </c>
    </row>
    <row r="285" spans="2:6" x14ac:dyDescent="0.2">
      <c r="B285" s="2">
        <f t="shared" si="4"/>
        <v>276</v>
      </c>
      <c r="C285" s="2">
        <v>1</v>
      </c>
      <c r="D285" s="70">
        <f>SUM(F$9:F284)*K_31+SUM(E$9:E284)*K_21+SUM(C$9:C284)-SUM(D$9:D284)*(K_12+K_13+K_10)</f>
        <v>30.911370480528149</v>
      </c>
      <c r="E285" s="70">
        <f>SUM(D$9:D284)*K_12-SUM(E$9:E284)*K_21</f>
        <v>30.789196722561883</v>
      </c>
      <c r="F285" s="73">
        <f>SUM(D$9:D284)*K_13-SUM(F$9:F284)*K_31</f>
        <v>14.448894656736801</v>
      </c>
    </row>
    <row r="286" spans="2:6" x14ac:dyDescent="0.2">
      <c r="B286" s="2">
        <f t="shared" si="4"/>
        <v>277</v>
      </c>
      <c r="C286" s="2">
        <v>1</v>
      </c>
      <c r="D286" s="70">
        <f>SUM(F$9:F285)*K_31+SUM(E$9:E285)*K_21+SUM(C$9:C285)-SUM(D$9:D285)*(K_12+K_13+K_10)</f>
        <v>30.922424562844299</v>
      </c>
      <c r="E286" s="70">
        <f>SUM(D$9:D285)*K_12-SUM(E$9:E285)*K_21</f>
        <v>30.801414098358464</v>
      </c>
      <c r="F286" s="73">
        <f>SUM(D$9:D285)*K_13-SUM(F$9:F285)*K_31</f>
        <v>14.498282084208174</v>
      </c>
    </row>
    <row r="287" spans="2:6" x14ac:dyDescent="0.2">
      <c r="B287" s="2">
        <f t="shared" si="4"/>
        <v>278</v>
      </c>
      <c r="C287" s="2">
        <v>1</v>
      </c>
      <c r="D287" s="70">
        <f>SUM(F$9:F286)*K_31+SUM(E$9:E286)*K_21+SUM(C$9:C286)-SUM(D$9:D286)*(K_12+K_13+K_10)</f>
        <v>30.933378352074442</v>
      </c>
      <c r="E287" s="70">
        <f>SUM(D$9:D286)*K_12-SUM(E$9:E286)*K_21</f>
        <v>30.81351514480707</v>
      </c>
      <c r="F287" s="73">
        <f>SUM(D$9:D286)*K_13-SUM(F$9:F286)*K_31</f>
        <v>14.547554511644087</v>
      </c>
    </row>
    <row r="288" spans="2:6" x14ac:dyDescent="0.2">
      <c r="B288" s="2">
        <f t="shared" si="4"/>
        <v>279</v>
      </c>
      <c r="C288" s="2">
        <v>1</v>
      </c>
      <c r="D288" s="70">
        <f>SUM(F$9:F287)*K_31+SUM(E$9:E287)*K_21+SUM(C$9:C287)-SUM(D$9:D287)*(K_12+K_13+K_10)</f>
        <v>30.944233209264212</v>
      </c>
      <c r="E288" s="70">
        <f>SUM(D$9:D287)*K_12-SUM(E$9:E287)*K_21</f>
        <v>30.825501465533762</v>
      </c>
      <c r="F288" s="73">
        <f>SUM(D$9:D287)*K_13-SUM(F$9:F287)*K_31</f>
        <v>14.596711983165376</v>
      </c>
    </row>
    <row r="289" spans="2:6" x14ac:dyDescent="0.2">
      <c r="B289" s="2">
        <f t="shared" si="4"/>
        <v>280</v>
      </c>
      <c r="C289" s="2">
        <v>1</v>
      </c>
      <c r="D289" s="70">
        <f>SUM(F$9:F288)*K_31+SUM(E$9:E288)*K_21+SUM(C$9:C288)-SUM(D$9:D288)*(K_12+K_13+K_10)</f>
        <v>30.954990474934903</v>
      </c>
      <c r="E289" s="70">
        <f>SUM(D$9:D288)*K_12-SUM(E$9:E288)*K_21</f>
        <v>30.837374639906898</v>
      </c>
      <c r="F289" s="73">
        <f>SUM(D$9:D288)*K_13-SUM(F$9:F288)*K_31</f>
        <v>14.645754546843673</v>
      </c>
    </row>
    <row r="290" spans="2:6" x14ac:dyDescent="0.2">
      <c r="B290" s="2">
        <f t="shared" si="4"/>
        <v>281</v>
      </c>
      <c r="C290" s="2">
        <v>1</v>
      </c>
      <c r="D290" s="70">
        <f>SUM(F$9:F289)*K_31+SUM(E$9:E289)*K_21+SUM(C$9:C289)-SUM(D$9:D289)*(K_12+K_13+K_10)</f>
        <v>30.965651469399745</v>
      </c>
      <c r="E290" s="70">
        <f>SUM(D$9:D289)*K_12-SUM(E$9:E289)*K_21</f>
        <v>30.849136223409801</v>
      </c>
      <c r="F290" s="73">
        <f>SUM(D$9:D289)*K_13-SUM(F$9:F289)*K_31</f>
        <v>14.694682254627944</v>
      </c>
    </row>
    <row r="291" spans="2:6" x14ac:dyDescent="0.2">
      <c r="B291" s="2">
        <f t="shared" si="4"/>
        <v>282</v>
      </c>
      <c r="C291" s="2">
        <v>1</v>
      </c>
      <c r="D291" s="70">
        <f>SUM(F$9:F290)*K_31+SUM(E$9:E290)*K_21+SUM(C$9:C290)-SUM(D$9:D290)*(K_12+K_13+K_10)</f>
        <v>30.976217493074387</v>
      </c>
      <c r="E291" s="70">
        <f>SUM(D$9:D290)*K_12-SUM(E$9:E290)*K_21</f>
        <v>30.860787748008761</v>
      </c>
      <c r="F291" s="73">
        <f>SUM(D$9:D290)*K_13-SUM(F$9:F290)*K_31</f>
        <v>14.743495162272261</v>
      </c>
    </row>
    <row r="292" spans="2:6" x14ac:dyDescent="0.2">
      <c r="B292" s="2">
        <f t="shared" si="4"/>
        <v>283</v>
      </c>
      <c r="C292" s="2">
        <v>1</v>
      </c>
      <c r="D292" s="70">
        <f>SUM(F$9:F291)*K_31+SUM(E$9:E291)*K_21+SUM(C$9:C291)-SUM(D$9:D291)*(K_12+K_13+K_10)</f>
        <v>30.986689826783277</v>
      </c>
      <c r="E292" s="70">
        <f>SUM(D$9:D291)*K_12-SUM(E$9:E291)*K_21</f>
        <v>30.872330722515244</v>
      </c>
      <c r="F292" s="73">
        <f>SUM(D$9:D291)*K_13-SUM(F$9:F291)*K_31</f>
        <v>14.792193329264666</v>
      </c>
    </row>
    <row r="293" spans="2:6" x14ac:dyDescent="0.2">
      <c r="B293" s="2">
        <f t="shared" si="4"/>
        <v>284</v>
      </c>
      <c r="C293" s="2">
        <v>1</v>
      </c>
      <c r="D293" s="70">
        <f>SUM(F$9:F292)*K_31+SUM(E$9:E292)*K_21+SUM(C$9:C292)-SUM(D$9:D292)*(K_12+K_13+K_10)</f>
        <v>30.997069732060481</v>
      </c>
      <c r="E293" s="70">
        <f>SUM(D$9:D292)*K_12-SUM(E$9:E292)*K_21</f>
        <v>30.88376663294207</v>
      </c>
      <c r="F293" s="73">
        <f>SUM(D$9:D292)*K_13-SUM(F$9:F292)*K_31</f>
        <v>14.84077681875722</v>
      </c>
    </row>
    <row r="294" spans="2:6" x14ac:dyDescent="0.2">
      <c r="B294" s="2">
        <f t="shared" si="4"/>
        <v>285</v>
      </c>
      <c r="C294" s="2">
        <v>1</v>
      </c>
      <c r="D294" s="70">
        <f>SUM(F$9:F293)*K_31+SUM(E$9:E293)*K_21+SUM(C$9:C293)-SUM(D$9:D293)*(K_12+K_13+K_10)</f>
        <v>31.007358451446748</v>
      </c>
      <c r="E294" s="70">
        <f>SUM(D$9:D293)*K_12-SUM(E$9:E293)*K_21</f>
        <v>30.895096942853911</v>
      </c>
      <c r="F294" s="73">
        <f>SUM(D$9:D293)*K_13-SUM(F$9:F293)*K_31</f>
        <v>14.889245697497131</v>
      </c>
    </row>
    <row r="295" spans="2:6" x14ac:dyDescent="0.2">
      <c r="B295" s="2">
        <f t="shared" si="4"/>
        <v>286</v>
      </c>
      <c r="C295" s="2">
        <v>1</v>
      </c>
      <c r="D295" s="70">
        <f>SUM(F$9:F294)*K_31+SUM(E$9:E294)*K_21+SUM(C$9:C294)-SUM(D$9:D294)*(K_12+K_13+K_10)</f>
        <v>31.017557208782364</v>
      </c>
      <c r="E295" s="70">
        <f>SUM(D$9:D294)*K_12-SUM(E$9:E294)*K_21</f>
        <v>30.906323093713127</v>
      </c>
      <c r="F295" s="73">
        <f>SUM(D$9:D294)*K_13-SUM(F$9:F294)*K_31</f>
        <v>14.93760003575898</v>
      </c>
    </row>
    <row r="296" spans="2:6" x14ac:dyDescent="0.2">
      <c r="B296" s="2">
        <f t="shared" si="4"/>
        <v>287</v>
      </c>
      <c r="C296" s="2">
        <v>1</v>
      </c>
      <c r="D296" s="70">
        <f>SUM(F$9:F295)*K_31+SUM(E$9:E295)*K_21+SUM(C$9:C295)-SUM(D$9:D295)*(K_12+K_13+K_10)</f>
        <v>31.027667209492847</v>
      </c>
      <c r="E296" s="70">
        <f>SUM(D$9:D295)*K_12-SUM(E$9:E295)*K_21</f>
        <v>30.917446505220141</v>
      </c>
      <c r="F296" s="73">
        <f>SUM(D$9:D295)*K_13-SUM(F$9:F295)*K_31</f>
        <v>14.985839907278052</v>
      </c>
    </row>
    <row r="297" spans="2:6" x14ac:dyDescent="0.2">
      <c r="B297" s="2">
        <f t="shared" si="4"/>
        <v>288</v>
      </c>
      <c r="C297" s="2">
        <v>1</v>
      </c>
      <c r="D297" s="70">
        <f>SUM(F$9:F296)*K_31+SUM(E$9:E296)*K_21+SUM(C$9:C296)-SUM(D$9:D296)*(K_12+K_13+K_10)</f>
        <v>31.037689640874078</v>
      </c>
      <c r="E297" s="70">
        <f>SUM(D$9:D296)*K_12-SUM(E$9:E296)*K_21</f>
        <v>30.928468575647457</v>
      </c>
      <c r="F297" s="73">
        <f>SUM(D$9:D296)*K_13-SUM(F$9:F296)*K_31</f>
        <v>15.033965389184697</v>
      </c>
    </row>
    <row r="298" spans="2:6" x14ac:dyDescent="0.2">
      <c r="B298" s="2">
        <f t="shared" si="4"/>
        <v>289</v>
      </c>
      <c r="C298" s="2">
        <v>1</v>
      </c>
      <c r="D298" s="70">
        <f>SUM(F$9:F297)*K_31+SUM(E$9:E297)*K_21+SUM(C$9:C297)-SUM(D$9:D297)*(K_12+K_13+K_10)</f>
        <v>31.047625672370032</v>
      </c>
      <c r="E298" s="70">
        <f>SUM(D$9:D297)*K_12-SUM(E$9:E297)*K_21</f>
        <v>30.939390682170142</v>
      </c>
      <c r="F298" s="73">
        <f>SUM(D$9:D297)*K_13-SUM(F$9:F297)*K_31</f>
        <v>15.081976561939767</v>
      </c>
    </row>
    <row r="299" spans="2:6" x14ac:dyDescent="0.2">
      <c r="B299" s="2">
        <f t="shared" si="4"/>
        <v>290</v>
      </c>
      <c r="C299" s="2">
        <v>1</v>
      </c>
      <c r="D299" s="70">
        <f>SUM(F$9:F298)*K_31+SUM(E$9:E298)*K_21+SUM(C$9:C298)-SUM(D$9:D298)*(K_12+K_13+K_10)</f>
        <v>31.057476455847677</v>
      </c>
      <c r="E299" s="70">
        <f>SUM(D$9:D298)*K_12-SUM(E$9:E298)*K_21</f>
        <v>30.950214181190177</v>
      </c>
      <c r="F299" s="73">
        <f>SUM(D$9:D298)*K_13-SUM(F$9:F298)*K_31</f>
        <v>15.129873509271059</v>
      </c>
    </row>
    <row r="300" spans="2:6" x14ac:dyDescent="0.2">
      <c r="B300" s="2">
        <f t="shared" si="4"/>
        <v>291</v>
      </c>
      <c r="C300" s="2">
        <v>1</v>
      </c>
      <c r="D300" s="70">
        <f>SUM(F$9:F299)*K_31+SUM(E$9:E299)*K_21+SUM(C$9:C299)-SUM(D$9:D299)*(K_12+K_13+K_10)</f>
        <v>31.067243125866753</v>
      </c>
      <c r="E300" s="70">
        <f>SUM(D$9:D299)*K_12-SUM(E$9:E299)*K_21</f>
        <v>30.960940408655915</v>
      </c>
      <c r="F300" s="73">
        <f>SUM(D$9:D299)*K_13-SUM(F$9:F299)*K_31</f>
        <v>15.177656318110788</v>
      </c>
    </row>
    <row r="301" spans="2:6" x14ac:dyDescent="0.2">
      <c r="B301" s="2">
        <f t="shared" si="4"/>
        <v>292</v>
      </c>
      <c r="C301" s="2">
        <v>1</v>
      </c>
      <c r="D301" s="70">
        <f>SUM(F$9:F300)*K_31+SUM(E$9:E300)*K_21+SUM(C$9:C300)-SUM(D$9:D300)*(K_12+K_13+K_10)</f>
        <v>31.076926799946364</v>
      </c>
      <c r="E301" s="70">
        <f>SUM(D$9:D300)*K_12-SUM(E$9:E300)*K_21</f>
        <v>30.971570680376999</v>
      </c>
      <c r="F301" s="73">
        <f>SUM(D$9:D300)*K_13-SUM(F$9:F300)*K_31</f>
        <v>15.225325078534055</v>
      </c>
    </row>
    <row r="302" spans="2:6" x14ac:dyDescent="0.2">
      <c r="B302" s="2">
        <f t="shared" si="4"/>
        <v>293</v>
      </c>
      <c r="C302" s="2">
        <v>1</v>
      </c>
      <c r="D302" s="70">
        <f>SUM(F$9:F301)*K_31+SUM(E$9:E301)*K_21+SUM(C$9:C301)-SUM(D$9:D301)*(K_12+K_13+K_10)</f>
        <v>31.086528578826915</v>
      </c>
      <c r="E302" s="70">
        <f>SUM(D$9:D301)*K_12-SUM(E$9:E301)*K_21</f>
        <v>30.982106292333924</v>
      </c>
      <c r="F302" s="73">
        <f>SUM(D$9:D301)*K_13-SUM(F$9:F301)*K_31</f>
        <v>15.272879883698295</v>
      </c>
    </row>
    <row r="303" spans="2:6" x14ac:dyDescent="0.2">
      <c r="B303" s="2">
        <f t="shared" si="4"/>
        <v>294</v>
      </c>
      <c r="C303" s="2">
        <v>1</v>
      </c>
      <c r="D303" s="70">
        <f>SUM(F$9:F302)*K_31+SUM(E$9:E302)*K_21+SUM(C$9:C302)-SUM(D$9:D302)*(K_12+K_13+K_10)</f>
        <v>31.096049546727386</v>
      </c>
      <c r="E303" s="70">
        <f>SUM(D$9:D302)*K_12-SUM(E$9:E302)*K_21</f>
        <v>30.992548520983178</v>
      </c>
      <c r="F303" s="73">
        <f>SUM(D$9:D302)*K_13-SUM(F$9:F302)*K_31</f>
        <v>15.320320829783679</v>
      </c>
    </row>
    <row r="304" spans="2:6" x14ac:dyDescent="0.2">
      <c r="B304" s="2">
        <f t="shared" si="4"/>
        <v>295</v>
      </c>
      <c r="C304" s="2">
        <v>1</v>
      </c>
      <c r="D304" s="70">
        <f>SUM(F$9:F303)*K_31+SUM(E$9:E303)*K_21+SUM(C$9:C303)-SUM(D$9:D303)*(K_12+K_13+K_10)</f>
        <v>31.10549077160033</v>
      </c>
      <c r="E304" s="70">
        <f>SUM(D$9:D303)*K_12-SUM(E$9:E303)*K_21</f>
        <v>31.002898623557599</v>
      </c>
      <c r="F304" s="73">
        <f>SUM(D$9:D303)*K_13-SUM(F$9:F303)*K_31</f>
        <v>15.367648015934511</v>
      </c>
    </row>
    <row r="305" spans="2:6" x14ac:dyDescent="0.2">
      <c r="B305" s="2">
        <f t="shared" si="4"/>
        <v>296</v>
      </c>
      <c r="C305" s="2">
        <v>1</v>
      </c>
      <c r="D305" s="70">
        <f>SUM(F$9:F304)*K_31+SUM(E$9:E304)*K_21+SUM(C$9:C304)-SUM(D$9:D304)*(K_12+K_13+K_10)</f>
        <v>31.114853305380962</v>
      </c>
      <c r="E305" s="70">
        <f>SUM(D$9:D304)*K_12-SUM(E$9:E304)*K_21</f>
        <v>31.013157838361849</v>
      </c>
      <c r="F305" s="73">
        <f>SUM(D$9:D304)*K_13-SUM(F$9:F304)*K_31</f>
        <v>15.414861544201507</v>
      </c>
    </row>
    <row r="306" spans="2:6" x14ac:dyDescent="0.2">
      <c r="B306" s="2">
        <f t="shared" si="4"/>
        <v>297</v>
      </c>
      <c r="C306" s="2">
        <v>1</v>
      </c>
      <c r="D306" s="70">
        <f>SUM(F$9:F305)*K_31+SUM(E$9:E305)*K_21+SUM(C$9:C305)-SUM(D$9:D305)*(K_12+K_13+K_10)</f>
        <v>31.124138184233971</v>
      </c>
      <c r="E306" s="70">
        <f>SUM(D$9:D305)*K_12-SUM(E$9:E305)*K_21</f>
        <v>31.023327385063908</v>
      </c>
      <c r="F306" s="73">
        <f>SUM(D$9:D305)*K_13-SUM(F$9:F305)*K_31</f>
        <v>15.461961519485047</v>
      </c>
    </row>
    <row r="307" spans="2:6" x14ac:dyDescent="0.2">
      <c r="B307" s="2">
        <f t="shared" si="4"/>
        <v>298</v>
      </c>
      <c r="C307" s="2">
        <v>1</v>
      </c>
      <c r="D307" s="70">
        <f>SUM(F$9:F306)*K_31+SUM(E$9:E306)*K_21+SUM(C$9:C306)-SUM(D$9:D306)*(K_12+K_13+K_10)</f>
        <v>31.133346428795903</v>
      </c>
      <c r="E307" s="70">
        <f>SUM(D$9:D306)*K_12-SUM(E$9:E306)*K_21</f>
        <v>31.033408464980766</v>
      </c>
      <c r="F307" s="73">
        <f>SUM(D$9:D306)*K_13-SUM(F$9:F306)*K_31</f>
        <v>15.508948049479292</v>
      </c>
    </row>
    <row r="308" spans="2:6" x14ac:dyDescent="0.2">
      <c r="B308" s="2">
        <f t="shared" si="4"/>
        <v>299</v>
      </c>
      <c r="C308" s="2">
        <v>1</v>
      </c>
      <c r="D308" s="70">
        <f>SUM(F$9:F307)*K_31+SUM(E$9:E307)*K_21+SUM(C$9:C307)-SUM(D$9:D307)*(K_12+K_13+K_10)</f>
        <v>31.142479044412312</v>
      </c>
      <c r="E308" s="70">
        <f>SUM(D$9:D307)*K_12-SUM(E$9:E307)*K_21</f>
        <v>31.043402261362417</v>
      </c>
      <c r="F308" s="73">
        <f>SUM(D$9:D307)*K_13-SUM(F$9:F307)*K_31</f>
        <v>15.555821244617244</v>
      </c>
    </row>
    <row r="309" spans="2:6" x14ac:dyDescent="0.2">
      <c r="B309" s="2">
        <f t="shared" si="4"/>
        <v>300</v>
      </c>
      <c r="C309" s="2">
        <v>1</v>
      </c>
      <c r="D309" s="70">
        <f>SUM(F$9:F308)*K_31+SUM(E$9:E308)*K_21+SUM(C$9:C308)-SUM(D$9:D308)*(K_12+K_13+K_10)</f>
        <v>31.151537021375702</v>
      </c>
      <c r="E309" s="70">
        <f>SUM(D$9:D308)*K_12-SUM(E$9:E308)*K_21</f>
        <v>31.053309939667429</v>
      </c>
      <c r="F309" s="73">
        <f>SUM(D$9:D308)*K_13-SUM(F$9:F308)*K_31</f>
        <v>15.602581218016628</v>
      </c>
    </row>
    <row r="310" spans="2:6" x14ac:dyDescent="0.2">
      <c r="B310" s="2">
        <f t="shared" si="4"/>
        <v>301</v>
      </c>
      <c r="C310" s="2">
        <v>1</v>
      </c>
      <c r="D310" s="70">
        <f>SUM(F$9:F309)*K_31+SUM(E$9:E309)*K_21+SUM(C$9:C309)-SUM(D$9:D309)*(K_12+K_13+K_10)</f>
        <v>31.160521335153476</v>
      </c>
      <c r="E310" s="70">
        <f>SUM(D$9:D309)*K_12-SUM(E$9:E309)*K_21</f>
        <v>31.063132647838302</v>
      </c>
      <c r="F310" s="73">
        <f>SUM(D$9:D309)*K_13-SUM(F$9:F309)*K_31</f>
        <v>15.649228085426707</v>
      </c>
    </row>
    <row r="311" spans="2:6" x14ac:dyDescent="0.2">
      <c r="B311" s="2">
        <f t="shared" si="4"/>
        <v>302</v>
      </c>
      <c r="C311" s="2">
        <v>1</v>
      </c>
      <c r="D311" s="70">
        <f>SUM(F$9:F310)*K_31+SUM(E$9:E310)*K_21+SUM(C$9:C310)-SUM(D$9:D310)*(K_12+K_13+K_10)</f>
        <v>31.169432946618031</v>
      </c>
      <c r="E311" s="70">
        <f>SUM(D$9:D310)*K_12-SUM(E$9:E310)*K_21</f>
        <v>31.072871516569876</v>
      </c>
      <c r="F311" s="73">
        <f>SUM(D$9:D310)*K_13-SUM(F$9:F310)*K_31</f>
        <v>15.695761965175885</v>
      </c>
    </row>
    <row r="312" spans="2:6" x14ac:dyDescent="0.2">
      <c r="B312" s="2">
        <f t="shared" si="4"/>
        <v>303</v>
      </c>
      <c r="C312" s="2">
        <v>1</v>
      </c>
      <c r="D312" s="70">
        <f>SUM(F$9:F311)*K_31+SUM(E$9:E311)*K_21+SUM(C$9:C311)-SUM(D$9:D311)*(K_12+K_13+K_10)</f>
        <v>31.178272802270385</v>
      </c>
      <c r="E312" s="70">
        <f>SUM(D$9:D311)*K_12-SUM(E$9:E311)*K_21</f>
        <v>31.08252765957468</v>
      </c>
      <c r="F312" s="73">
        <f>SUM(D$9:D311)*K_13-SUM(F$9:F311)*K_31</f>
        <v>15.742182978120212</v>
      </c>
    </row>
    <row r="313" spans="2:6" x14ac:dyDescent="0.2">
      <c r="B313" s="2">
        <f t="shared" si="4"/>
        <v>304</v>
      </c>
      <c r="C313" s="2">
        <v>1</v>
      </c>
      <c r="D313" s="70">
        <f>SUM(F$9:F312)*K_31+SUM(E$9:E312)*K_21+SUM(C$9:C312)-SUM(D$9:D312)*(K_12+K_13+K_10)</f>
        <v>31.187041834460274</v>
      </c>
      <c r="E313" s="70">
        <f>SUM(D$9:D312)*K_12-SUM(E$9:E312)*K_21</f>
        <v>31.092102173844296</v>
      </c>
      <c r="F313" s="73">
        <f>SUM(D$9:D312)*K_13-SUM(F$9:F312)*K_31</f>
        <v>15.788491247592663</v>
      </c>
    </row>
    <row r="314" spans="2:6" x14ac:dyDescent="0.2">
      <c r="B314" s="2">
        <f t="shared" si="4"/>
        <v>305</v>
      </c>
      <c r="C314" s="2">
        <v>1</v>
      </c>
      <c r="D314" s="70">
        <f>SUM(F$9:F313)*K_31+SUM(E$9:E313)*K_21+SUM(C$9:C313)-SUM(D$9:D313)*(K_12+K_13+K_10)</f>
        <v>31.195740961603974</v>
      </c>
      <c r="E314" s="70">
        <f>SUM(D$9:D313)*K_12-SUM(E$9:E313)*K_21</f>
        <v>31.101596139905951</v>
      </c>
      <c r="F314" s="73">
        <f>SUM(D$9:D313)*K_13-SUM(F$9:F313)*K_31</f>
        <v>15.834686899353269</v>
      </c>
    </row>
    <row r="315" spans="2:6" x14ac:dyDescent="0.2">
      <c r="B315" s="2">
        <f t="shared" si="4"/>
        <v>306</v>
      </c>
      <c r="C315" s="2">
        <v>1</v>
      </c>
      <c r="D315" s="70">
        <f>SUM(F$9:F314)*K_31+SUM(E$9:E314)*K_21+SUM(C$9:C314)-SUM(D$9:D314)*(K_12+K_13+K_10)</f>
        <v>31.204371088399512</v>
      </c>
      <c r="E315" s="70">
        <f>SUM(D$9:D314)*K_12-SUM(E$9:E314)*K_21</f>
        <v>31.111010622075696</v>
      </c>
      <c r="F315" s="73">
        <f>SUM(D$9:D314)*K_13-SUM(F$9:F314)*K_31</f>
        <v>15.880770061540023</v>
      </c>
    </row>
    <row r="316" spans="2:6" x14ac:dyDescent="0.2">
      <c r="B316" s="2">
        <f t="shared" si="4"/>
        <v>307</v>
      </c>
      <c r="C316" s="2">
        <v>1</v>
      </c>
      <c r="D316" s="70">
        <f>SUM(F$9:F315)*K_31+SUM(E$9:E315)*K_21+SUM(C$9:C315)-SUM(D$9:D315)*(K_12+K_13+K_10)</f>
        <v>31.212933106034711</v>
      </c>
      <c r="E316" s="70">
        <f>SUM(D$9:D315)*K_12-SUM(E$9:E315)*K_21</f>
        <v>31.120346668708066</v>
      </c>
      <c r="F316" s="73">
        <f>SUM(D$9:D315)*K_13-SUM(F$9:F315)*K_31</f>
        <v>15.926740864620603</v>
      </c>
    </row>
    <row r="317" spans="2:6" x14ac:dyDescent="0.2">
      <c r="B317" s="2">
        <f t="shared" si="4"/>
        <v>308</v>
      </c>
      <c r="C317" s="2">
        <v>1</v>
      </c>
      <c r="D317" s="70">
        <f>SUM(F$9:F316)*K_31+SUM(E$9:E316)*K_21+SUM(C$9:C316)-SUM(D$9:D316)*(K_12+K_13+K_10)</f>
        <v>31.221427892396605</v>
      </c>
      <c r="E317" s="70">
        <f>SUM(D$9:D316)*K_12-SUM(E$9:E316)*K_21</f>
        <v>31.129605312440731</v>
      </c>
      <c r="F317" s="73">
        <f>SUM(D$9:D316)*K_13-SUM(F$9:F316)*K_31</f>
        <v>15.972599441344844</v>
      </c>
    </row>
    <row r="318" spans="2:6" x14ac:dyDescent="0.2">
      <c r="B318" s="2">
        <f t="shared" si="4"/>
        <v>309</v>
      </c>
      <c r="C318" s="2">
        <v>1</v>
      </c>
      <c r="D318" s="70">
        <f>SUM(F$9:F317)*K_31+SUM(E$9:E317)*K_21+SUM(C$9:C317)-SUM(D$9:D317)*(K_12+K_13+K_10)</f>
        <v>31.229856312276183</v>
      </c>
      <c r="E318" s="70">
        <f>SUM(D$9:D317)*K_12-SUM(E$9:E317)*K_21</f>
        <v>31.138787570436307</v>
      </c>
      <c r="F318" s="73">
        <f>SUM(D$9:D317)*K_13-SUM(F$9:F317)*K_31</f>
        <v>16.018345926698</v>
      </c>
    </row>
    <row r="319" spans="2:6" x14ac:dyDescent="0.2">
      <c r="B319" s="2">
        <f t="shared" si="4"/>
        <v>310</v>
      </c>
      <c r="C319" s="2">
        <v>1</v>
      </c>
      <c r="D319" s="70">
        <f>SUM(F$9:F318)*K_31+SUM(E$9:E318)*K_21+SUM(C$9:C318)-SUM(D$9:D318)*(K_12+K_13+K_10)</f>
        <v>31.238219217567121</v>
      </c>
      <c r="E319" s="70">
        <f>SUM(D$9:D318)*K_12-SUM(E$9:E318)*K_21</f>
        <v>31.147894444620306</v>
      </c>
      <c r="F319" s="73">
        <f>SUM(D$9:D318)*K_13-SUM(F$9:F318)*K_31</f>
        <v>16.063980457854733</v>
      </c>
    </row>
    <row r="320" spans="2:6" x14ac:dyDescent="0.2">
      <c r="B320" s="2">
        <f t="shared" si="4"/>
        <v>311</v>
      </c>
      <c r="C320" s="2">
        <v>1</v>
      </c>
      <c r="D320" s="70">
        <f>SUM(F$9:F319)*K_31+SUM(E$9:E319)*K_21+SUM(C$9:C319)-SUM(D$9:D319)*(K_12+K_13+K_10)</f>
        <v>31.246517447466204</v>
      </c>
      <c r="E320" s="70">
        <f>SUM(D$9:D319)*K_12-SUM(E$9:E319)*K_21</f>
        <v>31.156926921914987</v>
      </c>
      <c r="F320" s="73">
        <f>SUM(D$9:D319)*K_13-SUM(F$9:F319)*K_31</f>
        <v>16.109503174133874</v>
      </c>
    </row>
    <row r="321" spans="2:6" x14ac:dyDescent="0.2">
      <c r="B321" s="2">
        <f t="shared" si="4"/>
        <v>312</v>
      </c>
      <c r="C321" s="2">
        <v>1</v>
      </c>
      <c r="D321" s="70">
        <f>SUM(F$9:F320)*K_31+SUM(E$9:E320)*K_21+SUM(C$9:C320)-SUM(D$9:D320)*(K_12+K_13+K_10)</f>
        <v>31.254751828667168</v>
      </c>
      <c r="E321" s="70">
        <f>SUM(D$9:D320)*K_12-SUM(E$9:E320)*K_21</f>
        <v>31.165885974470143</v>
      </c>
      <c r="F321" s="73">
        <f>SUM(D$9:D320)*K_13-SUM(F$9:F320)*K_31</f>
        <v>16.15491421695387</v>
      </c>
    </row>
    <row r="322" spans="2:6" x14ac:dyDescent="0.2">
      <c r="B322" s="2">
        <f t="shared" si="4"/>
        <v>313</v>
      </c>
      <c r="C322" s="2">
        <v>1</v>
      </c>
      <c r="D322" s="70">
        <f>SUM(F$9:F321)*K_31+SUM(E$9:E321)*K_21+SUM(C$9:C321)-SUM(D$9:D321)*(K_12+K_13+K_10)</f>
        <v>31.26292317555226</v>
      </c>
      <c r="E322" s="70">
        <f>SUM(D$9:D321)*K_12-SUM(E$9:E321)*K_21</f>
        <v>31.174772559889789</v>
      </c>
      <c r="F322" s="73">
        <f>SUM(D$9:D321)*K_13-SUM(F$9:F321)*K_31</f>
        <v>16.200213729789009</v>
      </c>
    </row>
    <row r="323" spans="2:6" x14ac:dyDescent="0.2">
      <c r="B323" s="2">
        <f t="shared" si="4"/>
        <v>314</v>
      </c>
      <c r="C323" s="2">
        <v>1</v>
      </c>
      <c r="D323" s="70">
        <f>SUM(F$9:F322)*K_31+SUM(E$9:E322)*K_21+SUM(C$9:C322)-SUM(D$9:D322)*(K_12+K_13+K_10)</f>
        <v>31.271032290381982</v>
      </c>
      <c r="E323" s="70">
        <f>SUM(D$9:D322)*K_12-SUM(E$9:E322)*K_21</f>
        <v>31.183587621456013</v>
      </c>
      <c r="F323" s="73">
        <f>SUM(D$9:D322)*K_13-SUM(F$9:F322)*K_31</f>
        <v>16.2454018581263</v>
      </c>
    </row>
    <row r="324" spans="2:6" x14ac:dyDescent="0.2">
      <c r="B324" s="2">
        <f t="shared" si="4"/>
        <v>315</v>
      </c>
      <c r="C324" s="2">
        <v>1</v>
      </c>
      <c r="D324" s="70">
        <f>SUM(F$9:F323)*K_31+SUM(E$9:E323)*K_21+SUM(C$9:C323)-SUM(D$9:D323)*(K_12+K_13+K_10)</f>
        <v>31.279079963481081</v>
      </c>
      <c r="E324" s="70">
        <f>SUM(D$9:D323)*K_12-SUM(E$9:E323)*K_21</f>
        <v>31.192332088348735</v>
      </c>
      <c r="F324" s="73">
        <f>SUM(D$9:D323)*K_13-SUM(F$9:F323)*K_31</f>
        <v>16.29047874942307</v>
      </c>
    </row>
    <row r="325" spans="2:6" x14ac:dyDescent="0.2">
      <c r="B325" s="2">
        <f t="shared" si="4"/>
        <v>316</v>
      </c>
      <c r="C325" s="2">
        <v>1</v>
      </c>
      <c r="D325" s="70">
        <f>SUM(F$9:F324)*K_31+SUM(E$9:E324)*K_21+SUM(C$9:C324)-SUM(D$9:D324)*(K_12+K_13+K_10)</f>
        <v>31.287066973421133</v>
      </c>
      <c r="E325" s="70">
        <f>SUM(D$9:D324)*K_12-SUM(E$9:E324)*K_21</f>
        <v>31.201006875861935</v>
      </c>
      <c r="F325" s="73">
        <f>SUM(D$9:D324)*K_13-SUM(F$9:F324)*K_31</f>
        <v>16.335444553065244</v>
      </c>
    </row>
    <row r="326" spans="2:6" x14ac:dyDescent="0.2">
      <c r="B326" s="2">
        <f t="shared" si="4"/>
        <v>317</v>
      </c>
      <c r="C326" s="2">
        <v>1</v>
      </c>
      <c r="D326" s="70">
        <f>SUM(F$9:F325)*K_31+SUM(E$9:E325)*K_21+SUM(C$9:C325)-SUM(D$9:D325)*(K_12+K_13+K_10)</f>
        <v>31.294994087201758</v>
      </c>
      <c r="E326" s="70">
        <f>SUM(D$9:D325)*K_12-SUM(E$9:E325)*K_21</f>
        <v>31.209612885617844</v>
      </c>
      <c r="F326" s="73">
        <f>SUM(D$9:D325)*K_13-SUM(F$9:F325)*K_31</f>
        <v>16.38029942032631</v>
      </c>
    </row>
    <row r="327" spans="2:6" x14ac:dyDescent="0.2">
      <c r="B327" s="2">
        <f t="shared" si="4"/>
        <v>318</v>
      </c>
      <c r="C327" s="2">
        <v>1</v>
      </c>
      <c r="D327" s="70">
        <f>SUM(F$9:F326)*K_31+SUM(E$9:E326)*K_21+SUM(C$9:C326)-SUM(D$9:D326)*(K_12+K_13+K_10)</f>
        <v>31.302862060426605</v>
      </c>
      <c r="E327" s="70">
        <f>SUM(D$9:D326)*K_12-SUM(E$9:E326)*K_21</f>
        <v>31.218151005776235</v>
      </c>
      <c r="F327" s="73">
        <f>SUM(D$9:D326)*K_13-SUM(F$9:F326)*K_31</f>
        <v>16.42504350432694</v>
      </c>
    </row>
    <row r="328" spans="2:6" x14ac:dyDescent="0.2">
      <c r="B328" s="2">
        <f t="shared" si="4"/>
        <v>319</v>
      </c>
      <c r="C328" s="2">
        <v>1</v>
      </c>
      <c r="D328" s="70">
        <f>SUM(F$9:F327)*K_31+SUM(E$9:E327)*K_21+SUM(C$9:C327)-SUM(D$9:D327)*(K_12+K_13+K_10)</f>
        <v>31.310671637480482</v>
      </c>
      <c r="E328" s="70">
        <f>SUM(D$9:D327)*K_12-SUM(E$9:E327)*K_21</f>
        <v>31.226622111241227</v>
      </c>
      <c r="F328" s="73">
        <f>SUM(D$9:D327)*K_13-SUM(F$9:F327)*K_31</f>
        <v>16.469676959995237</v>
      </c>
    </row>
    <row r="329" spans="2:6" x14ac:dyDescent="0.2">
      <c r="B329" s="2">
        <f t="shared" si="4"/>
        <v>320</v>
      </c>
      <c r="C329" s="2">
        <v>1</v>
      </c>
      <c r="D329" s="70">
        <f>SUM(F$9:F328)*K_31+SUM(E$9:E328)*K_21+SUM(C$9:C328)-SUM(D$9:D328)*(K_12+K_13+K_10)</f>
        <v>31.318423551699652</v>
      </c>
      <c r="E329" s="70">
        <f>SUM(D$9:D328)*K_12-SUM(E$9:E328)*K_21</f>
        <v>31.235027063865232</v>
      </c>
      <c r="F329" s="73">
        <f>SUM(D$9:D328)*K_13-SUM(F$9:F328)*K_31</f>
        <v>16.514199944027695</v>
      </c>
    </row>
    <row r="330" spans="2:6" x14ac:dyDescent="0.2">
      <c r="B330" s="2">
        <f t="shared" si="4"/>
        <v>321</v>
      </c>
      <c r="C330" s="2">
        <v>1</v>
      </c>
      <c r="D330" s="70">
        <f>SUM(F$9:F329)*K_31+SUM(E$9:E329)*K_21+SUM(C$9:C329)-SUM(D$9:D329)*(K_12+K_13+K_10)</f>
        <v>31.32611852554237</v>
      </c>
      <c r="E330" s="70">
        <f>SUM(D$9:D329)*K_12-SUM(E$9:E329)*K_21</f>
        <v>31.243366712648481</v>
      </c>
      <c r="F330" s="73">
        <f>SUM(D$9:D329)*K_13-SUM(F$9:F329)*K_31</f>
        <v>16.558612614850709</v>
      </c>
    </row>
    <row r="331" spans="2:6" x14ac:dyDescent="0.2">
      <c r="B331" s="2">
        <f t="shared" ref="B331:B394" si="5">B330+1</f>
        <v>322</v>
      </c>
      <c r="C331" s="2">
        <v>1</v>
      </c>
      <c r="D331" s="70">
        <f>SUM(F$9:F330)*K_31+SUM(E$9:E330)*K_21+SUM(C$9:C330)-SUM(D$9:D330)*(K_12+K_13+K_10)</f>
        <v>31.333757270754631</v>
      </c>
      <c r="E331" s="70">
        <f>SUM(D$9:D330)*K_12-SUM(E$9:E330)*K_21</f>
        <v>31.251641893937972</v>
      </c>
      <c r="F331" s="73">
        <f>SUM(D$9:D330)*K_13-SUM(F$9:F330)*K_31</f>
        <v>16.602915132582787</v>
      </c>
    </row>
    <row r="332" spans="2:6" x14ac:dyDescent="0.2">
      <c r="B332" s="2">
        <f t="shared" si="5"/>
        <v>323</v>
      </c>
      <c r="C332" s="2">
        <v>1</v>
      </c>
      <c r="D332" s="70">
        <f>SUM(F$9:F331)*K_31+SUM(E$9:E331)*K_21+SUM(C$9:C331)-SUM(D$9:D331)*(K_12+K_13+K_10)</f>
        <v>31.341340488535934</v>
      </c>
      <c r="E332" s="70">
        <f>SUM(D$9:D331)*K_12-SUM(E$9:E331)*K_21</f>
        <v>31.259853431619604</v>
      </c>
      <c r="F332" s="73">
        <f>SUM(D$9:D331)*K_13-SUM(F$9:F331)*K_31</f>
        <v>16.647107658997299</v>
      </c>
    </row>
    <row r="333" spans="2:6" x14ac:dyDescent="0.2">
      <c r="B333" s="2">
        <f t="shared" si="5"/>
        <v>324</v>
      </c>
      <c r="C333" s="2">
        <v>1</v>
      </c>
      <c r="D333" s="70">
        <f>SUM(F$9:F332)*K_31+SUM(E$9:E332)*K_21+SUM(C$9:C332)-SUM(D$9:D332)*(K_12+K_13+K_10)</f>
        <v>31.348868869699572</v>
      </c>
      <c r="E333" s="70">
        <f>SUM(D$9:D332)*K_12-SUM(E$9:E332)*K_21</f>
        <v>31.268002137311214</v>
      </c>
      <c r="F333" s="73">
        <f>SUM(D$9:D332)*K_13-SUM(F$9:F332)*K_31</f>
        <v>16.691190357485915</v>
      </c>
    </row>
    <row r="334" spans="2:6" x14ac:dyDescent="0.2">
      <c r="B334" s="2">
        <f t="shared" si="5"/>
        <v>325</v>
      </c>
      <c r="C334" s="2">
        <v>1</v>
      </c>
      <c r="D334" s="70">
        <f>SUM(F$9:F333)*K_31+SUM(E$9:E333)*K_21+SUM(C$9:C333)-SUM(D$9:D333)*(K_12+K_13+K_10)</f>
        <v>31.356343094833164</v>
      </c>
      <c r="E334" s="70">
        <f>SUM(D$9:D333)*K_12-SUM(E$9:E333)*K_21</f>
        <v>31.276088810549936</v>
      </c>
      <c r="F334" s="73">
        <f>SUM(D$9:D333)*K_13-SUM(F$9:F333)*K_31</f>
        <v>16.735163393022557</v>
      </c>
    </row>
    <row r="335" spans="2:6" x14ac:dyDescent="0.2">
      <c r="B335" s="2">
        <f t="shared" si="5"/>
        <v>326</v>
      </c>
      <c r="C335" s="2">
        <v>1</v>
      </c>
      <c r="D335" s="70">
        <f>SUM(F$9:F334)*K_31+SUM(E$9:E334)*K_21+SUM(C$9:C334)-SUM(D$9:D334)*(K_12+K_13+K_10)</f>
        <v>31.363763834454403</v>
      </c>
      <c r="E335" s="70">
        <f>SUM(D$9:D334)*K_12-SUM(E$9:E334)*K_21</f>
        <v>31.284114238978304</v>
      </c>
      <c r="F335" s="73">
        <f>SUM(D$9:D334)*K_13-SUM(F$9:F334)*K_31</f>
        <v>16.779026932127987</v>
      </c>
    </row>
    <row r="336" spans="2:6" x14ac:dyDescent="0.2">
      <c r="B336" s="2">
        <f t="shared" si="5"/>
        <v>327</v>
      </c>
      <c r="C336" s="2">
        <v>1</v>
      </c>
      <c r="D336" s="70">
        <f>SUM(F$9:F335)*K_31+SUM(E$9:E335)*K_21+SUM(C$9:C335)-SUM(D$9:D335)*(K_12+K_13+K_10)</f>
        <v>31.371131749166125</v>
      </c>
      <c r="E336" s="70">
        <f>SUM(D$9:D335)*K_12-SUM(E$9:E335)*K_21</f>
        <v>31.292079198525926</v>
      </c>
      <c r="F336" s="73">
        <f>SUM(D$9:D335)*K_13-SUM(F$9:F335)*K_31</f>
        <v>16.822781142834963</v>
      </c>
    </row>
    <row r="337" spans="2:6" x14ac:dyDescent="0.2">
      <c r="B337" s="2">
        <f t="shared" si="5"/>
        <v>328</v>
      </c>
      <c r="C337" s="2">
        <v>1</v>
      </c>
      <c r="D337" s="70">
        <f>SUM(F$9:F336)*K_31+SUM(E$9:E336)*K_21+SUM(C$9:C336)-SUM(D$9:D336)*(K_12+K_13+K_10)</f>
        <v>31.378447489808423</v>
      </c>
      <c r="E337" s="70">
        <f>SUM(D$9:D336)*K_12-SUM(E$9:E336)*K_21</f>
        <v>31.299984453589786</v>
      </c>
      <c r="F337" s="73">
        <f>SUM(D$9:D336)*K_13-SUM(F$9:F336)*K_31</f>
        <v>16.866426194653954</v>
      </c>
    </row>
    <row r="338" spans="2:6" x14ac:dyDescent="0.2">
      <c r="B338" s="2">
        <f t="shared" si="5"/>
        <v>329</v>
      </c>
      <c r="C338" s="2">
        <v>1</v>
      </c>
      <c r="D338" s="70">
        <f>SUM(F$9:F337)*K_31+SUM(E$9:E337)*K_21+SUM(C$9:C337)-SUM(D$9:D337)*(K_12+K_13+K_10)</f>
        <v>31.385711697606666</v>
      </c>
      <c r="E338" s="70">
        <f>SUM(D$9:D337)*K_12-SUM(E$9:E337)*K_21</f>
        <v>31.307830757211718</v>
      </c>
      <c r="F338" s="73">
        <f>SUM(D$9:D337)*K_13-SUM(F$9:F337)*K_31</f>
        <v>16.909962258539419</v>
      </c>
    </row>
    <row r="339" spans="2:6" x14ac:dyDescent="0.2">
      <c r="B339" s="2">
        <f t="shared" si="5"/>
        <v>330</v>
      </c>
      <c r="C339" s="2">
        <v>1</v>
      </c>
      <c r="D339" s="70">
        <f>SUM(F$9:F338)*K_31+SUM(E$9:E338)*K_21+SUM(C$9:C338)-SUM(D$9:D338)*(K_12+K_13+K_10)</f>
        <v>31.392925004321796</v>
      </c>
      <c r="E339" s="70">
        <f>SUM(D$9:D338)*K_12-SUM(E$9:E338)*K_21</f>
        <v>31.315618851251315</v>
      </c>
      <c r="F339" s="73">
        <f>SUM(D$9:D338)*K_13-SUM(F$9:F338)*K_31</f>
        <v>16.953389506856624</v>
      </c>
    </row>
    <row r="340" spans="2:6" x14ac:dyDescent="0.2">
      <c r="B340" s="2">
        <f t="shared" si="5"/>
        <v>331</v>
      </c>
      <c r="C340" s="2">
        <v>1</v>
      </c>
      <c r="D340" s="70">
        <f>SUM(F$9:F339)*K_31+SUM(E$9:E339)*K_21+SUM(C$9:C339)-SUM(D$9:D339)*(K_12+K_13+K_10)</f>
        <v>31.400088032392432</v>
      </c>
      <c r="E340" s="70">
        <f>SUM(D$9:D339)*K_12-SUM(E$9:E339)*K_21</f>
        <v>31.323349466558398</v>
      </c>
      <c r="F340" s="73">
        <f>SUM(D$9:D339)*K_13-SUM(F$9:F339)*K_31</f>
        <v>16.996708113349019</v>
      </c>
    </row>
    <row r="341" spans="2:6" x14ac:dyDescent="0.2">
      <c r="B341" s="2">
        <f t="shared" si="5"/>
        <v>332</v>
      </c>
      <c r="C341" s="2">
        <v>1</v>
      </c>
      <c r="D341" s="70">
        <f>SUM(F$9:F340)*K_31+SUM(E$9:E340)*K_21+SUM(C$9:C340)-SUM(D$9:D340)*(K_12+K_13+K_10)</f>
        <v>31.407201395080392</v>
      </c>
      <c r="E341" s="70">
        <f>SUM(D$9:D340)*K_12-SUM(E$9:E340)*K_21</f>
        <v>31.331023323141835</v>
      </c>
      <c r="F341" s="73">
        <f>SUM(D$9:D340)*K_13-SUM(F$9:F340)*K_31</f>
        <v>17.039918253106151</v>
      </c>
    </row>
    <row r="342" spans="2:6" x14ac:dyDescent="0.2">
      <c r="B342" s="2">
        <f t="shared" si="5"/>
        <v>333</v>
      </c>
      <c r="C342" s="2">
        <v>1</v>
      </c>
      <c r="D342" s="70">
        <f>SUM(F$9:F341)*K_31+SUM(E$9:E341)*K_21+SUM(C$9:C341)-SUM(D$9:D341)*(K_12+K_13+K_10)</f>
        <v>31.414265696607799</v>
      </c>
      <c r="E342" s="70">
        <f>SUM(D$9:D341)*K_12-SUM(E$9:E341)*K_21</f>
        <v>31.338641130335873</v>
      </c>
      <c r="F342" s="73">
        <f>SUM(D$9:D341)*K_13-SUM(F$9:F341)*K_31</f>
        <v>17.083020102532075</v>
      </c>
    </row>
    <row r="343" spans="2:6" x14ac:dyDescent="0.2">
      <c r="B343" s="2">
        <f t="shared" si="5"/>
        <v>334</v>
      </c>
      <c r="C343" s="2">
        <v>1</v>
      </c>
      <c r="D343" s="70">
        <f>SUM(F$9:F342)*K_31+SUM(E$9:E342)*K_21+SUM(C$9:C342)-SUM(D$9:D342)*(K_12+K_13+K_10)</f>
        <v>31.421281532300327</v>
      </c>
      <c r="E343" s="70">
        <f>SUM(D$9:D342)*K_12-SUM(E$9:E342)*K_21</f>
        <v>31.346203586962815</v>
      </c>
      <c r="F343" s="73">
        <f>SUM(D$9:D342)*K_13-SUM(F$9:F342)*K_31</f>
        <v>17.126013839314297</v>
      </c>
    </row>
    <row r="344" spans="2:6" x14ac:dyDescent="0.2">
      <c r="B344" s="2">
        <f t="shared" si="5"/>
        <v>335</v>
      </c>
      <c r="C344" s="2">
        <v>1</v>
      </c>
      <c r="D344" s="70">
        <f>SUM(F$9:F343)*K_31+SUM(E$9:E343)*K_21+SUM(C$9:C343)-SUM(D$9:D343)*(K_12+K_13+K_10)</f>
        <v>31.42824948871862</v>
      </c>
      <c r="E344" s="70">
        <f>SUM(D$9:D343)*K_12-SUM(E$9:E343)*K_21</f>
        <v>31.353711381496623</v>
      </c>
      <c r="F344" s="73">
        <f>SUM(D$9:D343)*K_13-SUM(F$9:F343)*K_31</f>
        <v>17.168899642393256</v>
      </c>
    </row>
    <row r="345" spans="2:6" x14ac:dyDescent="0.2">
      <c r="B345" s="2">
        <f t="shared" si="5"/>
        <v>336</v>
      </c>
      <c r="C345" s="2">
        <v>1</v>
      </c>
      <c r="D345" s="70">
        <f>SUM(F$9:F344)*K_31+SUM(E$9:E344)*K_21+SUM(C$9:C344)-SUM(D$9:D344)*(K_12+K_13+K_10)</f>
        <v>31.435170143795858</v>
      </c>
      <c r="E345" s="70">
        <f>SUM(D$9:D344)*K_12-SUM(E$9:E344)*K_21</f>
        <v>31.361165192218891</v>
      </c>
      <c r="F345" s="73">
        <f>SUM(D$9:D344)*K_13-SUM(F$9:F344)*K_31</f>
        <v>17.211677691932238</v>
      </c>
    </row>
    <row r="346" spans="2:6" x14ac:dyDescent="0.2">
      <c r="B346" s="2">
        <f t="shared" si="5"/>
        <v>337</v>
      </c>
      <c r="C346" s="2">
        <v>1</v>
      </c>
      <c r="D346" s="70">
        <f>SUM(F$9:F345)*K_31+SUM(E$9:E345)*K_21+SUM(C$9:C345)-SUM(D$9:D345)*(K_12+K_13+K_10)</f>
        <v>31.442044066968492</v>
      </c>
      <c r="E346" s="70">
        <f>SUM(D$9:D345)*K_12-SUM(E$9:E345)*K_21</f>
        <v>31.368565687376645</v>
      </c>
      <c r="F346" s="73">
        <f>SUM(D$9:D345)*K_13-SUM(F$9:F345)*K_31</f>
        <v>17.254348169287827</v>
      </c>
    </row>
    <row r="347" spans="2:6" x14ac:dyDescent="0.2">
      <c r="B347" s="2">
        <f t="shared" si="5"/>
        <v>338</v>
      </c>
      <c r="C347" s="2">
        <v>1</v>
      </c>
      <c r="D347" s="70">
        <f>SUM(F$9:F346)*K_31+SUM(E$9:E346)*K_21+SUM(C$9:C346)-SUM(D$9:D346)*(K_12+K_13+K_10)</f>
        <v>31.448871819307215</v>
      </c>
      <c r="E347" s="70">
        <f>SUM(D$9:D346)*K_12-SUM(E$9:E346)*K_21</f>
        <v>31.375913525335818</v>
      </c>
      <c r="F347" s="73">
        <f>SUM(D$9:D346)*K_13-SUM(F$9:F346)*K_31</f>
        <v>17.29691125698087</v>
      </c>
    </row>
    <row r="348" spans="2:6" x14ac:dyDescent="0.2">
      <c r="B348" s="2">
        <f t="shared" si="5"/>
        <v>339</v>
      </c>
      <c r="C348" s="2">
        <v>1</v>
      </c>
      <c r="D348" s="70">
        <f>SUM(F$9:F347)*K_31+SUM(E$9:E347)*K_21+SUM(C$9:C347)-SUM(D$9:D347)*(K_12+K_13+K_10)</f>
        <v>31.455653953643832</v>
      </c>
      <c r="E348" s="70">
        <f>SUM(D$9:D347)*K_12-SUM(E$9:E347)*K_21</f>
        <v>31.38320935473314</v>
      </c>
      <c r="F348" s="73">
        <f>SUM(D$9:D347)*K_13-SUM(F$9:F347)*K_31</f>
        <v>17.339367138667853</v>
      </c>
    </row>
    <row r="349" spans="2:6" x14ac:dyDescent="0.2">
      <c r="B349" s="2">
        <f t="shared" si="5"/>
        <v>340</v>
      </c>
      <c r="C349" s="2">
        <v>1</v>
      </c>
      <c r="D349" s="70">
        <f>SUM(F$9:F348)*K_31+SUM(E$9:E348)*K_21+SUM(C$9:C348)-SUM(D$9:D348)*(K_12+K_13+K_10)</f>
        <v>31.462391014698369</v>
      </c>
      <c r="E349" s="70">
        <f>SUM(D$9:D348)*K_12-SUM(E$9:E348)*K_21</f>
        <v>31.390453814624152</v>
      </c>
      <c r="F349" s="73">
        <f>SUM(D$9:D348)*K_13-SUM(F$9:F348)*K_31</f>
        <v>17.381715999112778</v>
      </c>
    </row>
    <row r="350" spans="2:6" x14ac:dyDescent="0.2">
      <c r="B350" s="2">
        <f t="shared" si="5"/>
        <v>341</v>
      </c>
      <c r="C350" s="2">
        <v>1</v>
      </c>
      <c r="D350" s="70">
        <f>SUM(F$9:F349)*K_31+SUM(E$9:E349)*K_21+SUM(C$9:C349)-SUM(D$9:D349)*(K_12+K_13+K_10)</f>
        <v>31.469083539203439</v>
      </c>
      <c r="E350" s="70">
        <f>SUM(D$9:D349)*K_12-SUM(E$9:E349)*K_21</f>
        <v>31.397647534631687</v>
      </c>
      <c r="F350" s="73">
        <f>SUM(D$9:D349)*K_13-SUM(F$9:F349)*K_31</f>
        <v>17.423958024159539</v>
      </c>
    </row>
    <row r="351" spans="2:6" x14ac:dyDescent="0.2">
      <c r="B351" s="2">
        <f t="shared" si="5"/>
        <v>342</v>
      </c>
      <c r="C351" s="2">
        <v>1</v>
      </c>
      <c r="D351" s="70">
        <f>SUM(F$9:F350)*K_31+SUM(E$9:E350)*K_21+SUM(C$9:C350)-SUM(D$9:D350)*(K_12+K_13+K_10)</f>
        <v>31.475732056024981</v>
      </c>
      <c r="E351" s="70">
        <f>SUM(D$9:D350)*K_12-SUM(E$9:E350)*K_21</f>
        <v>31.404791135088772</v>
      </c>
      <c r="F351" s="73">
        <f>SUM(D$9:D350)*K_13-SUM(F$9:F350)*K_31</f>
        <v>17.466093400704665</v>
      </c>
    </row>
    <row r="352" spans="2:6" x14ac:dyDescent="0.2">
      <c r="B352" s="2">
        <f t="shared" si="5"/>
        <v>343</v>
      </c>
      <c r="C352" s="2">
        <v>1</v>
      </c>
      <c r="D352" s="70">
        <f>SUM(F$9:F351)*K_31+SUM(E$9:E351)*K_21+SUM(C$9:C351)-SUM(D$9:D351)*(K_12+K_13+K_10)</f>
        <v>31.48233708628436</v>
      </c>
      <c r="E352" s="70">
        <f>SUM(D$9:D351)*K_12-SUM(E$9:E351)*K_21</f>
        <v>31.411885227182552</v>
      </c>
      <c r="F352" s="73">
        <f>SUM(D$9:D351)*K_13-SUM(F$9:F351)*K_31</f>
        <v>17.508122316670629</v>
      </c>
    </row>
    <row r="353" spans="2:6" x14ac:dyDescent="0.2">
      <c r="B353" s="2">
        <f t="shared" si="5"/>
        <v>344</v>
      </c>
      <c r="C353" s="2">
        <v>1</v>
      </c>
      <c r="D353" s="70">
        <f>SUM(F$9:F352)*K_31+SUM(E$9:E352)*K_21+SUM(C$9:C352)-SUM(D$9:D352)*(K_12+K_13+K_10)</f>
        <v>31.488899143476829</v>
      </c>
      <c r="E353" s="70">
        <f>SUM(D$9:D352)*K_12-SUM(E$9:E352)*K_21</f>
        <v>31.41893041309288</v>
      </c>
      <c r="F353" s="73">
        <f>SUM(D$9:D352)*K_13-SUM(F$9:F352)*K_31</f>
        <v>17.550044960979474</v>
      </c>
    </row>
    <row r="354" spans="2:6" x14ac:dyDescent="0.2">
      <c r="B354" s="2">
        <f t="shared" si="5"/>
        <v>345</v>
      </c>
      <c r="C354" s="2">
        <v>1</v>
      </c>
      <c r="D354" s="70">
        <f>SUM(F$9:F353)*K_31+SUM(E$9:E353)*K_21+SUM(C$9:C353)-SUM(D$9:D353)*(K_12+K_13+K_10)</f>
        <v>31.495418733586575</v>
      </c>
      <c r="E354" s="70">
        <f>SUM(D$9:D353)*K_12-SUM(E$9:E353)*K_21</f>
        <v>31.425927286131241</v>
      </c>
      <c r="F354" s="73">
        <f>SUM(D$9:D353)*K_13-SUM(F$9:F353)*K_31</f>
        <v>17.591861523526966</v>
      </c>
    </row>
    <row r="355" spans="2:6" x14ac:dyDescent="0.2">
      <c r="B355" s="2">
        <f t="shared" si="5"/>
        <v>346</v>
      </c>
      <c r="C355" s="2">
        <v>1</v>
      </c>
      <c r="D355" s="70">
        <f>SUM(F$9:F354)*K_31+SUM(E$9:E354)*K_21+SUM(C$9:C354)-SUM(D$9:D354)*(K_12+K_13+K_10)</f>
        <v>31.501896355203371</v>
      </c>
      <c r="E355" s="70">
        <f>SUM(D$9:D354)*K_12-SUM(E$9:E354)*K_21</f>
        <v>31.432876430876831</v>
      </c>
      <c r="F355" s="73">
        <f>SUM(D$9:D354)*K_13-SUM(F$9:F354)*K_31</f>
        <v>17.633572195157143</v>
      </c>
    </row>
    <row r="356" spans="2:6" x14ac:dyDescent="0.2">
      <c r="B356" s="2">
        <f t="shared" si="5"/>
        <v>347</v>
      </c>
      <c r="C356" s="2">
        <v>1</v>
      </c>
      <c r="D356" s="70">
        <f>SUM(F$9:F355)*K_31+SUM(E$9:E355)*K_21+SUM(C$9:C355)-SUM(D$9:D355)*(K_12+K_13+K_10)</f>
        <v>31.508332499634434</v>
      </c>
      <c r="E356" s="70">
        <f>SUM(D$9:D355)*K_12-SUM(E$9:E355)*K_21</f>
        <v>31.439778423309349</v>
      </c>
      <c r="F356" s="73">
        <f>SUM(D$9:D355)*K_13-SUM(F$9:F355)*K_31</f>
        <v>17.675177167637276</v>
      </c>
    </row>
    <row r="357" spans="2:6" x14ac:dyDescent="0.2">
      <c r="B357" s="2">
        <f t="shared" si="5"/>
        <v>348</v>
      </c>
      <c r="C357" s="2">
        <v>1</v>
      </c>
      <c r="D357" s="70">
        <f>SUM(F$9:F356)*K_31+SUM(E$9:E356)*K_21+SUM(C$9:C356)-SUM(D$9:D356)*(K_12+K_13+K_10)</f>
        <v>31.514727651017211</v>
      </c>
      <c r="E357" s="70">
        <f>SUM(D$9:D356)*K_12-SUM(E$9:E356)*K_21</f>
        <v>31.446633830941778</v>
      </c>
      <c r="F357" s="73">
        <f>SUM(D$9:D356)*K_13-SUM(F$9:F356)*K_31</f>
        <v>17.71667663363327</v>
      </c>
    </row>
    <row r="358" spans="2:6" x14ac:dyDescent="0.2">
      <c r="B358" s="2">
        <f t="shared" si="5"/>
        <v>349</v>
      </c>
      <c r="C358" s="2">
        <v>1</v>
      </c>
      <c r="D358" s="70">
        <f>SUM(F$9:F357)*K_31+SUM(E$9:E357)*K_21+SUM(C$9:C357)-SUM(D$9:D357)*(K_12+K_13+K_10)</f>
        <v>31.52108228642669</v>
      </c>
      <c r="E358" s="70">
        <f>SUM(D$9:D357)*K_12-SUM(E$9:E357)*K_21</f>
        <v>31.453443212949423</v>
      </c>
      <c r="F358" s="73">
        <f>SUM(D$9:D357)*K_13-SUM(F$9:F357)*K_31</f>
        <v>17.758070786685423</v>
      </c>
    </row>
    <row r="359" spans="2:6" x14ac:dyDescent="0.2">
      <c r="B359" s="2">
        <f t="shared" si="5"/>
        <v>350</v>
      </c>
      <c r="C359" s="2">
        <v>1</v>
      </c>
      <c r="D359" s="70">
        <f>SUM(F$9:F358)*K_31+SUM(E$9:E358)*K_21+SUM(C$9:C358)-SUM(D$9:D358)*(K_12+K_13+K_10)</f>
        <v>31.527396875987051</v>
      </c>
      <c r="E359" s="70">
        <f>SUM(D$9:D358)*K_12-SUM(E$9:E358)*K_21</f>
        <v>31.460207120297127</v>
      </c>
      <c r="F359" s="73">
        <f>SUM(D$9:D358)*K_13-SUM(F$9:F358)*K_31</f>
        <v>17.799359821184645</v>
      </c>
    </row>
    <row r="360" spans="2:6" x14ac:dyDescent="0.2">
      <c r="B360" s="2">
        <f t="shared" si="5"/>
        <v>351</v>
      </c>
      <c r="C360" s="2">
        <v>1</v>
      </c>
      <c r="D360" s="70">
        <f>SUM(F$9:F359)*K_31+SUM(E$9:E359)*K_21+SUM(C$9:C359)-SUM(D$9:D359)*(K_12+K_13+K_10)</f>
        <v>31.533671882974204</v>
      </c>
      <c r="E360" s="70">
        <f>SUM(D$9:D359)*K_12-SUM(E$9:E359)*K_21</f>
        <v>31.466926095866029</v>
      </c>
      <c r="F360" s="73">
        <f>SUM(D$9:D359)*K_13-SUM(F$9:F359)*K_31</f>
        <v>17.84054393234905</v>
      </c>
    </row>
    <row r="361" spans="2:6" x14ac:dyDescent="0.2">
      <c r="B361" s="2">
        <f t="shared" si="5"/>
        <v>352</v>
      </c>
      <c r="C361" s="2">
        <v>1</v>
      </c>
      <c r="D361" s="70">
        <f>SUM(F$9:F360)*K_31+SUM(E$9:E360)*K_21+SUM(C$9:C360)-SUM(D$9:D360)*(K_12+K_13+K_10)</f>
        <v>31.539907763921974</v>
      </c>
      <c r="E361" s="70">
        <f>SUM(D$9:D360)*K_12-SUM(E$9:E360)*K_21</f>
        <v>31.473600674577028</v>
      </c>
      <c r="F361" s="73">
        <f>SUM(D$9:D360)*K_13-SUM(F$9:F360)*K_31</f>
        <v>17.881623316200926</v>
      </c>
    </row>
    <row r="362" spans="2:6" x14ac:dyDescent="0.2">
      <c r="B362" s="2">
        <f t="shared" si="5"/>
        <v>353</v>
      </c>
      <c r="C362" s="2">
        <v>1</v>
      </c>
      <c r="D362" s="70">
        <f>SUM(F$9:F361)*K_31+SUM(E$9:E361)*K_21+SUM(C$9:C361)-SUM(D$9:D361)*(K_12+K_13+K_10)</f>
        <v>31.546104968726695</v>
      </c>
      <c r="E362" s="70">
        <f>SUM(D$9:D361)*K_12-SUM(E$9:E361)*K_21</f>
        <v>31.480231383511523</v>
      </c>
      <c r="F362" s="73">
        <f>SUM(D$9:D361)*K_13-SUM(F$9:F361)*K_31</f>
        <v>17.922598169544088</v>
      </c>
    </row>
    <row r="363" spans="2:6" x14ac:dyDescent="0.2">
      <c r="B363" s="2">
        <f t="shared" si="5"/>
        <v>354</v>
      </c>
      <c r="C363" s="2">
        <v>1</v>
      </c>
      <c r="D363" s="70">
        <f>SUM(F$9:F362)*K_31+SUM(E$9:E362)*K_21+SUM(C$9:C362)-SUM(D$9:D362)*(K_12+K_13+K_10)</f>
        <v>31.552263940745888</v>
      </c>
      <c r="E363" s="70">
        <f>SUM(D$9:D362)*K_12-SUM(E$9:E362)*K_21</f>
        <v>31.486818742033051</v>
      </c>
      <c r="F363" s="73">
        <f>SUM(D$9:D362)*K_13-SUM(F$9:F362)*K_31</f>
        <v>17.963468689941642</v>
      </c>
    </row>
    <row r="364" spans="2:6" x14ac:dyDescent="0.2">
      <c r="B364" s="2">
        <f t="shared" si="5"/>
        <v>355</v>
      </c>
      <c r="C364" s="2">
        <v>1</v>
      </c>
      <c r="D364" s="70">
        <f>SUM(F$9:F363)*K_31+SUM(E$9:E363)*K_21+SUM(C$9:C363)-SUM(D$9:D363)*(K_12+K_13+K_10)</f>
        <v>31.558385116899444</v>
      </c>
      <c r="E364" s="70">
        <f>SUM(D$9:D363)*K_12-SUM(E$9:E363)*K_21</f>
        <v>31.493363261904392</v>
      </c>
      <c r="F364" s="73">
        <f>SUM(D$9:D363)*K_13-SUM(F$9:F363)*K_31</f>
        <v>18.004235075694055</v>
      </c>
    </row>
    <row r="365" spans="2:6" x14ac:dyDescent="0.2">
      <c r="B365" s="2">
        <f t="shared" si="5"/>
        <v>356</v>
      </c>
      <c r="C365" s="2">
        <v>1</v>
      </c>
      <c r="D365" s="70">
        <f>SUM(F$9:F364)*K_31+SUM(E$9:E364)*K_21+SUM(C$9:C364)-SUM(D$9:D364)*(K_12+K_13+K_10)</f>
        <v>31.564468927769667</v>
      </c>
      <c r="E365" s="70">
        <f>SUM(D$9:D364)*K_12-SUM(E$9:E364)*K_21</f>
        <v>31.499865447403863</v>
      </c>
      <c r="F365" s="73">
        <f>SUM(D$9:D364)*K_13-SUM(F$9:F364)*K_31</f>
        <v>18.044897525817667</v>
      </c>
    </row>
    <row r="366" spans="2:6" x14ac:dyDescent="0.2">
      <c r="B366" s="2">
        <f t="shared" si="5"/>
        <v>357</v>
      </c>
      <c r="C366" s="2">
        <v>1</v>
      </c>
      <c r="D366" s="70">
        <f>SUM(F$9:F365)*K_31+SUM(E$9:E365)*K_21+SUM(C$9:C365)-SUM(D$9:D365)*(K_12+K_13+K_10)</f>
        <v>31.570515797694043</v>
      </c>
      <c r="E366" s="70">
        <f>SUM(D$9:D365)*K_12-SUM(E$9:E365)*K_21</f>
        <v>31.506325795440489</v>
      </c>
      <c r="F366" s="73">
        <f>SUM(D$9:D365)*K_13-SUM(F$9:F365)*K_31</f>
        <v>18.085456240023529</v>
      </c>
    </row>
    <row r="367" spans="2:6" x14ac:dyDescent="0.2">
      <c r="B367" s="2">
        <f t="shared" si="5"/>
        <v>358</v>
      </c>
      <c r="C367" s="2">
        <v>1</v>
      </c>
      <c r="D367" s="70">
        <f>SUM(F$9:F366)*K_31+SUM(E$9:E366)*K_21+SUM(C$9:C366)-SUM(D$9:D366)*(K_12+K_13+K_10)</f>
        <v>31.576526144864829</v>
      </c>
      <c r="E367" s="70">
        <f>SUM(D$9:D366)*K_12-SUM(E$9:E366)*K_21</f>
        <v>31.512744795665867</v>
      </c>
      <c r="F367" s="73">
        <f>SUM(D$9:D366)*K_13-SUM(F$9:F366)*K_31</f>
        <v>18.125911418696539</v>
      </c>
    </row>
    <row r="368" spans="2:6" x14ac:dyDescent="0.2">
      <c r="B368" s="2">
        <f t="shared" si="5"/>
        <v>359</v>
      </c>
      <c r="C368" s="2">
        <v>1</v>
      </c>
      <c r="D368" s="70">
        <f>SUM(F$9:F367)*K_31+SUM(E$9:E367)*K_21+SUM(C$9:C367)-SUM(D$9:D367)*(K_12+K_13+K_10)</f>
        <v>31.582500381420459</v>
      </c>
      <c r="E368" s="70">
        <f>SUM(D$9:D367)*K_12-SUM(E$9:E367)*K_21</f>
        <v>31.519122930585809</v>
      </c>
      <c r="F368" s="73">
        <f>SUM(D$9:D367)*K_13-SUM(F$9:F367)*K_31</f>
        <v>18.166263262875042</v>
      </c>
    </row>
    <row r="369" spans="2:6" x14ac:dyDescent="0.2">
      <c r="B369" s="2">
        <f t="shared" si="5"/>
        <v>360</v>
      </c>
      <c r="C369" s="2">
        <v>1</v>
      </c>
      <c r="D369" s="70">
        <f>SUM(F$9:F368)*K_31+SUM(E$9:E368)*K_21+SUM(C$9:C368)-SUM(D$9:D368)*(K_12+K_13+K_10)</f>
        <v>31.588438913538539</v>
      </c>
      <c r="E369" s="70">
        <f>SUM(D$9:D368)*K_12-SUM(E$9:E368)*K_21</f>
        <v>31.525460675669251</v>
      </c>
      <c r="F369" s="73">
        <f>SUM(D$9:D368)*K_13-SUM(F$9:F368)*K_31</f>
        <v>18.206511974230679</v>
      </c>
    </row>
    <row r="370" spans="2:6" x14ac:dyDescent="0.2">
      <c r="B370" s="2">
        <f t="shared" si="5"/>
        <v>361</v>
      </c>
      <c r="C370" s="2">
        <v>1</v>
      </c>
      <c r="D370" s="70">
        <f>SUM(F$9:F369)*K_31+SUM(E$9:E369)*K_21+SUM(C$9:C369)-SUM(D$9:D369)*(K_12+K_13+K_10)</f>
        <v>31.594342141527477</v>
      </c>
      <c r="E370" s="70">
        <f>SUM(D$9:D369)*K_12-SUM(E$9:E369)*K_21</f>
        <v>31.531758499456259</v>
      </c>
      <c r="F370" s="73">
        <f>SUM(D$9:D369)*K_13-SUM(F$9:F369)*K_31</f>
        <v>18.246657755048602</v>
      </c>
    </row>
    <row r="371" spans="2:6" x14ac:dyDescent="0.2">
      <c r="B371" s="2">
        <f t="shared" si="5"/>
        <v>362</v>
      </c>
      <c r="C371" s="2">
        <v>1</v>
      </c>
      <c r="D371" s="70">
        <f>SUM(F$9:F370)*K_31+SUM(E$9:E370)*K_21+SUM(C$9:C370)-SUM(D$9:D370)*(K_12+K_13+K_10)</f>
        <v>31.600210459915161</v>
      </c>
      <c r="E371" s="70">
        <f>SUM(D$9:D370)*K_12-SUM(E$9:E370)*K_21</f>
        <v>31.538016863663302</v>
      </c>
      <c r="F371" s="73">
        <f>SUM(D$9:D370)*K_13-SUM(F$9:F370)*K_31</f>
        <v>18.286700808208042</v>
      </c>
    </row>
    <row r="372" spans="2:6" x14ac:dyDescent="0.2">
      <c r="B372" s="2">
        <f t="shared" si="5"/>
        <v>363</v>
      </c>
      <c r="C372" s="2">
        <v>1</v>
      </c>
      <c r="D372" s="70">
        <f>SUM(F$9:F371)*K_31+SUM(E$9:E371)*K_21+SUM(C$9:C371)-SUM(D$9:D371)*(K_12+K_13+K_10)</f>
        <v>31.606044257537405</v>
      </c>
      <c r="E372" s="70">
        <f>SUM(D$9:D371)*K_12-SUM(E$9:E371)*K_21</f>
        <v>31.544236223288522</v>
      </c>
      <c r="F372" s="73">
        <f>SUM(D$9:D371)*K_13-SUM(F$9:F371)*K_31</f>
        <v>18.32664133716316</v>
      </c>
    </row>
    <row r="373" spans="2:6" x14ac:dyDescent="0.2">
      <c r="B373" s="2">
        <f t="shared" si="5"/>
        <v>364</v>
      </c>
      <c r="C373" s="2">
        <v>1</v>
      </c>
      <c r="D373" s="70">
        <f>SUM(F$9:F372)*K_31+SUM(E$9:E372)*K_21+SUM(C$9:C372)-SUM(D$9:D372)*(K_12+K_13+K_10)</f>
        <v>31.611843917625265</v>
      </c>
      <c r="E373" s="70">
        <f>SUM(D$9:D372)*K_12-SUM(E$9:E372)*K_21</f>
        <v>31.55041702671349</v>
      </c>
      <c r="F373" s="73">
        <f>SUM(D$9:D372)*K_13-SUM(F$9:F372)*K_31</f>
        <v>18.366479545924289</v>
      </c>
    </row>
    <row r="374" spans="2:6" x14ac:dyDescent="0.2">
      <c r="B374" s="2">
        <f t="shared" si="5"/>
        <v>365</v>
      </c>
      <c r="C374" s="2">
        <v>1</v>
      </c>
      <c r="D374" s="70">
        <f>SUM(F$9:F373)*K_31+SUM(E$9:E373)*K_21+SUM(C$9:C373)-SUM(D$9:D373)*(K_12+K_13+K_10)</f>
        <v>31.617609817890298</v>
      </c>
      <c r="E374" s="70">
        <f>SUM(D$9:D373)*K_12-SUM(E$9:E373)*K_21</f>
        <v>31.556559715804497</v>
      </c>
      <c r="F374" s="73">
        <f>SUM(D$9:D373)*K_13-SUM(F$9:F373)*K_31</f>
        <v>18.406215639039388</v>
      </c>
    </row>
    <row r="375" spans="2:6" x14ac:dyDescent="0.2">
      <c r="B375" s="2">
        <f t="shared" si="5"/>
        <v>366</v>
      </c>
      <c r="C375" s="2">
        <v>1</v>
      </c>
      <c r="D375" s="70">
        <f>SUM(F$9:F374)*K_31+SUM(E$9:E374)*K_21+SUM(C$9:C374)-SUM(D$9:D374)*(K_12+K_13+K_10)</f>
        <v>31.623342330608239</v>
      </c>
      <c r="E375" s="70">
        <f>SUM(D$9:D374)*K_12-SUM(E$9:E374)*K_21</f>
        <v>31.562664726013281</v>
      </c>
      <c r="F375" s="73">
        <f>SUM(D$9:D374)*K_13-SUM(F$9:F374)*K_31</f>
        <v>18.445849821575944</v>
      </c>
    </row>
    <row r="376" spans="2:6" x14ac:dyDescent="0.2">
      <c r="B376" s="2">
        <f t="shared" si="5"/>
        <v>367</v>
      </c>
      <c r="C376" s="2">
        <v>1</v>
      </c>
      <c r="D376" s="70">
        <f>SUM(F$9:F375)*K_31+SUM(E$9:E375)*K_21+SUM(C$9:C375)-SUM(D$9:D375)*(K_12+K_13+K_10)</f>
        <v>31.629041822703357</v>
      </c>
      <c r="E376" s="70">
        <f>SUM(D$9:D375)*K_12-SUM(E$9:E375)*K_21</f>
        <v>31.568732486472754</v>
      </c>
      <c r="F376" s="73">
        <f>SUM(D$9:D375)*K_13-SUM(F$9:F375)*K_31</f>
        <v>18.485382299103041</v>
      </c>
    </row>
    <row r="377" spans="2:6" x14ac:dyDescent="0.2">
      <c r="B377" s="2">
        <f t="shared" si="5"/>
        <v>368</v>
      </c>
      <c r="C377" s="2">
        <v>1</v>
      </c>
      <c r="D377" s="70">
        <f>SUM(F$9:F376)*K_31+SUM(E$9:E376)*K_21+SUM(C$9:C376)-SUM(D$9:D376)*(K_12+K_13+K_10)</f>
        <v>31.63470865582849</v>
      </c>
      <c r="E377" s="70">
        <f>SUM(D$9:D376)*K_12-SUM(E$9:E376)*K_21</f>
        <v>31.574763420095906</v>
      </c>
      <c r="F377" s="73">
        <f>SUM(D$9:D376)*K_13-SUM(F$9:F376)*K_31</f>
        <v>18.524813277673839</v>
      </c>
    </row>
    <row r="378" spans="2:6" x14ac:dyDescent="0.2">
      <c r="B378" s="2">
        <f t="shared" si="5"/>
        <v>369</v>
      </c>
      <c r="C378" s="2">
        <v>1</v>
      </c>
      <c r="D378" s="70">
        <f>SUM(F$9:F377)*K_31+SUM(E$9:E377)*K_21+SUM(C$9:C377)-SUM(D$9:D377)*(K_12+K_13+K_10)</f>
        <v>31.640343186445762</v>
      </c>
      <c r="E378" s="70">
        <f>SUM(D$9:D377)*K_12-SUM(E$9:E377)*K_21</f>
        <v>31.580757943669255</v>
      </c>
      <c r="F378" s="73">
        <f>SUM(D$9:D377)*K_13-SUM(F$9:F377)*K_31</f>
        <v>18.564142963808308</v>
      </c>
    </row>
    <row r="379" spans="2:6" x14ac:dyDescent="0.2">
      <c r="B379" s="2">
        <f t="shared" si="5"/>
        <v>370</v>
      </c>
      <c r="C379" s="2">
        <v>1</v>
      </c>
      <c r="D379" s="70">
        <f>SUM(F$9:F378)*K_31+SUM(E$9:E378)*K_21+SUM(C$9:C378)-SUM(D$9:D378)*(K_12+K_13+K_10)</f>
        <v>31.645945765906617</v>
      </c>
      <c r="E379" s="70">
        <f>SUM(D$9:D378)*K_12-SUM(E$9:E378)*K_21</f>
        <v>31.586716467946871</v>
      </c>
      <c r="F379" s="73">
        <f>SUM(D$9:D378)*K_13-SUM(F$9:F378)*K_31</f>
        <v>18.60337156447622</v>
      </c>
    </row>
    <row r="380" spans="2:6" x14ac:dyDescent="0.2">
      <c r="B380" s="2">
        <f t="shared" si="5"/>
        <v>371</v>
      </c>
      <c r="C380" s="2">
        <v>1</v>
      </c>
      <c r="D380" s="70">
        <f>SUM(F$9:F379)*K_31+SUM(E$9:E379)*K_21+SUM(C$9:C379)-SUM(D$9:D379)*(K_12+K_13+K_10)</f>
        <v>31.651516740529814</v>
      </c>
      <c r="E380" s="70">
        <f>SUM(D$9:D379)*K_12-SUM(E$9:E379)*K_21</f>
        <v>31.592639397742687</v>
      </c>
      <c r="F380" s="73">
        <f>SUM(D$9:D379)*K_13-SUM(F$9:F379)*K_31</f>
        <v>18.642499287080508</v>
      </c>
    </row>
    <row r="381" spans="2:6" x14ac:dyDescent="0.2">
      <c r="B381" s="2">
        <f t="shared" si="5"/>
        <v>372</v>
      </c>
      <c r="C381" s="2">
        <v>1</v>
      </c>
      <c r="D381" s="70">
        <f>SUM(F$9:F380)*K_31+SUM(E$9:E380)*K_21+SUM(C$9:C380)-SUM(D$9:D380)*(K_12+K_13+K_10)</f>
        <v>31.657056451674634</v>
      </c>
      <c r="E381" s="70">
        <f>SUM(D$9:D380)*K_12-SUM(E$9:E380)*K_21</f>
        <v>31.598527132021445</v>
      </c>
      <c r="F381" s="73">
        <f>SUM(D$9:D380)*K_13-SUM(F$9:F380)*K_31</f>
        <v>18.681526339440857</v>
      </c>
    </row>
    <row r="382" spans="2:6" x14ac:dyDescent="0.2">
      <c r="B382" s="2">
        <f t="shared" si="5"/>
        <v>373</v>
      </c>
      <c r="C382" s="2">
        <v>1</v>
      </c>
      <c r="D382" s="70">
        <f>SUM(F$9:F381)*K_31+SUM(E$9:E381)*K_21+SUM(C$9:C381)-SUM(D$9:D381)*(K_12+K_13+K_10)</f>
        <v>31.662565235822285</v>
      </c>
      <c r="E382" s="70">
        <f>SUM(D$9:D381)*K_12-SUM(E$9:E381)*K_21</f>
        <v>31.604380063986696</v>
      </c>
      <c r="F382" s="73">
        <f>SUM(D$9:D381)*K_13-SUM(F$9:F381)*K_31</f>
        <v>18.720452929777558</v>
      </c>
    </row>
    <row r="383" spans="2:6" x14ac:dyDescent="0.2">
      <c r="B383" s="2">
        <f t="shared" si="5"/>
        <v>374</v>
      </c>
      <c r="C383" s="2">
        <v>1</v>
      </c>
      <c r="D383" s="70">
        <f>SUM(F$9:F382)*K_31+SUM(E$9:E382)*K_21+SUM(C$9:C382)-SUM(D$9:D382)*(K_12+K_13+K_10)</f>
        <v>31.668043424646157</v>
      </c>
      <c r="E383" s="70">
        <f>SUM(D$9:D382)*K_12-SUM(E$9:E382)*K_21</f>
        <v>31.610198581170152</v>
      </c>
      <c r="F383" s="73">
        <f>SUM(D$9:D382)*K_13-SUM(F$9:F382)*K_31</f>
        <v>18.759279266695692</v>
      </c>
    </row>
    <row r="384" spans="2:6" x14ac:dyDescent="0.2">
      <c r="B384" s="2">
        <f t="shared" si="5"/>
        <v>375</v>
      </c>
      <c r="C384" s="2">
        <v>1</v>
      </c>
      <c r="D384" s="70">
        <f>SUM(F$9:F383)*K_31+SUM(E$9:E383)*K_21+SUM(C$9:C383)-SUM(D$9:D383)*(K_12+K_13+K_10)</f>
        <v>31.673491345085267</v>
      </c>
      <c r="E384" s="70">
        <f>SUM(D$9:D383)*K_12-SUM(E$9:E383)*K_21</f>
        <v>31.615983065517753</v>
      </c>
      <c r="F384" s="73">
        <f>SUM(D$9:D383)*K_13-SUM(F$9:F383)*K_31</f>
        <v>18.798005559169546</v>
      </c>
    </row>
    <row r="385" spans="2:6" x14ac:dyDescent="0.2">
      <c r="B385" s="2">
        <f t="shared" si="5"/>
        <v>376</v>
      </c>
      <c r="C385" s="2">
        <v>1</v>
      </c>
      <c r="D385" s="70">
        <f>SUM(F$9:F384)*K_31+SUM(E$9:E384)*K_21+SUM(C$9:C384)-SUM(D$9:D384)*(K_12+K_13+K_10)</f>
        <v>31.678909319418153</v>
      </c>
      <c r="E385" s="70">
        <f>SUM(D$9:D384)*K_12-SUM(E$9:E384)*K_21</f>
        <v>31.62173389347447</v>
      </c>
      <c r="F385" s="73">
        <f>SUM(D$9:D384)*K_13-SUM(F$9:F384)*K_31</f>
        <v>18.83663201652729</v>
      </c>
    </row>
    <row r="386" spans="2:6" x14ac:dyDescent="0.2">
      <c r="B386" s="2">
        <f t="shared" si="5"/>
        <v>377</v>
      </c>
      <c r="C386" s="2">
        <v>1</v>
      </c>
      <c r="D386" s="70">
        <f>SUM(F$9:F385)*K_31+SUM(E$9:E385)*K_21+SUM(C$9:C385)-SUM(D$9:D385)*(K_12+K_13+K_10)</f>
        <v>31.684297665332451</v>
      </c>
      <c r="E386" s="70">
        <f>SUM(D$9:D385)*K_12-SUM(E$9:E385)*K_21</f>
        <v>31.627451436068895</v>
      </c>
      <c r="F386" s="73">
        <f>SUM(D$9:D385)*K_13-SUM(F$9:F385)*K_31</f>
        <v>18.875158848435966</v>
      </c>
    </row>
    <row r="387" spans="2:6" x14ac:dyDescent="0.2">
      <c r="B387" s="2">
        <f t="shared" si="5"/>
        <v>378</v>
      </c>
      <c r="C387" s="2">
        <v>1</v>
      </c>
      <c r="D387" s="70">
        <f>SUM(F$9:F386)*K_31+SUM(E$9:E386)*K_21+SUM(C$9:C386)-SUM(D$9:D386)*(K_12+K_13+K_10)</f>
        <v>31.689656695995836</v>
      </c>
      <c r="E387" s="70">
        <f>SUM(D$9:D386)*K_12-SUM(E$9:E386)*K_21</f>
        <v>31.633136058995092</v>
      </c>
      <c r="F387" s="73">
        <f>SUM(D$9:D386)*K_13-SUM(F$9:F386)*K_31</f>
        <v>18.91358626488665</v>
      </c>
    </row>
    <row r="388" spans="2:6" x14ac:dyDescent="0.2">
      <c r="B388" s="2">
        <f t="shared" si="5"/>
        <v>379</v>
      </c>
      <c r="C388" s="2">
        <v>1</v>
      </c>
      <c r="D388" s="70">
        <f>SUM(F$9:F387)*K_31+SUM(E$9:E387)*K_21+SUM(C$9:C387)-SUM(D$9:D387)*(K_12+K_13+K_10)</f>
        <v>31.694986720122643</v>
      </c>
      <c r="E388" s="70">
        <f>SUM(D$9:D387)*K_12-SUM(E$9:E387)*K_21</f>
        <v>31.638788122695019</v>
      </c>
      <c r="F388" s="73">
        <f>SUM(D$9:D387)*K_13-SUM(F$9:F387)*K_31</f>
        <v>18.951914476179976</v>
      </c>
    </row>
    <row r="389" spans="2:6" x14ac:dyDescent="0.2">
      <c r="B389" s="2">
        <f t="shared" si="5"/>
        <v>380</v>
      </c>
      <c r="C389" s="2">
        <v>1</v>
      </c>
      <c r="D389" s="70">
        <f>SUM(F$9:F388)*K_31+SUM(E$9:E388)*K_21+SUM(C$9:C388)-SUM(D$9:D388)*(K_12+K_13+K_10)</f>
        <v>31.700288042044576</v>
      </c>
      <c r="E389" s="70">
        <f>SUM(D$9:D388)*K_12-SUM(E$9:E388)*K_21</f>
        <v>31.64440798243777</v>
      </c>
      <c r="F389" s="73">
        <f>SUM(D$9:D388)*K_13-SUM(F$9:F388)*K_31</f>
        <v>18.990143692911801</v>
      </c>
    </row>
    <row r="390" spans="2:6" x14ac:dyDescent="0.2">
      <c r="B390" s="2">
        <f t="shared" si="5"/>
        <v>381</v>
      </c>
      <c r="C390" s="2">
        <v>1</v>
      </c>
      <c r="D390" s="70">
        <f>SUM(F$9:F389)*K_31+SUM(E$9:E389)*K_21+SUM(C$9:C389)-SUM(D$9:D389)*(K_12+K_13+K_10)</f>
        <v>31.705560961775063</v>
      </c>
      <c r="E390" s="70">
        <f>SUM(D$9:D389)*K_12-SUM(E$9:E389)*K_21</f>
        <v>31.649995988398473</v>
      </c>
      <c r="F390" s="73">
        <f>SUM(D$9:D389)*K_13-SUM(F$9:F389)*K_31</f>
        <v>19.0282741259592</v>
      </c>
    </row>
    <row r="391" spans="2:6" x14ac:dyDescent="0.2">
      <c r="B391" s="2">
        <f t="shared" si="5"/>
        <v>382</v>
      </c>
      <c r="C391" s="2">
        <v>1</v>
      </c>
      <c r="D391" s="70">
        <f>SUM(F$9:F390)*K_31+SUM(E$9:E390)*K_21+SUM(C$9:C390)-SUM(D$9:D390)*(K_12+K_13+K_10)</f>
        <v>31.710805775076778</v>
      </c>
      <c r="E391" s="70">
        <f>SUM(D$9:D390)*K_12-SUM(E$9:E390)*K_21</f>
        <v>31.655552485735939</v>
      </c>
      <c r="F391" s="73">
        <f>SUM(D$9:D390)*K_13-SUM(F$9:F390)*K_31</f>
        <v>19.066305986466645</v>
      </c>
    </row>
    <row r="392" spans="2:6" x14ac:dyDescent="0.2">
      <c r="B392" s="2">
        <f t="shared" si="5"/>
        <v>383</v>
      </c>
      <c r="C392" s="2">
        <v>1</v>
      </c>
      <c r="D392" s="70">
        <f>SUM(F$9:F391)*K_31+SUM(E$9:E391)*K_21+SUM(C$9:C391)-SUM(D$9:D391)*(K_12+K_13+K_10)</f>
        <v>31.716022773524401</v>
      </c>
      <c r="E392" s="70">
        <f>SUM(D$9:D391)*K_12-SUM(E$9:E391)*K_21</f>
        <v>31.66107781467008</v>
      </c>
      <c r="F392" s="73">
        <f>SUM(D$9:D391)*K_13-SUM(F$9:F391)*K_31</f>
        <v>19.104239485832476</v>
      </c>
    </row>
    <row r="393" spans="2:6" x14ac:dyDescent="0.2">
      <c r="B393" s="2">
        <f t="shared" si="5"/>
        <v>384</v>
      </c>
      <c r="C393" s="2">
        <v>1</v>
      </c>
      <c r="D393" s="70">
        <f>SUM(F$9:F392)*K_31+SUM(E$9:E392)*K_21+SUM(C$9:C392)-SUM(D$9:D392)*(K_12+K_13+K_10)</f>
        <v>31.721212244570097</v>
      </c>
      <c r="E393" s="70">
        <f>SUM(D$9:D392)*K_12-SUM(E$9:E392)*K_21</f>
        <v>31.66657231055558</v>
      </c>
      <c r="F393" s="73">
        <f>SUM(D$9:D392)*K_13-SUM(F$9:F392)*K_31</f>
        <v>19.142074835695553</v>
      </c>
    </row>
    <row r="394" spans="2:6" x14ac:dyDescent="0.2">
      <c r="B394" s="2">
        <f t="shared" si="5"/>
        <v>385</v>
      </c>
      <c r="C394" s="2">
        <v>1</v>
      </c>
      <c r="D394" s="70">
        <f>SUM(F$9:F393)*K_31+SUM(E$9:E393)*K_21+SUM(C$9:C393)-SUM(D$9:D393)*(K_12+K_13+K_10)</f>
        <v>31.726374471605141</v>
      </c>
      <c r="E394" s="70">
        <f>SUM(D$9:D393)*K_12-SUM(E$9:E393)*K_21</f>
        <v>31.672036303957157</v>
      </c>
      <c r="F394" s="73">
        <f>SUM(D$9:D393)*K_13-SUM(F$9:F393)*K_31</f>
        <v>19.179812247922179</v>
      </c>
    </row>
    <row r="395" spans="2:6" x14ac:dyDescent="0.2">
      <c r="B395" s="2">
        <f t="shared" ref="B395:B458" si="6">B394+1</f>
        <v>386</v>
      </c>
      <c r="C395" s="2">
        <v>1</v>
      </c>
      <c r="D395" s="70">
        <f>SUM(F$9:F394)*K_31+SUM(E$9:E394)*K_21+SUM(C$9:C394)-SUM(D$9:D394)*(K_12+K_13+K_10)</f>
        <v>31.731509734021074</v>
      </c>
      <c r="E395" s="70">
        <f>SUM(D$9:D394)*K_12-SUM(E$9:E394)*K_21</f>
        <v>31.677470120721864</v>
      </c>
      <c r="F395" s="73">
        <f>SUM(D$9:D394)*K_13-SUM(F$9:F394)*K_31</f>
        <v>19.217451934593228</v>
      </c>
    </row>
    <row r="396" spans="2:6" x14ac:dyDescent="0.2">
      <c r="B396" s="2">
        <f t="shared" si="6"/>
        <v>387</v>
      </c>
      <c r="C396" s="2">
        <v>1</v>
      </c>
      <c r="D396" s="70">
        <f>SUM(F$9:F395)*K_31+SUM(E$9:E395)*K_21+SUM(C$9:C395)-SUM(D$9:D395)*(K_12+K_13+K_10)</f>
        <v>31.736618307272238</v>
      </c>
      <c r="E396" s="70">
        <f>SUM(D$9:D395)*K_12-SUM(E$9:E395)*K_21</f>
        <v>31.682874082051967</v>
      </c>
      <c r="F396" s="73">
        <f>SUM(D$9:D395)*K_13-SUM(F$9:F395)*K_31</f>
        <v>19.254994107991514</v>
      </c>
    </row>
    <row r="397" spans="2:6" x14ac:dyDescent="0.2">
      <c r="B397" s="2">
        <f t="shared" si="6"/>
        <v>388</v>
      </c>
      <c r="C397" s="2">
        <v>1</v>
      </c>
      <c r="D397" s="70">
        <f>SUM(F$9:F396)*K_31+SUM(E$9:E396)*K_21+SUM(C$9:C396)-SUM(D$9:D396)*(K_12+K_13+K_10)</f>
        <v>31.74170046293375</v>
      </c>
      <c r="E397" s="70">
        <f>SUM(D$9:D396)*K_12-SUM(E$9:E396)*K_21</f>
        <v>31.688248504574062</v>
      </c>
      <c r="F397" s="73">
        <f>SUM(D$9:D396)*K_13-SUM(F$9:F396)*K_31</f>
        <v>19.292438980589353</v>
      </c>
    </row>
    <row r="398" spans="2:6" x14ac:dyDescent="0.2">
      <c r="B398" s="2">
        <f t="shared" si="6"/>
        <v>389</v>
      </c>
      <c r="C398" s="2">
        <v>1</v>
      </c>
      <c r="D398" s="70">
        <f>SUM(F$9:F397)*K_31+SUM(E$9:E397)*K_21+SUM(C$9:C397)-SUM(D$9:D397)*(K_12+K_13+K_10)</f>
        <v>31.746756468762896</v>
      </c>
      <c r="E398" s="70">
        <f>SUM(D$9:D397)*K_12-SUM(E$9:E397)*K_21</f>
        <v>31.69359370041002</v>
      </c>
      <c r="F398" s="73">
        <f>SUM(D$9:D397)*K_13-SUM(F$9:F397)*K_31</f>
        <v>19.329786765036388</v>
      </c>
    </row>
    <row r="399" spans="2:6" x14ac:dyDescent="0.2">
      <c r="B399" s="2">
        <f t="shared" si="6"/>
        <v>390</v>
      </c>
      <c r="C399" s="2">
        <v>1</v>
      </c>
      <c r="D399" s="70">
        <f>SUM(F$9:F398)*K_31+SUM(E$9:E398)*K_21+SUM(C$9:C398)-SUM(D$9:D398)*(K_12+K_13+K_10)</f>
        <v>31.751786588753475</v>
      </c>
      <c r="E399" s="70">
        <f>SUM(D$9:D398)*K_12-SUM(E$9:E398)*K_21</f>
        <v>31.698909977245307</v>
      </c>
      <c r="F399" s="73">
        <f>SUM(D$9:D398)*K_13-SUM(F$9:F398)*K_31</f>
        <v>19.367037674147568</v>
      </c>
    </row>
    <row r="400" spans="2:6" x14ac:dyDescent="0.2">
      <c r="B400" s="2">
        <f t="shared" si="6"/>
        <v>391</v>
      </c>
      <c r="C400" s="2">
        <v>1</v>
      </c>
      <c r="D400" s="70">
        <f>SUM(F$9:F399)*K_31+SUM(E$9:E399)*K_21+SUM(C$9:C399)-SUM(D$9:D399)*(K_12+K_13+K_10)</f>
        <v>31.756791083196504</v>
      </c>
      <c r="E400" s="70">
        <f>SUM(D$9:D399)*K_12-SUM(E$9:E399)*K_21</f>
        <v>31.704197638395954</v>
      </c>
      <c r="F400" s="73">
        <f>SUM(D$9:D399)*K_13-SUM(F$9:F399)*K_31</f>
        <v>19.404191920891382</v>
      </c>
    </row>
    <row r="401" spans="2:6" x14ac:dyDescent="0.2">
      <c r="B401" s="2">
        <f t="shared" si="6"/>
        <v>392</v>
      </c>
      <c r="C401" s="2">
        <v>1</v>
      </c>
      <c r="D401" s="70">
        <f>SUM(F$9:F400)*K_31+SUM(E$9:E400)*K_21+SUM(C$9:C400)-SUM(D$9:D400)*(K_12+K_13+K_10)</f>
        <v>31.761770208733424</v>
      </c>
      <c r="E401" s="70">
        <f>SUM(D$9:D400)*K_12-SUM(E$9:E400)*K_21</f>
        <v>31.709456982876077</v>
      </c>
      <c r="F401" s="73">
        <f>SUM(D$9:D400)*K_13-SUM(F$9:F400)*K_31</f>
        <v>19.441249718378298</v>
      </c>
    </row>
    <row r="402" spans="2:6" x14ac:dyDescent="0.2">
      <c r="B402" s="2">
        <f t="shared" si="6"/>
        <v>393</v>
      </c>
      <c r="C402" s="2">
        <v>1</v>
      </c>
      <c r="D402" s="70">
        <f>SUM(F$9:F401)*K_31+SUM(E$9:E401)*K_21+SUM(C$9:C401)-SUM(D$9:D401)*(K_12+K_13+K_10)</f>
        <v>31.766724218414538</v>
      </c>
      <c r="E402" s="70">
        <f>SUM(D$9:D401)*K_12-SUM(E$9:E401)*K_21</f>
        <v>31.714688305461777</v>
      </c>
      <c r="F402" s="73">
        <f>SUM(D$9:D401)*K_13-SUM(F$9:F401)*K_31</f>
        <v>19.478211279849369</v>
      </c>
    </row>
    <row r="403" spans="2:6" x14ac:dyDescent="0.2">
      <c r="B403" s="2">
        <f t="shared" si="6"/>
        <v>394</v>
      </c>
      <c r="C403" s="2">
        <v>1</v>
      </c>
      <c r="D403" s="70">
        <f>SUM(F$9:F402)*K_31+SUM(E$9:E402)*K_21+SUM(C$9:C402)-SUM(D$9:D402)*(K_12+K_13+K_10)</f>
        <v>31.771653361751078</v>
      </c>
      <c r="E403" s="70">
        <f>SUM(D$9:D402)*K_12-SUM(E$9:E402)*K_21</f>
        <v>31.719891896757076</v>
      </c>
      <c r="F403" s="73">
        <f>SUM(D$9:D402)*K_13-SUM(F$9:F402)*K_31</f>
        <v>19.515076818665062</v>
      </c>
    </row>
    <row r="404" spans="2:6" x14ac:dyDescent="0.2">
      <c r="B404" s="2">
        <f t="shared" si="6"/>
        <v>395</v>
      </c>
      <c r="C404" s="2">
        <v>1</v>
      </c>
      <c r="D404" s="70">
        <f>SUM(F$9:F403)*K_31+SUM(E$9:E403)*K_21+SUM(C$9:C403)-SUM(D$9:D403)*(K_12+K_13+K_10)</f>
        <v>31.77655788477</v>
      </c>
      <c r="E404" s="70">
        <f>SUM(D$9:D403)*K_12-SUM(E$9:E403)*K_21</f>
        <v>31.72506804325667</v>
      </c>
      <c r="F404" s="73">
        <f>SUM(D$9:D403)*K_13-SUM(F$9:F403)*K_31</f>
        <v>19.551846548294321</v>
      </c>
    </row>
    <row r="405" spans="2:6" x14ac:dyDescent="0.2">
      <c r="B405" s="2">
        <f t="shared" si="6"/>
        <v>396</v>
      </c>
      <c r="C405" s="2">
        <v>1</v>
      </c>
      <c r="D405" s="70">
        <f>SUM(F$9:F404)*K_31+SUM(E$9:E404)*K_21+SUM(C$9:C404)-SUM(D$9:D404)*(K_12+K_13+K_10)</f>
        <v>31.781438030066056</v>
      </c>
      <c r="E405" s="70">
        <f>SUM(D$9:D404)*K_12-SUM(E$9:E404)*K_21</f>
        <v>31.730217027408003</v>
      </c>
      <c r="F405" s="73">
        <f>SUM(D$9:D404)*K_13-SUM(F$9:F404)*K_31</f>
        <v>19.588520682303745</v>
      </c>
    </row>
    <row r="406" spans="2:6" x14ac:dyDescent="0.2">
      <c r="B406" s="2">
        <f t="shared" si="6"/>
        <v>397</v>
      </c>
      <c r="C406" s="2">
        <v>1</v>
      </c>
      <c r="D406" s="70">
        <f>SUM(F$9:F405)*K_31+SUM(E$9:E405)*K_21+SUM(C$9:C405)-SUM(D$9:D405)*(K_12+K_13+K_10)</f>
        <v>31.786294036855224</v>
      </c>
      <c r="E406" s="70">
        <f>SUM(D$9:D405)*K_12-SUM(E$9:E405)*K_21</f>
        <v>31.735339127673683</v>
      </c>
      <c r="F406" s="73">
        <f>SUM(D$9:D405)*K_13-SUM(F$9:F405)*K_31</f>
        <v>19.625099434347035</v>
      </c>
    </row>
    <row r="407" spans="2:6" x14ac:dyDescent="0.2">
      <c r="B407" s="2">
        <f t="shared" si="6"/>
        <v>398</v>
      </c>
      <c r="C407" s="2">
        <v>1</v>
      </c>
      <c r="D407" s="70">
        <f>SUM(F$9:F406)*K_31+SUM(E$9:E406)*K_21+SUM(C$9:C406)-SUM(D$9:D406)*(K_12+K_13+K_10)</f>
        <v>31.791126141023597</v>
      </c>
      <c r="E407" s="70">
        <f>SUM(D$9:D406)*K_12-SUM(E$9:E406)*K_21</f>
        <v>31.740434618591962</v>
      </c>
      <c r="F407" s="73">
        <f>SUM(D$9:D406)*K_13-SUM(F$9:F406)*K_31</f>
        <v>19.661583018154563</v>
      </c>
    </row>
    <row r="408" spans="2:6" x14ac:dyDescent="0.2">
      <c r="B408" s="2">
        <f t="shared" si="6"/>
        <v>399</v>
      </c>
      <c r="C408" s="2">
        <v>1</v>
      </c>
      <c r="D408" s="70">
        <f>SUM(F$9:F407)*K_31+SUM(E$9:E407)*K_21+SUM(C$9:C407)-SUM(D$9:D407)*(K_12+K_13+K_10)</f>
        <v>31.795934575181491</v>
      </c>
      <c r="E408" s="70">
        <f>SUM(D$9:D407)*K_12-SUM(E$9:E407)*K_21</f>
        <v>31.745503770834944</v>
      </c>
      <c r="F408" s="73">
        <f>SUM(D$9:D407)*K_13-SUM(F$9:F407)*K_31</f>
        <v>19.697971647523165</v>
      </c>
    </row>
    <row r="409" spans="2:6" x14ac:dyDescent="0.2">
      <c r="B409" s="2">
        <f t="shared" si="6"/>
        <v>400</v>
      </c>
      <c r="C409" s="2">
        <v>1</v>
      </c>
      <c r="D409" s="70">
        <f>SUM(F$9:F408)*K_31+SUM(E$9:E408)*K_21+SUM(C$9:C408)-SUM(D$9:D408)*(K_12+K_13+K_10)</f>
        <v>31.800719568708473</v>
      </c>
      <c r="E409" s="70">
        <f>SUM(D$9:D408)*K_12-SUM(E$9:E408)*K_21</f>
        <v>31.750546851269405</v>
      </c>
      <c r="F409" s="73">
        <f>SUM(D$9:D408)*K_13-SUM(F$9:F408)*K_31</f>
        <v>19.73426553630614</v>
      </c>
    </row>
    <row r="410" spans="2:6" x14ac:dyDescent="0.2">
      <c r="B410" s="2">
        <f t="shared" si="6"/>
        <v>401</v>
      </c>
      <c r="C410" s="2">
        <v>1</v>
      </c>
      <c r="D410" s="70">
        <f>SUM(F$9:F409)*K_31+SUM(E$9:E409)*K_21+SUM(C$9:C409)-SUM(D$9:D409)*(K_12+K_13+K_10)</f>
        <v>31.805481347806335</v>
      </c>
      <c r="E410" s="70">
        <f>SUM(D$9:D409)*K_12-SUM(E$9:E409)*K_21</f>
        <v>31.755564123013073</v>
      </c>
      <c r="F410" s="73">
        <f>SUM(D$9:D409)*K_13-SUM(F$9:F409)*K_31</f>
        <v>19.77046489840334</v>
      </c>
    </row>
    <row r="411" spans="2:6" x14ac:dyDescent="0.2">
      <c r="B411" s="2">
        <f t="shared" si="6"/>
        <v>402</v>
      </c>
      <c r="C411" s="2">
        <v>1</v>
      </c>
      <c r="D411" s="70">
        <f>SUM(F$9:F410)*K_31+SUM(E$9:E410)*K_21+SUM(C$9:C410)-SUM(D$9:D410)*(K_12+K_13+K_10)</f>
        <v>31.810220135544796</v>
      </c>
      <c r="E411" s="70">
        <f>SUM(D$9:D410)*K_12-SUM(E$9:E410)*K_21</f>
        <v>31.76055584549249</v>
      </c>
      <c r="F411" s="73">
        <f>SUM(D$9:D410)*K_13-SUM(F$9:F410)*K_31</f>
        <v>19.806569947751552</v>
      </c>
    </row>
    <row r="412" spans="2:6" x14ac:dyDescent="0.2">
      <c r="B412" s="2">
        <f t="shared" si="6"/>
        <v>403</v>
      </c>
      <c r="C412" s="2">
        <v>1</v>
      </c>
      <c r="D412" s="70">
        <f>SUM(F$9:F411)*K_31+SUM(E$9:E411)*K_21+SUM(C$9:C411)-SUM(D$9:D411)*(K_12+K_13+K_10)</f>
        <v>31.814936151909706</v>
      </c>
      <c r="E412" s="70">
        <f>SUM(D$9:D411)*K_12-SUM(E$9:E411)*K_21</f>
        <v>31.765522274497698</v>
      </c>
      <c r="F412" s="73">
        <f>SUM(D$9:D411)*K_13-SUM(F$9:F411)*K_31</f>
        <v>19.842580898314932</v>
      </c>
    </row>
    <row r="413" spans="2:6" x14ac:dyDescent="0.2">
      <c r="B413" s="2">
        <f t="shared" si="6"/>
        <v>404</v>
      </c>
      <c r="C413" s="2">
        <v>1</v>
      </c>
      <c r="D413" s="70">
        <f>SUM(F$9:F412)*K_31+SUM(E$9:E412)*K_21+SUM(C$9:C412)-SUM(D$9:D412)*(K_12+K_13+K_10)</f>
        <v>31.819629613850339</v>
      </c>
      <c r="E413" s="70">
        <f>SUM(D$9:D412)*K_12-SUM(E$9:E412)*K_21</f>
        <v>31.770463662239081</v>
      </c>
      <c r="F413" s="73">
        <f>SUM(D$9:D412)*K_13-SUM(F$9:F412)*K_31</f>
        <v>19.87849796407572</v>
      </c>
    </row>
    <row r="414" spans="2:6" x14ac:dyDescent="0.2">
      <c r="B414" s="2">
        <f t="shared" si="6"/>
        <v>405</v>
      </c>
      <c r="C414" s="2">
        <v>1</v>
      </c>
      <c r="D414" s="70">
        <f>SUM(F$9:F413)*K_31+SUM(E$9:E413)*K_21+SUM(C$9:C413)-SUM(D$9:D413)*(K_12+K_13+K_10)</f>
        <v>31.824300735324414</v>
      </c>
      <c r="E414" s="70">
        <f>SUM(D$9:D413)*K_12-SUM(E$9:E413)*K_21</f>
        <v>31.775380257400002</v>
      </c>
      <c r="F414" s="73">
        <f>SUM(D$9:D413)*K_13-SUM(F$9:F413)*K_31</f>
        <v>19.914321359025045</v>
      </c>
    </row>
    <row r="415" spans="2:6" x14ac:dyDescent="0.2">
      <c r="B415" s="2">
        <f t="shared" si="6"/>
        <v>406</v>
      </c>
      <c r="C415" s="2">
        <v>1</v>
      </c>
      <c r="D415" s="70">
        <f>SUM(F$9:F414)*K_31+SUM(E$9:E414)*K_21+SUM(C$9:C414)-SUM(D$9:D414)*(K_12+K_13+K_10)</f>
        <v>31.828949727343343</v>
      </c>
      <c r="E415" s="70">
        <f>SUM(D$9:D414)*K_12-SUM(E$9:E414)*K_21</f>
        <v>31.780272305192511</v>
      </c>
      <c r="F415" s="73">
        <f>SUM(D$9:D414)*K_13-SUM(F$9:F414)*K_31</f>
        <v>19.950051297153948</v>
      </c>
    </row>
    <row r="416" spans="2:6" x14ac:dyDescent="0.2">
      <c r="B416" s="2">
        <f t="shared" si="6"/>
        <v>407</v>
      </c>
      <c r="C416" s="2">
        <v>1</v>
      </c>
      <c r="D416" s="70">
        <f>SUM(F$9:F415)*K_31+SUM(E$9:E415)*K_21+SUM(C$9:C415)-SUM(D$9:D415)*(K_12+K_13+K_10)</f>
        <v>31.83357679801702</v>
      </c>
      <c r="E416" s="70">
        <f>SUM(D$9:D415)*K_12-SUM(E$9:E415)*K_21</f>
        <v>31.785140047407822</v>
      </c>
      <c r="F416" s="73">
        <f>SUM(D$9:D415)*K_13-SUM(F$9:F415)*K_31</f>
        <v>19.985687992444518</v>
      </c>
    </row>
    <row r="417" spans="2:6" x14ac:dyDescent="0.2">
      <c r="B417" s="2">
        <f t="shared" si="6"/>
        <v>408</v>
      </c>
      <c r="C417" s="2">
        <v>1</v>
      </c>
      <c r="D417" s="70">
        <f>SUM(F$9:F416)*K_31+SUM(E$9:E416)*K_21+SUM(C$9:C416)-SUM(D$9:D416)*(K_12+K_13+K_10)</f>
        <v>31.838182152599074</v>
      </c>
      <c r="E417" s="70">
        <f>SUM(D$9:D416)*K_12-SUM(E$9:E416)*K_21</f>
        <v>31.789983722468605</v>
      </c>
      <c r="F417" s="73">
        <f>SUM(D$9:D416)*K_13-SUM(F$9:F416)*K_31</f>
        <v>20.021231658861232</v>
      </c>
    </row>
    <row r="418" spans="2:6" x14ac:dyDescent="0.2">
      <c r="B418" s="2">
        <f t="shared" si="6"/>
        <v>409</v>
      </c>
      <c r="C418" s="2">
        <v>1</v>
      </c>
      <c r="D418" s="70">
        <f>SUM(F$9:F417)*K_31+SUM(E$9:E417)*K_21+SUM(C$9:C417)-SUM(D$9:D417)*(K_12+K_13+K_10)</f>
        <v>31.842765993526882</v>
      </c>
      <c r="E418" s="70">
        <f>SUM(D$9:D417)*K_12-SUM(E$9:E417)*K_21</f>
        <v>31.794803565481743</v>
      </c>
      <c r="F418" s="73">
        <f>SUM(D$9:D417)*K_13-SUM(F$9:F417)*K_31</f>
        <v>20.056682510342448</v>
      </c>
    </row>
    <row r="419" spans="2:6" x14ac:dyDescent="0.2">
      <c r="B419" s="2">
        <f t="shared" si="6"/>
        <v>410</v>
      </c>
      <c r="C419" s="2">
        <v>1</v>
      </c>
      <c r="D419" s="70">
        <f>SUM(F$9:F418)*K_31+SUM(E$9:E418)*K_21+SUM(C$9:C418)-SUM(D$9:D418)*(K_12+K_13+K_10)</f>
        <v>31.847328520466817</v>
      </c>
      <c r="E419" s="70">
        <f>SUM(D$9:D418)*K_12-SUM(E$9:E418)*K_21</f>
        <v>31.799599808286075</v>
      </c>
      <c r="F419" s="73">
        <f>SUM(D$9:D418)*K_13-SUM(F$9:F418)*K_31</f>
        <v>20.092040760792003</v>
      </c>
    </row>
    <row r="420" spans="2:6" x14ac:dyDescent="0.2">
      <c r="B420" s="2">
        <f t="shared" si="6"/>
        <v>411</v>
      </c>
      <c r="C420" s="2">
        <v>1</v>
      </c>
      <c r="D420" s="70">
        <f>SUM(F$9:F419)*K_31+SUM(E$9:E419)*K_21+SUM(C$9:C419)-SUM(D$9:D419)*(K_12+K_13+K_10)</f>
        <v>31.851869930355861</v>
      </c>
      <c r="E420" s="70">
        <f>SUM(D$9:D419)*K_12-SUM(E$9:E419)*K_21</f>
        <v>31.80437267950424</v>
      </c>
      <c r="F420" s="73">
        <f>SUM(D$9:D419)*K_13-SUM(F$9:F419)*K_31</f>
        <v>20.127306624071021</v>
      </c>
    </row>
    <row r="421" spans="2:6" x14ac:dyDescent="0.2">
      <c r="B421" s="2">
        <f t="shared" si="6"/>
        <v>412</v>
      </c>
      <c r="C421" s="2">
        <v>1</v>
      </c>
      <c r="D421" s="70">
        <f>SUM(F$9:F420)*K_31+SUM(E$9:E420)*K_21+SUM(C$9:C420)-SUM(D$9:D420)*(K_12+K_13+K_10)</f>
        <v>31.856390417440934</v>
      </c>
      <c r="E421" s="70">
        <f>SUM(D$9:D420)*K_12-SUM(E$9:E420)*K_21</f>
        <v>31.809122404589516</v>
      </c>
      <c r="F421" s="73">
        <f>SUM(D$9:D420)*K_13-SUM(F$9:F420)*K_31</f>
        <v>20.162480313989878</v>
      </c>
    </row>
    <row r="422" spans="2:6" x14ac:dyDescent="0.2">
      <c r="B422" s="2">
        <f t="shared" si="6"/>
        <v>413</v>
      </c>
      <c r="C422" s="2">
        <v>1</v>
      </c>
      <c r="D422" s="70">
        <f>SUM(F$9:F421)*K_31+SUM(E$9:E421)*K_21+SUM(C$9:C421)-SUM(D$9:D421)*(K_12+K_13+K_10)</f>
        <v>31.860890173322332</v>
      </c>
      <c r="E422" s="70">
        <f>SUM(D$9:D421)*K_12-SUM(E$9:E421)*K_21</f>
        <v>31.813849205874476</v>
      </c>
      <c r="F422" s="73">
        <f>SUM(D$9:D421)*K_13-SUM(F$9:F421)*K_31</f>
        <v>20.197562044300227</v>
      </c>
    </row>
    <row r="423" spans="2:6" x14ac:dyDescent="0.2">
      <c r="B423" s="2">
        <f t="shared" si="6"/>
        <v>414</v>
      </c>
      <c r="C423" s="2">
        <v>1</v>
      </c>
      <c r="D423" s="70">
        <f>SUM(F$9:F422)*K_31+SUM(E$9:E422)*K_21+SUM(C$9:C422)-SUM(D$9:D422)*(K_12+K_13+K_10)</f>
        <v>31.865369386991006</v>
      </c>
      <c r="E423" s="70">
        <f>SUM(D$9:D422)*K_12-SUM(E$9:E422)*K_21</f>
        <v>31.818553302619193</v>
      </c>
      <c r="F423" s="73">
        <f>SUM(D$9:D422)*K_13-SUM(F$9:F422)*K_31</f>
        <v>20.232552028687294</v>
      </c>
    </row>
    <row r="424" spans="2:6" x14ac:dyDescent="0.2">
      <c r="B424" s="2">
        <f t="shared" si="6"/>
        <v>415</v>
      </c>
      <c r="C424" s="2">
        <v>1</v>
      </c>
      <c r="D424" s="70">
        <f>SUM(F$9:F423)*K_31+SUM(E$9:E423)*K_21+SUM(C$9:C423)-SUM(D$9:D423)*(K_12+K_13+K_10)</f>
        <v>31.869828244869041</v>
      </c>
      <c r="E424" s="70">
        <f>SUM(D$9:D423)*K_12-SUM(E$9:E423)*K_21</f>
        <v>31.823234911056488</v>
      </c>
      <c r="F424" s="73">
        <f>SUM(D$9:D423)*K_13-SUM(F$9:F423)*K_31</f>
        <v>20.267450480762207</v>
      </c>
    </row>
    <row r="425" spans="2:6" x14ac:dyDescent="0.2">
      <c r="B425" s="2">
        <f t="shared" si="6"/>
        <v>416</v>
      </c>
      <c r="C425" s="2">
        <v>1</v>
      </c>
      <c r="D425" s="70">
        <f>SUM(F$9:F424)*K_31+SUM(E$9:E424)*K_21+SUM(C$9:C424)-SUM(D$9:D424)*(K_12+K_13+K_10)</f>
        <v>31.874266930849444</v>
      </c>
      <c r="E425" s="70">
        <f>SUM(D$9:D424)*K_12-SUM(E$9:E424)*K_21</f>
        <v>31.827894244437857</v>
      </c>
      <c r="F425" s="73">
        <f>SUM(D$9:D424)*K_13-SUM(F$9:F424)*K_31</f>
        <v>20.302257614054533</v>
      </c>
    </row>
    <row r="426" spans="2:6" x14ac:dyDescent="0.2">
      <c r="B426" s="2">
        <f t="shared" si="6"/>
        <v>417</v>
      </c>
      <c r="C426" s="2">
        <v>1</v>
      </c>
      <c r="D426" s="70">
        <f>SUM(F$9:F425)*K_31+SUM(E$9:E425)*K_21+SUM(C$9:C425)-SUM(D$9:D425)*(K_12+K_13+K_10)</f>
        <v>31.878685626332299</v>
      </c>
      <c r="E426" s="70">
        <f>SUM(D$9:D425)*K_12-SUM(E$9:E425)*K_21</f>
        <v>31.832531513078948</v>
      </c>
      <c r="F426" s="73">
        <f>SUM(D$9:D425)*K_13-SUM(F$9:F425)*K_31</f>
        <v>20.336973642004914</v>
      </c>
    </row>
    <row r="427" spans="2:6" x14ac:dyDescent="0.2">
      <c r="B427" s="2">
        <f t="shared" si="6"/>
        <v>418</v>
      </c>
      <c r="C427" s="2">
        <v>1</v>
      </c>
      <c r="D427" s="70">
        <f>SUM(F$9:F426)*K_31+SUM(E$9:E426)*K_21+SUM(C$9:C426)-SUM(D$9:D426)*(K_12+K_13+K_10)</f>
        <v>31.88308451026387</v>
      </c>
      <c r="E427" s="70">
        <f>SUM(D$9:D426)*K_12-SUM(E$9:E426)*K_21</f>
        <v>31.837146924404578</v>
      </c>
      <c r="F427" s="73">
        <f>SUM(D$9:D426)*K_13-SUM(F$9:F426)*K_31</f>
        <v>20.371598777957907</v>
      </c>
    </row>
    <row r="428" spans="2:6" x14ac:dyDescent="0.2">
      <c r="B428" s="2">
        <f t="shared" si="6"/>
        <v>419</v>
      </c>
      <c r="C428" s="2">
        <v>1</v>
      </c>
      <c r="D428" s="70">
        <f>SUM(F$9:F427)*K_31+SUM(E$9:E427)*K_21+SUM(C$9:C427)-SUM(D$9:D427)*(K_12+K_13+K_10)</f>
        <v>31.887463759173215</v>
      </c>
      <c r="E428" s="70">
        <f>SUM(D$9:D427)*K_12-SUM(E$9:E427)*K_21</f>
        <v>31.841740682990348</v>
      </c>
      <c r="F428" s="73">
        <f>SUM(D$9:D427)*K_13-SUM(F$9:F427)*K_31</f>
        <v>20.406133235154819</v>
      </c>
    </row>
    <row r="429" spans="2:6" x14ac:dyDescent="0.2">
      <c r="B429" s="2">
        <f t="shared" si="6"/>
        <v>420</v>
      </c>
      <c r="C429" s="2">
        <v>1</v>
      </c>
      <c r="D429" s="70">
        <f>SUM(F$9:F428)*K_31+SUM(E$9:E428)*K_21+SUM(C$9:C428)-SUM(D$9:D428)*(K_12+K_13+K_10)</f>
        <v>31.89182354720765</v>
      </c>
      <c r="E429" s="70">
        <f>SUM(D$9:D428)*K_12-SUM(E$9:E428)*K_21</f>
        <v>31.846312990608567</v>
      </c>
      <c r="F429" s="73">
        <f>SUM(D$9:D428)*K_13-SUM(F$9:F428)*K_31</f>
        <v>20.440577226726873</v>
      </c>
    </row>
    <row r="430" spans="2:6" x14ac:dyDescent="0.2">
      <c r="B430" s="2">
        <f t="shared" si="6"/>
        <v>421</v>
      </c>
      <c r="C430" s="2">
        <v>1</v>
      </c>
      <c r="D430" s="70">
        <f>SUM(F$9:F429)*K_31+SUM(E$9:E429)*K_21+SUM(C$9:C429)-SUM(D$9:D429)*(K_12+K_13+K_10)</f>
        <v>31.896164046170043</v>
      </c>
      <c r="E430" s="70">
        <f>SUM(D$9:D429)*K_12-SUM(E$9:E429)*K_21</f>
        <v>31.850864046268498</v>
      </c>
      <c r="F430" s="73">
        <f>SUM(D$9:D429)*K_13-SUM(F$9:F429)*K_31</f>
        <v>20.474930965688316</v>
      </c>
    </row>
    <row r="431" spans="2:6" x14ac:dyDescent="0.2">
      <c r="B431" s="2">
        <f t="shared" si="6"/>
        <v>422</v>
      </c>
      <c r="C431" s="2">
        <v>1</v>
      </c>
      <c r="D431" s="70">
        <f>SUM(F$9:F430)*K_31+SUM(E$9:E430)*K_21+SUM(C$9:C430)-SUM(D$9:D430)*(K_12+K_13+K_10)</f>
        <v>31.90048542555337</v>
      </c>
      <c r="E431" s="70">
        <f>SUM(D$9:D430)*K_12-SUM(E$9:E430)*K_21</f>
        <v>31.855394046258652</v>
      </c>
      <c r="F431" s="73">
        <f>SUM(D$9:D430)*K_13-SUM(F$9:F430)*K_31</f>
        <v>20.509194664929758</v>
      </c>
    </row>
    <row r="432" spans="2:6" x14ac:dyDescent="0.2">
      <c r="B432" s="2">
        <f t="shared" si="6"/>
        <v>423</v>
      </c>
      <c r="C432" s="2">
        <v>1</v>
      </c>
      <c r="D432" s="70">
        <f>SUM(F$9:F431)*K_31+SUM(E$9:E431)*K_21+SUM(C$9:C431)-SUM(D$9:D431)*(K_12+K_13+K_10)</f>
        <v>31.90478785257551</v>
      </c>
      <c r="E432" s="70">
        <f>SUM(D$9:D431)*K_12-SUM(E$9:E431)*K_21</f>
        <v>31.85990318418817</v>
      </c>
      <c r="F432" s="73">
        <f>SUM(D$9:D431)*K_13-SUM(F$9:F431)*K_31</f>
        <v>20.543368537211627</v>
      </c>
    </row>
    <row r="433" spans="2:6" x14ac:dyDescent="0.2">
      <c r="B433" s="2">
        <f t="shared" si="6"/>
        <v>424</v>
      </c>
      <c r="C433" s="2">
        <v>1</v>
      </c>
      <c r="D433" s="70">
        <f>SUM(F$9:F432)*K_31+SUM(E$9:E432)*K_21+SUM(C$9:C432)-SUM(D$9:D432)*(K_12+K_13+K_10)</f>
        <v>31.909071492213343</v>
      </c>
      <c r="E433" s="70">
        <f>SUM(D$9:D432)*K_12-SUM(E$9:E432)*K_21</f>
        <v>31.864391651026835</v>
      </c>
      <c r="F433" s="73">
        <f>SUM(D$9:D432)*K_13-SUM(F$9:F432)*K_31</f>
        <v>20.577452795157726</v>
      </c>
    </row>
    <row r="434" spans="2:6" x14ac:dyDescent="0.2">
      <c r="B434" s="2">
        <f t="shared" si="6"/>
        <v>425</v>
      </c>
      <c r="C434" s="2">
        <v>1</v>
      </c>
      <c r="D434" s="70">
        <f>SUM(F$9:F433)*K_31+SUM(E$9:E433)*K_21+SUM(C$9:C433)-SUM(D$9:D433)*(K_12+K_13+K_10)</f>
        <v>31.913336507237318</v>
      </c>
      <c r="E434" s="70">
        <f>SUM(D$9:D433)*K_12-SUM(E$9:E433)*K_21</f>
        <v>31.868859635145554</v>
      </c>
      <c r="F434" s="73">
        <f>SUM(D$9:D433)*K_13-SUM(F$9:F433)*K_31</f>
        <v>20.611447651248888</v>
      </c>
    </row>
    <row r="435" spans="2:6" x14ac:dyDescent="0.2">
      <c r="B435" s="2">
        <f t="shared" si="6"/>
        <v>426</v>
      </c>
      <c r="C435" s="2">
        <v>1</v>
      </c>
      <c r="D435" s="70">
        <f>SUM(F$9:F434)*K_31+SUM(E$9:E434)*K_21+SUM(C$9:C434)-SUM(D$9:D434)*(K_12+K_13+K_10)</f>
        <v>31.917583058242826</v>
      </c>
      <c r="E435" s="70">
        <f>SUM(D$9:D434)*K_12-SUM(E$9:E434)*K_21</f>
        <v>31.873307322354776</v>
      </c>
      <c r="F435" s="73">
        <f>SUM(D$9:D434)*K_13-SUM(F$9:F434)*K_31</f>
        <v>20.645353317816856</v>
      </c>
    </row>
    <row r="436" spans="2:6" x14ac:dyDescent="0.2">
      <c r="B436" s="2">
        <f t="shared" si="6"/>
        <v>427</v>
      </c>
      <c r="C436" s="2">
        <v>1</v>
      </c>
      <c r="D436" s="70">
        <f>SUM(F$9:F435)*K_31+SUM(E$9:E435)*K_21+SUM(C$9:C435)-SUM(D$9:D435)*(K_12+K_13+K_10)</f>
        <v>31.921811303685672</v>
      </c>
      <c r="E436" s="70">
        <f>SUM(D$9:D435)*K_12-SUM(E$9:E435)*K_21</f>
        <v>31.877734895943604</v>
      </c>
      <c r="F436" s="73">
        <f>SUM(D$9:D435)*K_13-SUM(F$9:F435)*K_31</f>
        <v>20.679170007038135</v>
      </c>
    </row>
    <row r="437" spans="2:6" x14ac:dyDescent="0.2">
      <c r="B437" s="2">
        <f t="shared" si="6"/>
        <v>428</v>
      </c>
      <c r="C437" s="2">
        <v>1</v>
      </c>
      <c r="D437" s="70">
        <f>SUM(F$9:F436)*K_31+SUM(E$9:E436)*K_21+SUM(C$9:C436)-SUM(D$9:D436)*(K_12+K_13+K_10)</f>
        <v>31.926021399910496</v>
      </c>
      <c r="E437" s="70">
        <f>SUM(D$9:D436)*K_12-SUM(E$9:E436)*K_21</f>
        <v>31.882142536717765</v>
      </c>
      <c r="F437" s="73">
        <f>SUM(D$9:D436)*K_13-SUM(F$9:F436)*K_31</f>
        <v>20.712897930928076</v>
      </c>
    </row>
    <row r="438" spans="2:6" x14ac:dyDescent="0.2">
      <c r="B438" s="2">
        <f t="shared" si="6"/>
        <v>429</v>
      </c>
      <c r="C438" s="2">
        <v>1</v>
      </c>
      <c r="D438" s="70">
        <f>SUM(F$9:F437)*K_31+SUM(E$9:E437)*K_21+SUM(C$9:C437)-SUM(D$9:D437)*(K_12+K_13+K_10)</f>
        <v>31.930213501187154</v>
      </c>
      <c r="E438" s="70">
        <f>SUM(D$9:D437)*K_12-SUM(E$9:E437)*K_21</f>
        <v>31.886530423037129</v>
      </c>
      <c r="F438" s="73">
        <f>SUM(D$9:D437)*K_13-SUM(F$9:F437)*K_31</f>
        <v>20.746537301335024</v>
      </c>
    </row>
    <row r="439" spans="2:6" x14ac:dyDescent="0.2">
      <c r="B439" s="2">
        <f t="shared" si="6"/>
        <v>430</v>
      </c>
      <c r="C439" s="2">
        <v>1</v>
      </c>
      <c r="D439" s="70">
        <f>SUM(F$9:F438)*K_31+SUM(E$9:E438)*K_21+SUM(C$9:C438)-SUM(D$9:D438)*(K_12+K_13+K_10)</f>
        <v>31.934387759736865</v>
      </c>
      <c r="E439" s="70">
        <f>SUM(D$9:D438)*K_12-SUM(E$9:E438)*K_21</f>
        <v>31.890898730852086</v>
      </c>
      <c r="F439" s="73">
        <f>SUM(D$9:D438)*K_13-SUM(F$9:F438)*K_31</f>
        <v>20.780088329934586</v>
      </c>
    </row>
    <row r="440" spans="2:6" x14ac:dyDescent="0.2">
      <c r="B440" s="2">
        <f t="shared" si="6"/>
        <v>431</v>
      </c>
      <c r="C440" s="2">
        <v>1</v>
      </c>
      <c r="D440" s="70">
        <f>SUM(F$9:F439)*K_31+SUM(E$9:E439)*K_21+SUM(C$9:C439)-SUM(D$9:D439)*(K_12+K_13+K_10)</f>
        <v>31.93854432576677</v>
      </c>
      <c r="E440" s="70">
        <f>SUM(D$9:D439)*K_12-SUM(E$9:E439)*K_21</f>
        <v>31.89524763374061</v>
      </c>
      <c r="F440" s="73">
        <f>SUM(D$9:D439)*K_13-SUM(F$9:F439)*K_31</f>
        <v>20.813551228223993</v>
      </c>
    </row>
    <row r="441" spans="2:6" x14ac:dyDescent="0.2">
      <c r="B441" s="2">
        <f t="shared" si="6"/>
        <v>432</v>
      </c>
      <c r="C441" s="2">
        <v>1</v>
      </c>
      <c r="D441" s="70">
        <f>SUM(F$9:F440)*K_31+SUM(E$9:E440)*K_21+SUM(C$9:C440)-SUM(D$9:D440)*(K_12+K_13+K_10)</f>
        <v>31.942683347498587</v>
      </c>
      <c r="E441" s="70">
        <f>SUM(D$9:D440)*K_12-SUM(E$9:E440)*K_21</f>
        <v>31.899577302943271</v>
      </c>
      <c r="F441" s="73">
        <f>SUM(D$9:D440)*K_13-SUM(F$9:F440)*K_31</f>
        <v>20.846926207516617</v>
      </c>
    </row>
    <row r="442" spans="2:6" x14ac:dyDescent="0.2">
      <c r="B442" s="2">
        <f t="shared" si="6"/>
        <v>433</v>
      </c>
      <c r="C442" s="2">
        <v>1</v>
      </c>
      <c r="D442" s="70">
        <f>SUM(F$9:F441)*K_31+SUM(E$9:E441)*K_21+SUM(C$9:C441)-SUM(D$9:D441)*(K_12+K_13+K_10)</f>
        <v>31.946804971198162</v>
      </c>
      <c r="E442" s="70">
        <f>SUM(D$9:D441)*K_12-SUM(E$9:E441)*K_21</f>
        <v>31.903887907398939</v>
      </c>
      <c r="F442" s="73">
        <f>SUM(D$9:D441)*K_13-SUM(F$9:F441)*K_31</f>
        <v>20.880213478936568</v>
      </c>
    </row>
    <row r="443" spans="2:6" x14ac:dyDescent="0.2">
      <c r="B443" s="2">
        <f t="shared" si="6"/>
        <v>434</v>
      </c>
      <c r="C443" s="2">
        <v>1</v>
      </c>
      <c r="D443" s="70">
        <f>SUM(F$9:F442)*K_31+SUM(E$9:E442)*K_21+SUM(C$9:C442)-SUM(D$9:D442)*(K_12+K_13+K_10)</f>
        <v>31.950909341205488</v>
      </c>
      <c r="E443" s="70">
        <f>SUM(D$9:D442)*K_12-SUM(E$9:E442)*K_21</f>
        <v>31.908179613778884</v>
      </c>
      <c r="F443" s="73">
        <f>SUM(D$9:D442)*K_13-SUM(F$9:F442)*K_31</f>
        <v>20.913413253413353</v>
      </c>
    </row>
    <row r="444" spans="2:6" x14ac:dyDescent="0.2">
      <c r="B444" s="2">
        <f t="shared" si="6"/>
        <v>435</v>
      </c>
      <c r="C444" s="2">
        <v>1</v>
      </c>
      <c r="D444" s="70">
        <f>SUM(F$9:F443)*K_31+SUM(E$9:E443)*K_21+SUM(C$9:C443)-SUM(D$9:D443)*(K_12+K_13+K_10)</f>
        <v>31.954996599963124</v>
      </c>
      <c r="E444" s="70">
        <f>SUM(D$9:D443)*K_12-SUM(E$9:E443)*K_21</f>
        <v>31.91245258652134</v>
      </c>
      <c r="F444" s="73">
        <f>SUM(D$9:D443)*K_13-SUM(F$9:F443)*K_31</f>
        <v>20.946525741676727</v>
      </c>
    </row>
    <row r="445" spans="2:6" x14ac:dyDescent="0.2">
      <c r="B445" s="2">
        <f t="shared" si="6"/>
        <v>436</v>
      </c>
      <c r="C445" s="2">
        <v>1</v>
      </c>
      <c r="D445" s="70">
        <f>SUM(F$9:F444)*K_31+SUM(E$9:E444)*K_21+SUM(C$9:C444)-SUM(D$9:D444)*(K_12+K_13+K_10)</f>
        <v>31.959066888045299</v>
      </c>
      <c r="E445" s="70">
        <f>SUM(D$9:D444)*K_12-SUM(E$9:E444)*K_21</f>
        <v>31.916706987865609</v>
      </c>
      <c r="F445" s="73">
        <f>SUM(D$9:D444)*K_13-SUM(F$9:F444)*K_31</f>
        <v>20.979551154251581</v>
      </c>
    </row>
    <row r="446" spans="2:6" x14ac:dyDescent="0.2">
      <c r="B446" s="2">
        <f t="shared" si="6"/>
        <v>437</v>
      </c>
      <c r="C446" s="2">
        <v>1</v>
      </c>
      <c r="D446" s="70">
        <f>SUM(F$9:F445)*K_31+SUM(E$9:E445)*K_21+SUM(C$9:C445)-SUM(D$9:D445)*(K_12+K_13+K_10)</f>
        <v>31.963120344184745</v>
      </c>
      <c r="E446" s="70">
        <f>SUM(D$9:D445)*K_12-SUM(E$9:E445)*K_21</f>
        <v>31.920942977883669</v>
      </c>
      <c r="F446" s="73">
        <f>SUM(D$9:D445)*K_13-SUM(F$9:F445)*K_31</f>
        <v>21.012489701452964</v>
      </c>
    </row>
    <row r="447" spans="2:6" x14ac:dyDescent="0.2">
      <c r="B447" s="2">
        <f t="shared" si="6"/>
        <v>438</v>
      </c>
      <c r="C447" s="2">
        <v>1</v>
      </c>
      <c r="D447" s="70">
        <f>SUM(F$9:F446)*K_31+SUM(E$9:E446)*K_21+SUM(C$9:C446)-SUM(D$9:D446)*(K_12+K_13+K_10)</f>
        <v>31.967157105300885</v>
      </c>
      <c r="E447" s="70">
        <f>SUM(D$9:D446)*K_12-SUM(E$9:E446)*K_21</f>
        <v>31.925160714513595</v>
      </c>
      <c r="F447" s="73">
        <f>SUM(D$9:D446)*K_13-SUM(F$9:F446)*K_31</f>
        <v>21.045341593381156</v>
      </c>
    </row>
    <row r="448" spans="2:6" x14ac:dyDescent="0.2">
      <c r="B448" s="2">
        <f t="shared" si="6"/>
        <v>439</v>
      </c>
      <c r="C448" s="2">
        <v>1</v>
      </c>
      <c r="D448" s="70">
        <f>SUM(F$9:F447)*K_31+SUM(E$9:E447)*K_21+SUM(C$9:C447)-SUM(D$9:D447)*(K_12+K_13+K_10)</f>
        <v>31.971177306527579</v>
      </c>
      <c r="E448" s="70">
        <f>SUM(D$9:D447)*K_12-SUM(E$9:E447)*K_21</f>
        <v>31.929360353592074</v>
      </c>
      <c r="F448" s="73">
        <f>SUM(D$9:D447)*K_13-SUM(F$9:F447)*K_31</f>
        <v>21.078107039916915</v>
      </c>
    </row>
    <row r="449" spans="2:6" x14ac:dyDescent="0.2">
      <c r="B449" s="2">
        <f t="shared" si="6"/>
        <v>440</v>
      </c>
      <c r="C449" s="2">
        <v>1</v>
      </c>
      <c r="D449" s="70">
        <f>SUM(F$9:F448)*K_31+SUM(E$9:E448)*K_21+SUM(C$9:C448)-SUM(D$9:D448)*(K_12+K_13+K_10)</f>
        <v>31.975181081238134</v>
      </c>
      <c r="E449" s="70">
        <f>SUM(D$9:D448)*K_12-SUM(E$9:E448)*K_21</f>
        <v>31.933542048886011</v>
      </c>
      <c r="F449" s="73">
        <f>SUM(D$9:D448)*K_13-SUM(F$9:F448)*K_31</f>
        <v>21.110786250716746</v>
      </c>
    </row>
    <row r="450" spans="2:6" x14ac:dyDescent="0.2">
      <c r="B450" s="2">
        <f t="shared" si="6"/>
        <v>441</v>
      </c>
      <c r="C450" s="2">
        <v>1</v>
      </c>
      <c r="D450" s="70">
        <f>SUM(F$9:F449)*K_31+SUM(E$9:E449)*K_21+SUM(C$9:C449)-SUM(D$9:D449)*(K_12+K_13+K_10)</f>
        <v>31.979168561074403</v>
      </c>
      <c r="E450" s="70">
        <f>SUM(D$9:D449)*K_12-SUM(E$9:E449)*K_21</f>
        <v>31.93770595212095</v>
      </c>
      <c r="F450" s="73">
        <f>SUM(D$9:D449)*K_13-SUM(F$9:F449)*K_31</f>
        <v>21.14337943520831</v>
      </c>
    </row>
    <row r="451" spans="2:6" x14ac:dyDescent="0.2">
      <c r="B451" s="2">
        <f t="shared" si="6"/>
        <v>442</v>
      </c>
      <c r="C451" s="2">
        <v>1</v>
      </c>
      <c r="D451" s="70">
        <f>SUM(F$9:F450)*K_31+SUM(E$9:E450)*K_21+SUM(C$9:C450)-SUM(D$9:D450)*(K_12+K_13+K_10)</f>
        <v>31.9831398759693</v>
      </c>
      <c r="E451" s="70">
        <f>SUM(D$9:D450)*K_12-SUM(E$9:E450)*K_21</f>
        <v>31.941852213016318</v>
      </c>
      <c r="F451" s="73">
        <f>SUM(D$9:D450)*K_13-SUM(F$9:F450)*K_31</f>
        <v>21.175886802585914</v>
      </c>
    </row>
    <row r="452" spans="2:6" x14ac:dyDescent="0.2">
      <c r="B452" s="2">
        <f t="shared" si="6"/>
        <v>443</v>
      </c>
      <c r="C452" s="2">
        <v>1</v>
      </c>
      <c r="D452" s="70">
        <f>SUM(F$9:F451)*K_31+SUM(E$9:E451)*K_21+SUM(C$9:C451)-SUM(D$9:D451)*(K_12+K_13+K_10)</f>
        <v>31.987095154174995</v>
      </c>
      <c r="E452" s="70">
        <f>SUM(D$9:D451)*K_12-SUM(E$9:E451)*K_21</f>
        <v>31.945980979311571</v>
      </c>
      <c r="F452" s="73">
        <f>SUM(D$9:D451)*K_13-SUM(F$9:F451)*K_31</f>
        <v>21.20830856180606</v>
      </c>
    </row>
    <row r="453" spans="2:6" x14ac:dyDescent="0.2">
      <c r="B453" s="2">
        <f t="shared" si="6"/>
        <v>444</v>
      </c>
      <c r="C453" s="2">
        <v>1</v>
      </c>
      <c r="D453" s="70">
        <f>SUM(F$9:F452)*K_31+SUM(E$9:E452)*K_21+SUM(C$9:C452)-SUM(D$9:D452)*(K_12+K_13+K_10)</f>
        <v>31.9910345222861</v>
      </c>
      <c r="E453" s="70">
        <f>SUM(D$9:D452)*K_12-SUM(E$9:E452)*K_21</f>
        <v>31.950092396798027</v>
      </c>
      <c r="F453" s="73">
        <f>SUM(D$9:D452)*K_13-SUM(F$9:F452)*K_31</f>
        <v>21.240644921583165</v>
      </c>
    </row>
    <row r="454" spans="2:6" x14ac:dyDescent="0.2">
      <c r="B454" s="2">
        <f t="shared" si="6"/>
        <v>445</v>
      </c>
      <c r="C454" s="2">
        <v>1</v>
      </c>
      <c r="D454" s="70">
        <f>SUM(F$9:F453)*K_31+SUM(E$9:E453)*K_21+SUM(C$9:C453)-SUM(D$9:D453)*(K_12+K_13+K_10)</f>
        <v>31.994958105266505</v>
      </c>
      <c r="E454" s="70">
        <f>SUM(D$9:D453)*K_12-SUM(E$9:E453)*K_21</f>
        <v>31.954186609346607</v>
      </c>
      <c r="F454" s="73">
        <f>SUM(D$9:D453)*K_13-SUM(F$9:F453)*K_31</f>
        <v>21.272896090385277</v>
      </c>
    </row>
    <row r="455" spans="2:6" x14ac:dyDescent="0.2">
      <c r="B455" s="2">
        <f t="shared" si="6"/>
        <v>446</v>
      </c>
      <c r="C455" s="2">
        <v>1</v>
      </c>
      <c r="D455" s="70">
        <f>SUM(F$9:F454)*K_31+SUM(E$9:E454)*K_21+SUM(C$9:C454)-SUM(D$9:D454)*(K_12+K_13+K_10)</f>
        <v>31.998866026472115</v>
      </c>
      <c r="E455" s="70">
        <f>SUM(D$9:D454)*K_12-SUM(E$9:E454)*K_21</f>
        <v>31.958263758938529</v>
      </c>
      <c r="F455" s="73">
        <f>SUM(D$9:D454)*K_13-SUM(F$9:F454)*K_31</f>
        <v>21.305062276429918</v>
      </c>
    </row>
    <row r="456" spans="2:6" x14ac:dyDescent="0.2">
      <c r="B456" s="2">
        <f t="shared" si="6"/>
        <v>447</v>
      </c>
      <c r="C456" s="2">
        <v>1</v>
      </c>
      <c r="D456" s="70">
        <f>SUM(F$9:F455)*K_31+SUM(E$9:E455)*K_21+SUM(C$9:C455)-SUM(D$9:D455)*(K_12+K_13+K_10)</f>
        <v>32.002758407674492</v>
      </c>
      <c r="E456" s="70">
        <f>SUM(D$9:D455)*K_12-SUM(E$9:E455)*K_21</f>
        <v>31.96232398569191</v>
      </c>
      <c r="F456" s="73">
        <f>SUM(D$9:D455)*K_13-SUM(F$9:F455)*K_31</f>
        <v>21.337143687680044</v>
      </c>
    </row>
    <row r="457" spans="2:6" x14ac:dyDescent="0.2">
      <c r="B457" s="2">
        <f t="shared" si="6"/>
        <v>448</v>
      </c>
      <c r="C457" s="2">
        <v>1</v>
      </c>
      <c r="D457" s="70">
        <f>SUM(F$9:F456)*K_31+SUM(E$9:E456)*K_21+SUM(C$9:C456)-SUM(D$9:D456)*(K_12+K_13+K_10)</f>
        <v>32.00663536908587</v>
      </c>
      <c r="E457" s="70">
        <f>SUM(D$9:D456)*K_12-SUM(E$9:E456)*K_21</f>
        <v>31.966367427890191</v>
      </c>
      <c r="F457" s="73">
        <f>SUM(D$9:D456)*K_13-SUM(F$9:F456)*K_31</f>
        <v>21.369140531840024</v>
      </c>
    </row>
    <row r="458" spans="2:6" x14ac:dyDescent="0.2">
      <c r="B458" s="2">
        <f t="shared" si="6"/>
        <v>449</v>
      </c>
      <c r="C458" s="2">
        <v>1</v>
      </c>
      <c r="D458" s="70">
        <f>SUM(F$9:F457)*K_31+SUM(E$9:E457)*K_21+SUM(C$9:C457)-SUM(D$9:D457)*(K_12+K_13+K_10)</f>
        <v>32.010497029382122</v>
      </c>
      <c r="E458" s="70">
        <f>SUM(D$9:D457)*K_12-SUM(E$9:E457)*K_21</f>
        <v>31.970394222009645</v>
      </c>
      <c r="F458" s="73">
        <f>SUM(D$9:D457)*K_13-SUM(F$9:F457)*K_31</f>
        <v>21.401053016351764</v>
      </c>
    </row>
    <row r="459" spans="2:6" x14ac:dyDescent="0.2">
      <c r="B459" s="2">
        <f t="shared" ref="B459:B522" si="7">B458+1</f>
        <v>450</v>
      </c>
      <c r="C459" s="2">
        <v>1</v>
      </c>
      <c r="D459" s="70">
        <f>SUM(F$9:F458)*K_31+SUM(E$9:E458)*K_21+SUM(C$9:C458)-SUM(D$9:D458)*(K_12+K_13+K_10)</f>
        <v>32.014343505724582</v>
      </c>
      <c r="E459" s="70">
        <f>SUM(D$9:D458)*K_12-SUM(E$9:E458)*K_21</f>
        <v>31.974404502746893</v>
      </c>
      <c r="F459" s="73">
        <f>SUM(D$9:D458)*K_13-SUM(F$9:F458)*K_31</f>
        <v>21.43288134839085</v>
      </c>
    </row>
    <row r="460" spans="2:6" x14ac:dyDescent="0.2">
      <c r="B460" s="2">
        <f t="shared" si="7"/>
        <v>451</v>
      </c>
      <c r="C460" s="2">
        <v>1</v>
      </c>
      <c r="D460" s="70">
        <f>SUM(F$9:F459)*K_31+SUM(E$9:E459)*K_21+SUM(C$9:C459)-SUM(D$9:D459)*(K_12+K_13+K_10)</f>
        <v>32.018174913783241</v>
      </c>
      <c r="E460" s="70">
        <f>SUM(D$9:D459)*K_12-SUM(E$9:E459)*K_21</f>
        <v>31.978398403044594</v>
      </c>
      <c r="F460" s="73">
        <f>SUM(D$9:D459)*K_13-SUM(F$9:F459)*K_31</f>
        <v>21.464625734862857</v>
      </c>
    </row>
    <row r="461" spans="2:6" x14ac:dyDescent="0.2">
      <c r="B461" s="2">
        <f t="shared" si="7"/>
        <v>452</v>
      </c>
      <c r="C461" s="2">
        <v>1</v>
      </c>
      <c r="D461" s="70">
        <f>SUM(F$9:F460)*K_31+SUM(E$9:E460)*K_21+SUM(C$9:C460)-SUM(D$9:D460)*(K_12+K_13+K_10)</f>
        <v>32.021991367759028</v>
      </c>
      <c r="E461" s="70">
        <f>SUM(D$9:D460)*K_12-SUM(E$9:E460)*K_21</f>
        <v>31.982376054118504</v>
      </c>
      <c r="F461" s="73">
        <f>SUM(D$9:D460)*K_13-SUM(F$9:F460)*K_31</f>
        <v>21.496286382399617</v>
      </c>
    </row>
    <row r="462" spans="2:6" x14ac:dyDescent="0.2">
      <c r="B462" s="2">
        <f t="shared" si="7"/>
        <v>453</v>
      </c>
      <c r="C462" s="2">
        <v>1</v>
      </c>
      <c r="D462" s="70">
        <f>SUM(F$9:F461)*K_31+SUM(E$9:E461)*K_21+SUM(C$9:C461)-SUM(D$9:D461)*(K_12+K_13+K_10)</f>
        <v>32.025792980406095</v>
      </c>
      <c r="E462" s="70">
        <f>SUM(D$9:D461)*K_12-SUM(E$9:E461)*K_21</f>
        <v>31.986337585482261</v>
      </c>
      <c r="F462" s="73">
        <f>SUM(D$9:D461)*K_13-SUM(F$9:F461)*K_31</f>
        <v>21.527863497355693</v>
      </c>
    </row>
    <row r="463" spans="2:6" x14ac:dyDescent="0.2">
      <c r="B463" s="2">
        <f t="shared" si="7"/>
        <v>454</v>
      </c>
      <c r="C463" s="2">
        <v>1</v>
      </c>
      <c r="D463" s="70">
        <f>SUM(F$9:F462)*K_31+SUM(E$9:E462)*K_21+SUM(C$9:C462)-SUM(D$9:D462)*(K_12+K_13+K_10)</f>
        <v>32.029579863052277</v>
      </c>
      <c r="E463" s="70">
        <f>SUM(D$9:D462)*K_12-SUM(E$9:E462)*K_21</f>
        <v>31.990283124974894</v>
      </c>
      <c r="F463" s="73">
        <f>SUM(D$9:D462)*K_13-SUM(F$9:F462)*K_31</f>
        <v>21.559357285804843</v>
      </c>
    </row>
    <row r="464" spans="2:6" x14ac:dyDescent="0.2">
      <c r="B464" s="2">
        <f t="shared" si="7"/>
        <v>455</v>
      </c>
      <c r="C464" s="2">
        <v>1</v>
      </c>
      <c r="D464" s="70">
        <f>SUM(F$9:F463)*K_31+SUM(E$9:E463)*K_21+SUM(C$9:C463)-SUM(D$9:D463)*(K_12+K_13+K_10)</f>
        <v>32.03335212562115</v>
      </c>
      <c r="E464" s="70">
        <f>SUM(D$9:D463)*K_12-SUM(E$9:E463)*K_21</f>
        <v>31.994212798782655</v>
      </c>
      <c r="F464" s="73">
        <f>SUM(D$9:D463)*K_13-SUM(F$9:F463)*K_31</f>
        <v>21.590767953536584</v>
      </c>
    </row>
    <row r="465" spans="2:6" x14ac:dyDescent="0.2">
      <c r="B465" s="2">
        <f t="shared" si="7"/>
        <v>456</v>
      </c>
      <c r="C465" s="2">
        <v>1</v>
      </c>
      <c r="D465" s="70">
        <f>SUM(F$9:F464)*K_31+SUM(E$9:E464)*K_21+SUM(C$9:C464)-SUM(D$9:D464)*(K_12+K_13+K_10)</f>
        <v>32.037109876652494</v>
      </c>
      <c r="E465" s="70">
        <f>SUM(D$9:D464)*K_12-SUM(E$9:E464)*K_21</f>
        <v>31.998126731466527</v>
      </c>
      <c r="F465" s="73">
        <f>SUM(D$9:D464)*K_13-SUM(F$9:F464)*K_31</f>
        <v>21.622095706052843</v>
      </c>
    </row>
    <row r="466" spans="2:6" x14ac:dyDescent="0.2">
      <c r="B466" s="2">
        <f t="shared" si="7"/>
        <v>457</v>
      </c>
      <c r="C466" s="2">
        <v>1</v>
      </c>
      <c r="D466" s="70">
        <f>SUM(F$9:F465)*K_31+SUM(E$9:E465)*K_21+SUM(C$9:C465)-SUM(D$9:D465)*(K_12+K_13+K_10)</f>
        <v>32.040853223322529</v>
      </c>
      <c r="E466" s="70">
        <f>SUM(D$9:D465)*K_12-SUM(E$9:E465)*K_21</f>
        <v>32.002025045984965</v>
      </c>
      <c r="F466" s="73">
        <f>SUM(D$9:D465)*K_13-SUM(F$9:F465)*K_31</f>
        <v>21.653340748564638</v>
      </c>
    </row>
    <row r="467" spans="2:6" x14ac:dyDescent="0.2">
      <c r="B467" s="2">
        <f t="shared" si="7"/>
        <v>458</v>
      </c>
      <c r="C467" s="2">
        <v>1</v>
      </c>
      <c r="D467" s="70">
        <f>SUM(F$9:F466)*K_31+SUM(E$9:E466)*K_21+SUM(C$9:C466)-SUM(D$9:D466)*(K_12+K_13+K_10)</f>
        <v>32.044582271464833</v>
      </c>
      <c r="E467" s="70">
        <f>SUM(D$9:D466)*K_12-SUM(E$9:E466)*K_21</f>
        <v>32.005907863718903</v>
      </c>
      <c r="F467" s="73">
        <f>SUM(D$9:D466)*K_13-SUM(F$9:F466)*K_31</f>
        <v>21.68450328598891</v>
      </c>
    </row>
    <row r="468" spans="2:6" x14ac:dyDescent="0.2">
      <c r="B468" s="2">
        <f t="shared" si="7"/>
        <v>459</v>
      </c>
      <c r="C468" s="2">
        <v>1</v>
      </c>
      <c r="D468" s="70">
        <f>SUM(F$9:F467)*K_31+SUM(E$9:E467)*K_21+SUM(C$9:C467)-SUM(D$9:D467)*(K_12+K_13+K_10)</f>
        <v>32.048297125589897</v>
      </c>
      <c r="E468" s="70">
        <f>SUM(D$9:D467)*K_12-SUM(E$9:E467)*K_21</f>
        <v>32.00977530449336</v>
      </c>
      <c r="F468" s="73">
        <f>SUM(D$9:D467)*K_13-SUM(F$9:F467)*K_31</f>
        <v>21.715583522945337</v>
      </c>
    </row>
    <row r="469" spans="2:6" x14ac:dyDescent="0.2">
      <c r="B469" s="2">
        <f t="shared" si="7"/>
        <v>460</v>
      </c>
      <c r="C469" s="2">
        <v>1</v>
      </c>
      <c r="D469" s="70">
        <f>SUM(F$9:F468)*K_31+SUM(E$9:E468)*K_21+SUM(C$9:C468)-SUM(D$9:D468)*(K_12+K_13+K_10)</f>
        <v>32.05199788890468</v>
      </c>
      <c r="E469" s="70">
        <f>SUM(D$9:D468)*K_12-SUM(E$9:E468)*K_21</f>
        <v>32.0136274866029</v>
      </c>
      <c r="F469" s="73">
        <f>SUM(D$9:D468)*K_13-SUM(F$9:F468)*K_31</f>
        <v>21.746581663753268</v>
      </c>
    </row>
    <row r="470" spans="2:6" x14ac:dyDescent="0.2">
      <c r="B470" s="2">
        <f t="shared" si="7"/>
        <v>461</v>
      </c>
      <c r="C470" s="2">
        <v>1</v>
      </c>
      <c r="D470" s="70">
        <f>SUM(F$9:F469)*K_31+SUM(E$9:E469)*K_21+SUM(C$9:C469)-SUM(D$9:D469)*(K_12+K_13+K_10)</f>
        <v>32.055684663331931</v>
      </c>
      <c r="E470" s="70">
        <f>SUM(D$9:D469)*K_12-SUM(E$9:E469)*K_21</f>
        <v>32.01746452683301</v>
      </c>
      <c r="F470" s="73">
        <f>SUM(D$9:D469)*K_13-SUM(F$9:F469)*K_31</f>
        <v>21.777497912428721</v>
      </c>
    </row>
    <row r="471" spans="2:6" x14ac:dyDescent="0.2">
      <c r="B471" s="2">
        <f t="shared" si="7"/>
        <v>462</v>
      </c>
      <c r="C471" s="2">
        <v>1</v>
      </c>
      <c r="D471" s="70">
        <f>SUM(F$9:F470)*K_31+SUM(E$9:E470)*K_21+SUM(C$9:C470)-SUM(D$9:D470)*(K_12+K_13+K_10)</f>
        <v>32.059357549529295</v>
      </c>
      <c r="E471" s="70">
        <f>SUM(D$9:D470)*K_12-SUM(E$9:E470)*K_21</f>
        <v>32.021286540482834</v>
      </c>
      <c r="F471" s="73">
        <f>SUM(D$9:D470)*K_13-SUM(F$9:F470)*K_31</f>
        <v>21.808332472681435</v>
      </c>
    </row>
    <row r="472" spans="2:6" x14ac:dyDescent="0.2">
      <c r="B472" s="2">
        <f t="shared" si="7"/>
        <v>463</v>
      </c>
      <c r="C472" s="2">
        <v>1</v>
      </c>
      <c r="D472" s="70">
        <f>SUM(F$9:F471)*K_31+SUM(E$9:E471)*K_21+SUM(C$9:C471)-SUM(D$9:D471)*(K_12+K_13+K_10)</f>
        <v>32.063016646908409</v>
      </c>
      <c r="E472" s="70">
        <f>SUM(D$9:D471)*K_12-SUM(E$9:E471)*K_21</f>
        <v>32.025093641387684</v>
      </c>
      <c r="F472" s="73">
        <f>SUM(D$9:D471)*K_13-SUM(F$9:F471)*K_31</f>
        <v>21.839085547911978</v>
      </c>
    </row>
    <row r="473" spans="2:6" x14ac:dyDescent="0.2">
      <c r="B473" s="2">
        <f t="shared" si="7"/>
        <v>464</v>
      </c>
      <c r="C473" s="2">
        <v>1</v>
      </c>
      <c r="D473" s="70">
        <f>SUM(F$9:F472)*K_31+SUM(E$9:E472)*K_21+SUM(C$9:C472)-SUM(D$9:D472)*(K_12+K_13+K_10)</f>
        <v>32.066662053651953</v>
      </c>
      <c r="E473" s="70">
        <f>SUM(D$9:D472)*K_12-SUM(E$9:E472)*K_21</f>
        <v>32.028885941939961</v>
      </c>
      <c r="F473" s="73">
        <f>SUM(D$9:D472)*K_13-SUM(F$9:F472)*K_31</f>
        <v>21.869757341208967</v>
      </c>
    </row>
    <row r="474" spans="2:6" x14ac:dyDescent="0.2">
      <c r="B474" s="2">
        <f t="shared" si="7"/>
        <v>465</v>
      </c>
      <c r="C474" s="2">
        <v>1</v>
      </c>
      <c r="D474" s="70">
        <f>SUM(F$9:F473)*K_31+SUM(E$9:E473)*K_21+SUM(C$9:C473)-SUM(D$9:D473)*(K_12+K_13+K_10)</f>
        <v>32.070293866733664</v>
      </c>
      <c r="E474" s="70">
        <f>SUM(D$9:D473)*K_12-SUM(E$9:E473)*K_21</f>
        <v>32.032663553110979</v>
      </c>
      <c r="F474" s="73">
        <f>SUM(D$9:D473)*K_13-SUM(F$9:F473)*K_31</f>
        <v>21.900348055346299</v>
      </c>
    </row>
    <row r="475" spans="2:6" x14ac:dyDescent="0.2">
      <c r="B475" s="2">
        <f t="shared" si="7"/>
        <v>466</v>
      </c>
      <c r="C475" s="2">
        <v>1</v>
      </c>
      <c r="D475" s="70">
        <f>SUM(F$9:F474)*K_31+SUM(E$9:E474)*K_21+SUM(C$9:C474)-SUM(D$9:D474)*(K_12+K_13+K_10)</f>
        <v>32.073912181935611</v>
      </c>
      <c r="E475" s="70">
        <f>SUM(D$9:D474)*K_12-SUM(E$9:E474)*K_21</f>
        <v>32.036426584473247</v>
      </c>
      <c r="F475" s="73">
        <f>SUM(D$9:D474)*K_13-SUM(F$9:F474)*K_31</f>
        <v>21.930857892780455</v>
      </c>
    </row>
    <row r="476" spans="2:6" x14ac:dyDescent="0.2">
      <c r="B476" s="2">
        <f t="shared" si="7"/>
        <v>467</v>
      </c>
      <c r="C476" s="2">
        <v>1</v>
      </c>
      <c r="D476" s="70">
        <f>SUM(F$9:F475)*K_31+SUM(E$9:E475)*K_21+SUM(C$9:C475)-SUM(D$9:D475)*(K_12+K_13+K_10)</f>
        <v>32.077517093863662</v>
      </c>
      <c r="E476" s="70">
        <f>SUM(D$9:D475)*K_12-SUM(E$9:E475)*K_21</f>
        <v>32.040175144219347</v>
      </c>
      <c r="F476" s="73">
        <f>SUM(D$9:D475)*K_13-SUM(F$9:F475)*K_31</f>
        <v>21.961287055647922</v>
      </c>
    </row>
    <row r="477" spans="2:6" x14ac:dyDescent="0.2">
      <c r="B477" s="2">
        <f t="shared" si="7"/>
        <v>468</v>
      </c>
      <c r="C477" s="2">
        <v>1</v>
      </c>
      <c r="D477" s="70">
        <f>SUM(F$9:F476)*K_31+SUM(E$9:E476)*K_21+SUM(C$9:C476)-SUM(D$9:D476)*(K_12+K_13+K_10)</f>
        <v>32.081108695968851</v>
      </c>
      <c r="E477" s="70">
        <f>SUM(D$9:D476)*K_12-SUM(E$9:E476)*K_21</f>
        <v>32.043909339183983</v>
      </c>
      <c r="F477" s="73">
        <f>SUM(D$9:D476)*K_13-SUM(F$9:F476)*K_31</f>
        <v>21.991635745762565</v>
      </c>
    </row>
    <row r="478" spans="2:6" x14ac:dyDescent="0.2">
      <c r="B478" s="2">
        <f t="shared" si="7"/>
        <v>469</v>
      </c>
      <c r="C478" s="2">
        <v>1</v>
      </c>
      <c r="D478" s="70">
        <f>SUM(F$9:F477)*K_31+SUM(E$9:E477)*K_21+SUM(C$9:C477)-SUM(D$9:D477)*(K_12+K_13+K_10)</f>
        <v>32.084687080560343</v>
      </c>
      <c r="E478" s="70">
        <f>SUM(D$9:D477)*K_12-SUM(E$9:E477)*K_21</f>
        <v>32.047629274862402</v>
      </c>
      <c r="F478" s="73">
        <f>SUM(D$9:D477)*K_13-SUM(F$9:F477)*K_31</f>
        <v>22.021904164613186</v>
      </c>
    </row>
    <row r="479" spans="2:6" x14ac:dyDescent="0.2">
      <c r="B479" s="2">
        <f t="shared" si="7"/>
        <v>470</v>
      </c>
      <c r="C479" s="2">
        <v>1</v>
      </c>
      <c r="D479" s="70">
        <f>SUM(F$9:F478)*K_31+SUM(E$9:E478)*K_21+SUM(C$9:C478)-SUM(D$9:D478)*(K_12+K_13+K_10)</f>
        <v>32.088252338825896</v>
      </c>
      <c r="E479" s="70">
        <f>SUM(D$9:D478)*K_12-SUM(E$9:E478)*K_21</f>
        <v>32.051335055432219</v>
      </c>
      <c r="F479" s="73">
        <f>SUM(D$9:D478)*K_13-SUM(F$9:F478)*K_31</f>
        <v>22.052092513361028</v>
      </c>
    </row>
    <row r="480" spans="2:6" x14ac:dyDescent="0.2">
      <c r="B480" s="2">
        <f t="shared" si="7"/>
        <v>471</v>
      </c>
      <c r="C480" s="2">
        <v>1</v>
      </c>
      <c r="D480" s="70">
        <f>SUM(F$9:F479)*K_31+SUM(E$9:E479)*K_21+SUM(C$9:C479)-SUM(D$9:D479)*(K_12+K_13+K_10)</f>
        <v>32.091804560845503</v>
      </c>
      <c r="E480" s="70">
        <f>SUM(D$9:D479)*K_12-SUM(E$9:E479)*K_21</f>
        <v>32.055026783771609</v>
      </c>
      <c r="F480" s="73">
        <f>SUM(D$9:D479)*K_13-SUM(F$9:F479)*K_31</f>
        <v>22.082200992837421</v>
      </c>
    </row>
    <row r="481" spans="2:6" x14ac:dyDescent="0.2">
      <c r="B481" s="2">
        <f t="shared" si="7"/>
        <v>472</v>
      </c>
      <c r="C481" s="2">
        <v>1</v>
      </c>
      <c r="D481" s="70">
        <f>SUM(F$9:F480)*K_31+SUM(E$9:E480)*K_21+SUM(C$9:C480)-SUM(D$9:D480)*(K_12+K_13+K_10)</f>
        <v>32.095343835608674</v>
      </c>
      <c r="E481" s="70">
        <f>SUM(D$9:D480)*K_12-SUM(E$9:E480)*K_21</f>
        <v>32.05870456147909</v>
      </c>
      <c r="F481" s="73">
        <f>SUM(D$9:D480)*K_13-SUM(F$9:F480)*K_31</f>
        <v>22.112229803541453</v>
      </c>
    </row>
    <row r="482" spans="2:6" x14ac:dyDescent="0.2">
      <c r="B482" s="2">
        <f t="shared" si="7"/>
        <v>473</v>
      </c>
      <c r="C482" s="2">
        <v>1</v>
      </c>
      <c r="D482" s="70">
        <f>SUM(F$9:F481)*K_31+SUM(E$9:E481)*K_21+SUM(C$9:C481)-SUM(D$9:D481)*(K_12+K_13+K_10)</f>
        <v>32.098870251031485</v>
      </c>
      <c r="E482" s="70">
        <f>SUM(D$9:D481)*K_12-SUM(E$9:E481)*K_21</f>
        <v>32.062368488891934</v>
      </c>
      <c r="F482" s="73">
        <f>SUM(D$9:D481)*K_13-SUM(F$9:F481)*K_31</f>
        <v>22.142179145637648</v>
      </c>
    </row>
    <row r="483" spans="2:6" x14ac:dyDescent="0.2">
      <c r="B483" s="2">
        <f t="shared" si="7"/>
        <v>474</v>
      </c>
      <c r="C483" s="2">
        <v>1</v>
      </c>
      <c r="D483" s="70">
        <f>SUM(F$9:F482)*K_31+SUM(E$9:E482)*K_21+SUM(C$9:C482)-SUM(D$9:D482)*(K_12+K_13+K_10)</f>
        <v>32.102383893970455</v>
      </c>
      <c r="E483" s="70">
        <f>SUM(D$9:D482)*K_12-SUM(E$9:E482)*K_21</f>
        <v>32.06601866510573</v>
      </c>
      <c r="F483" s="73">
        <f>SUM(D$9:D482)*K_13-SUM(F$9:F482)*K_31</f>
        <v>22.172049218953827</v>
      </c>
    </row>
    <row r="484" spans="2:6" x14ac:dyDescent="0.2">
      <c r="B484" s="2">
        <f t="shared" si="7"/>
        <v>475</v>
      </c>
      <c r="C484" s="2">
        <v>1</v>
      </c>
      <c r="D484" s="70">
        <f>SUM(F$9:F483)*K_31+SUM(E$9:E483)*K_21+SUM(C$9:C483)-SUM(D$9:D483)*(K_12+K_13+K_10)</f>
        <v>32.10588485023959</v>
      </c>
      <c r="E484" s="70">
        <f>SUM(D$9:D483)*K_12-SUM(E$9:E483)*K_21</f>
        <v>32.069655187992339</v>
      </c>
      <c r="F484" s="73">
        <f>SUM(D$9:D483)*K_13-SUM(F$9:F483)*K_31</f>
        <v>22.201840222978877</v>
      </c>
    </row>
    <row r="485" spans="2:6" x14ac:dyDescent="0.2">
      <c r="B485" s="2">
        <f t="shared" si="7"/>
        <v>476</v>
      </c>
      <c r="C485" s="2">
        <v>1</v>
      </c>
      <c r="D485" s="70">
        <f>SUM(F$9:F484)*K_31+SUM(E$9:E484)*K_21+SUM(C$9:C484)-SUM(D$9:D484)*(K_12+K_13+K_10)</f>
        <v>32.109373204625854</v>
      </c>
      <c r="E485" s="70">
        <f>SUM(D$9:D484)*K_12-SUM(E$9:E484)*K_21</f>
        <v>32.07327815421695</v>
      </c>
      <c r="F485" s="73">
        <f>SUM(D$9:D484)*K_13-SUM(F$9:F484)*K_31</f>
        <v>22.231552356860664</v>
      </c>
    </row>
    <row r="486" spans="2:6" x14ac:dyDescent="0.2">
      <c r="B486" s="2">
        <f t="shared" si="7"/>
        <v>477</v>
      </c>
      <c r="C486" s="2">
        <v>1</v>
      </c>
      <c r="D486" s="70">
        <f>SUM(F$9:F485)*K_31+SUM(E$9:E485)*K_21+SUM(C$9:C485)-SUM(D$9:D485)*(K_12+K_13+K_10)</f>
        <v>32.112849040903029</v>
      </c>
      <c r="E486" s="70">
        <f>SUM(D$9:D485)*K_12-SUM(E$9:E485)*K_21</f>
        <v>32.076887659257864</v>
      </c>
      <c r="F486" s="73">
        <f>SUM(D$9:D485)*K_13-SUM(F$9:F485)*K_31</f>
        <v>22.261185819403963</v>
      </c>
    </row>
    <row r="487" spans="2:6" x14ac:dyDescent="0.2">
      <c r="B487" s="2">
        <f t="shared" si="7"/>
        <v>478</v>
      </c>
      <c r="C487" s="2">
        <v>1</v>
      </c>
      <c r="D487" s="70">
        <f>SUM(F$9:F486)*K_31+SUM(E$9:E486)*K_21+SUM(C$9:C486)-SUM(D$9:D486)*(K_12+K_13+K_10)</f>
        <v>32.116312441846731</v>
      </c>
      <c r="E487" s="70">
        <f>SUM(D$9:D486)*K_12-SUM(E$9:E486)*K_21</f>
        <v>32.08048379742263</v>
      </c>
      <c r="F487" s="73">
        <f>SUM(D$9:D486)*K_13-SUM(F$9:F486)*K_31</f>
        <v>22.290740809068456</v>
      </c>
    </row>
    <row r="488" spans="2:6" x14ac:dyDescent="0.2">
      <c r="B488" s="2">
        <f t="shared" si="7"/>
        <v>479</v>
      </c>
      <c r="C488" s="2">
        <v>1</v>
      </c>
      <c r="D488" s="70">
        <f>SUM(F$9:F487)*K_31+SUM(E$9:E487)*K_21+SUM(C$9:C487)-SUM(D$9:D487)*(K_12+K_13+K_10)</f>
        <v>32.119763489250772</v>
      </c>
      <c r="E488" s="70">
        <f>SUM(D$9:D487)*K_12-SUM(E$9:E487)*K_21</f>
        <v>32.084066661864881</v>
      </c>
      <c r="F488" s="73">
        <f>SUM(D$9:D487)*K_13-SUM(F$9:F487)*K_31</f>
        <v>22.320217523966797</v>
      </c>
    </row>
    <row r="489" spans="2:6" x14ac:dyDescent="0.2">
      <c r="B489" s="2">
        <f t="shared" si="7"/>
        <v>480</v>
      </c>
      <c r="C489" s="2">
        <v>1</v>
      </c>
      <c r="D489" s="70">
        <f>SUM(F$9:F488)*K_31+SUM(E$9:E488)*K_21+SUM(C$9:C488)-SUM(D$9:D488)*(K_12+K_13+K_10)</f>
        <v>32.123202263938765</v>
      </c>
      <c r="E489" s="70">
        <f>SUM(D$9:D488)*K_12-SUM(E$9:E488)*K_21</f>
        <v>32.087636344603425</v>
      </c>
      <c r="F489" s="73">
        <f>SUM(D$9:D488)*K_13-SUM(F$9:F488)*K_31</f>
        <v>22.349616161862649</v>
      </c>
    </row>
    <row r="490" spans="2:6" x14ac:dyDescent="0.2">
      <c r="B490" s="2">
        <f t="shared" si="7"/>
        <v>481</v>
      </c>
      <c r="C490" s="2">
        <v>1</v>
      </c>
      <c r="D490" s="70">
        <f>SUM(F$9:F489)*K_31+SUM(E$9:E489)*K_21+SUM(C$9:C489)-SUM(D$9:D489)*(K_12+K_13+K_10)</f>
        <v>32.12662884578117</v>
      </c>
      <c r="E490" s="70">
        <f>SUM(D$9:D489)*K_12-SUM(E$9:E489)*K_21</f>
        <v>32.0911929365368</v>
      </c>
      <c r="F490" s="73">
        <f>SUM(D$9:D489)*K_13-SUM(F$9:F489)*K_31</f>
        <v>22.378936920168872</v>
      </c>
    </row>
    <row r="491" spans="2:6" x14ac:dyDescent="0.2">
      <c r="B491" s="2">
        <f t="shared" si="7"/>
        <v>482</v>
      </c>
      <c r="C491" s="2">
        <v>1</v>
      </c>
      <c r="D491" s="70">
        <f>SUM(F$9:F490)*K_31+SUM(E$9:E490)*K_21+SUM(C$9:C490)-SUM(D$9:D490)*(K_12+K_13+K_10)</f>
        <v>32.13004331370621</v>
      </c>
      <c r="E491" s="70">
        <f>SUM(D$9:D490)*K_12-SUM(E$9:E490)*K_21</f>
        <v>32.094736527461237</v>
      </c>
      <c r="F491" s="73">
        <f>SUM(D$9:D490)*K_13-SUM(F$9:F490)*K_31</f>
        <v>22.408179995945709</v>
      </c>
    </row>
    <row r="492" spans="2:6" x14ac:dyDescent="0.2">
      <c r="B492" s="2">
        <f t="shared" si="7"/>
        <v>483</v>
      </c>
      <c r="C492" s="2">
        <v>1</v>
      </c>
      <c r="D492" s="70">
        <f>SUM(F$9:F491)*K_31+SUM(E$9:E491)*K_21+SUM(C$9:C491)-SUM(D$9:D491)*(K_12+K_13+K_10)</f>
        <v>32.133445745717381</v>
      </c>
      <c r="E492" s="70">
        <f>SUM(D$9:D491)*K_12-SUM(E$9:E491)*K_21</f>
        <v>32.098267206085893</v>
      </c>
      <c r="F492" s="73">
        <f>SUM(D$9:D491)*K_13-SUM(F$9:F491)*K_31</f>
        <v>22.437345585898992</v>
      </c>
    </row>
    <row r="493" spans="2:6" x14ac:dyDescent="0.2">
      <c r="B493" s="2">
        <f t="shared" si="7"/>
        <v>484</v>
      </c>
      <c r="C493" s="2">
        <v>1</v>
      </c>
      <c r="D493" s="70">
        <f>SUM(F$9:F492)*K_31+SUM(E$9:E492)*K_21+SUM(C$9:C492)-SUM(D$9:D492)*(K_12+K_13+K_10)</f>
        <v>32.136836218902999</v>
      </c>
      <c r="E493" s="70">
        <f>SUM(D$9:D492)*K_12-SUM(E$9:E492)*K_21</f>
        <v>32.101785060048996</v>
      </c>
      <c r="F493" s="73">
        <f>SUM(D$9:D492)*K_13-SUM(F$9:F492)*K_31</f>
        <v>22.466433886378443</v>
      </c>
    </row>
    <row r="494" spans="2:6" x14ac:dyDescent="0.2">
      <c r="B494" s="2">
        <f t="shared" si="7"/>
        <v>485</v>
      </c>
      <c r="C494" s="2">
        <v>1</v>
      </c>
      <c r="D494" s="70">
        <f>SUM(F$9:F493)*K_31+SUM(E$9:E493)*K_21+SUM(C$9:C493)-SUM(D$9:D493)*(K_12+K_13+K_10)</f>
        <v>32.140214809453255</v>
      </c>
      <c r="E494" s="70">
        <f>SUM(D$9:D493)*K_12-SUM(E$9:E493)*K_21</f>
        <v>32.105290175934215</v>
      </c>
      <c r="F494" s="73">
        <f>SUM(D$9:D493)*K_13-SUM(F$9:F493)*K_31</f>
        <v>22.49544509337602</v>
      </c>
    </row>
    <row r="495" spans="2:6" x14ac:dyDescent="0.2">
      <c r="B495" s="2">
        <f t="shared" si="7"/>
        <v>486</v>
      </c>
      <c r="C495" s="2">
        <v>1</v>
      </c>
      <c r="D495" s="70">
        <f>SUM(F$9:F494)*K_31+SUM(E$9:E494)*K_21+SUM(C$9:C494)-SUM(D$9:D494)*(K_12+K_13+K_10)</f>
        <v>32.143581592669534</v>
      </c>
      <c r="E495" s="70">
        <f>SUM(D$9:D494)*K_12-SUM(E$9:E494)*K_21</f>
        <v>32.108782639286119</v>
      </c>
      <c r="F495" s="73">
        <f>SUM(D$9:D494)*K_13-SUM(F$9:F494)*K_31</f>
        <v>22.524379402524247</v>
      </c>
    </row>
    <row r="496" spans="2:6" x14ac:dyDescent="0.2">
      <c r="B496" s="2">
        <f t="shared" si="7"/>
        <v>487</v>
      </c>
      <c r="C496" s="2">
        <v>1</v>
      </c>
      <c r="D496" s="70">
        <f>SUM(F$9:F495)*K_31+SUM(E$9:E495)*K_21+SUM(C$9:C495)-SUM(D$9:D495)*(K_12+K_13+K_10)</f>
        <v>32.146936642980791</v>
      </c>
      <c r="E496" s="70">
        <f>SUM(D$9:D495)*K_12-SUM(E$9:E495)*K_21</f>
        <v>32.112262534624506</v>
      </c>
      <c r="F496" s="73">
        <f>SUM(D$9:D495)*K_13-SUM(F$9:F495)*K_31</f>
        <v>22.553237009094676</v>
      </c>
    </row>
    <row r="497" spans="2:6" x14ac:dyDescent="0.2">
      <c r="B497" s="2">
        <f t="shared" si="7"/>
        <v>488</v>
      </c>
      <c r="C497" s="2">
        <v>1</v>
      </c>
      <c r="D497" s="70">
        <f>SUM(F$9:F496)*K_31+SUM(E$9:E496)*K_21+SUM(C$9:C496)-SUM(D$9:D496)*(K_12+K_13+K_10)</f>
        <v>32.150280033954004</v>
      </c>
      <c r="E497" s="70">
        <f>SUM(D$9:D496)*K_12-SUM(E$9:E496)*K_21</f>
        <v>32.115729945460089</v>
      </c>
      <c r="F497" s="73">
        <f>SUM(D$9:D496)*K_13-SUM(F$9:F496)*K_31</f>
        <v>22.582018107996333</v>
      </c>
    </row>
    <row r="498" spans="2:6" x14ac:dyDescent="0.2">
      <c r="B498" s="2">
        <f t="shared" si="7"/>
        <v>489</v>
      </c>
      <c r="C498" s="2">
        <v>1</v>
      </c>
      <c r="D498" s="70">
        <f>SUM(F$9:F497)*K_31+SUM(E$9:E497)*K_21+SUM(C$9:C497)-SUM(D$9:D497)*(K_12+K_13+K_10)</f>
        <v>32.153611838308052</v>
      </c>
      <c r="E498" s="70">
        <f>SUM(D$9:D497)*K_12-SUM(E$9:E497)*K_21</f>
        <v>32.119184954309276</v>
      </c>
      <c r="F498" s="73">
        <f>SUM(D$9:D497)*K_13-SUM(F$9:F497)*K_31</f>
        <v>22.610722893774206</v>
      </c>
    </row>
    <row r="499" spans="2:6" x14ac:dyDescent="0.2">
      <c r="B499" s="2">
        <f t="shared" si="7"/>
        <v>490</v>
      </c>
      <c r="C499" s="2">
        <v>1</v>
      </c>
      <c r="D499" s="70">
        <f>SUM(F$9:F498)*K_31+SUM(E$9:E498)*K_21+SUM(C$9:C498)-SUM(D$9:D498)*(K_12+K_13+K_10)</f>
        <v>32.156932127925302</v>
      </c>
      <c r="E499" s="70">
        <f>SUM(D$9:D498)*K_12-SUM(E$9:E498)*K_21</f>
        <v>32.122627642709404</v>
      </c>
      <c r="F499" s="73">
        <f>SUM(D$9:D498)*K_13-SUM(F$9:F498)*K_31</f>
        <v>22.639351560607807</v>
      </c>
    </row>
    <row r="500" spans="2:6" x14ac:dyDescent="0.2">
      <c r="B500" s="2">
        <f t="shared" si="7"/>
        <v>491</v>
      </c>
      <c r="C500" s="2">
        <v>1</v>
      </c>
      <c r="D500" s="70">
        <f>SUM(F$9:F499)*K_31+SUM(E$9:E499)*K_21+SUM(C$9:C499)-SUM(D$9:D499)*(K_12+K_13+K_10)</f>
        <v>32.16024097386412</v>
      </c>
      <c r="E500" s="70">
        <f>SUM(D$9:D499)*K_12-SUM(E$9:E499)*K_21</f>
        <v>32.126058091230789</v>
      </c>
      <c r="F500" s="73">
        <f>SUM(D$9:D499)*K_13-SUM(F$9:F499)*K_31</f>
        <v>22.667904302309761</v>
      </c>
    </row>
    <row r="501" spans="2:6" x14ac:dyDescent="0.2">
      <c r="B501" s="2">
        <f t="shared" si="7"/>
        <v>492</v>
      </c>
      <c r="C501" s="2">
        <v>1</v>
      </c>
      <c r="D501" s="70">
        <f>SUM(F$9:F500)*K_31+SUM(E$9:E500)*K_21+SUM(C$9:C500)-SUM(D$9:D500)*(K_12+K_13+K_10)</f>
        <v>32.163538446370239</v>
      </c>
      <c r="E501" s="70">
        <f>SUM(D$9:D500)*K_12-SUM(E$9:E500)*K_21</f>
        <v>32.129476379494236</v>
      </c>
      <c r="F501" s="73">
        <f>SUM(D$9:D500)*K_13-SUM(F$9:F500)*K_31</f>
        <v>22.69638131232443</v>
      </c>
    </row>
    <row r="502" spans="2:6" x14ac:dyDescent="0.2">
      <c r="B502" s="2">
        <f t="shared" si="7"/>
        <v>493</v>
      </c>
      <c r="C502" s="2">
        <v>1</v>
      </c>
      <c r="D502" s="70">
        <f>SUM(F$9:F501)*K_31+SUM(E$9:E501)*K_21+SUM(C$9:C501)-SUM(D$9:D501)*(K_12+K_13+K_10)</f>
        <v>32.166824614889492</v>
      </c>
      <c r="E502" s="70">
        <f>SUM(D$9:D501)*K_12-SUM(E$9:E501)*K_21</f>
        <v>32.132882586181722</v>
      </c>
      <c r="F502" s="73">
        <f>SUM(D$9:D501)*K_13-SUM(F$9:F501)*K_31</f>
        <v>22.72478278372656</v>
      </c>
    </row>
    <row r="503" spans="2:6" x14ac:dyDescent="0.2">
      <c r="B503" s="2">
        <f t="shared" si="7"/>
        <v>494</v>
      </c>
      <c r="C503" s="2">
        <v>1</v>
      </c>
      <c r="D503" s="70">
        <f>SUM(F$9:F502)*K_31+SUM(E$9:E502)*K_21+SUM(C$9:C502)-SUM(D$9:D502)*(K_12+K_13+K_10)</f>
        <v>32.170099548078497</v>
      </c>
      <c r="E503" s="70">
        <f>SUM(D$9:D502)*K_12-SUM(E$9:E502)*K_21</f>
        <v>32.136276789052545</v>
      </c>
      <c r="F503" s="73">
        <f>SUM(D$9:D502)*K_13-SUM(F$9:F502)*K_31</f>
        <v>22.753108909220053</v>
      </c>
    </row>
    <row r="504" spans="2:6" x14ac:dyDescent="0.2">
      <c r="B504" s="2">
        <f t="shared" si="7"/>
        <v>495</v>
      </c>
      <c r="C504" s="2">
        <v>1</v>
      </c>
      <c r="D504" s="70">
        <f>SUM(F$9:F503)*K_31+SUM(E$9:E503)*K_21+SUM(C$9:C503)-SUM(D$9:D503)*(K_12+K_13+K_10)</f>
        <v>32.173363313816935</v>
      </c>
      <c r="E504" s="70">
        <f>SUM(D$9:D503)*K_12-SUM(E$9:E503)*K_21</f>
        <v>32.13965906495514</v>
      </c>
      <c r="F504" s="73">
        <f>SUM(D$9:D503)*K_13-SUM(F$9:F503)*K_31</f>
        <v>22.781359881136627</v>
      </c>
    </row>
    <row r="505" spans="2:6" x14ac:dyDescent="0.2">
      <c r="B505" s="2">
        <f t="shared" si="7"/>
        <v>496</v>
      </c>
      <c r="C505" s="2">
        <v>1</v>
      </c>
      <c r="D505" s="70">
        <f>SUM(F$9:F504)*K_31+SUM(E$9:E504)*K_21+SUM(C$9:C504)-SUM(D$9:D504)*(K_12+K_13+K_10)</f>
        <v>32.176615979218241</v>
      </c>
      <c r="E505" s="70">
        <f>SUM(D$9:D504)*K_12-SUM(E$9:E504)*K_21</f>
        <v>32.143029489841183</v>
      </c>
      <c r="F505" s="73">
        <f>SUM(D$9:D504)*K_13-SUM(F$9:F504)*K_31</f>
        <v>22.809535891434667</v>
      </c>
    </row>
    <row r="506" spans="2:6" x14ac:dyDescent="0.2">
      <c r="B506" s="2">
        <f t="shared" si="7"/>
        <v>497</v>
      </c>
      <c r="C506" s="2">
        <v>1</v>
      </c>
      <c r="D506" s="70">
        <f>SUM(F$9:F505)*K_31+SUM(E$9:E505)*K_21+SUM(C$9:C505)-SUM(D$9:D505)*(K_12+K_13+K_10)</f>
        <v>32.179857610640511</v>
      </c>
      <c r="E506" s="70">
        <f>SUM(D$9:D505)*K_12-SUM(E$9:E505)*K_21</f>
        <v>32.146388138779002</v>
      </c>
      <c r="F506" s="73">
        <f>SUM(D$9:D505)*K_13-SUM(F$9:F505)*K_31</f>
        <v>22.837637131698024</v>
      </c>
    </row>
    <row r="507" spans="2:6" x14ac:dyDescent="0.2">
      <c r="B507" s="2">
        <f t="shared" si="7"/>
        <v>498</v>
      </c>
      <c r="C507" s="2">
        <v>1</v>
      </c>
      <c r="D507" s="70">
        <f>SUM(F$9:F506)*K_31+SUM(E$9:E506)*K_21+SUM(C$9:C506)-SUM(D$9:D506)*(K_12+K_13+K_10)</f>
        <v>32.183088273698331</v>
      </c>
      <c r="E507" s="70">
        <f>SUM(D$9:D506)*K_12-SUM(E$9:E506)*K_21</f>
        <v>32.149735085965176</v>
      </c>
      <c r="F507" s="73">
        <f>SUM(D$9:D506)*K_13-SUM(F$9:F506)*K_31</f>
        <v>22.865663793134853</v>
      </c>
    </row>
    <row r="508" spans="2:6" x14ac:dyDescent="0.2">
      <c r="B508" s="2">
        <f t="shared" si="7"/>
        <v>499</v>
      </c>
      <c r="C508" s="2">
        <v>1</v>
      </c>
      <c r="D508" s="70">
        <f>SUM(F$9:F507)*K_31+SUM(E$9:E507)*K_21+SUM(C$9:C507)-SUM(D$9:D507)*(K_12+K_13+K_10)</f>
        <v>32.186308033272553</v>
      </c>
      <c r="E508" s="70">
        <f>SUM(D$9:D507)*K_12-SUM(E$9:E507)*K_21</f>
        <v>32.153070404738401</v>
      </c>
      <c r="F508" s="73">
        <f>SUM(D$9:D507)*K_13-SUM(F$9:F507)*K_31</f>
        <v>22.893616066576541</v>
      </c>
    </row>
    <row r="509" spans="2:6" x14ac:dyDescent="0.2">
      <c r="B509" s="2">
        <f t="shared" si="7"/>
        <v>500</v>
      </c>
      <c r="C509" s="2">
        <v>1</v>
      </c>
      <c r="D509" s="70">
        <f>SUM(F$9:F508)*K_31+SUM(E$9:E508)*K_21+SUM(C$9:C508)-SUM(D$9:D508)*(K_12+K_13+K_10)</f>
        <v>32.189516953520751</v>
      </c>
      <c r="E509" s="70">
        <f>SUM(D$9:D508)*K_12-SUM(E$9:E508)*K_21</f>
        <v>32.156394167591998</v>
      </c>
      <c r="F509" s="73">
        <f>SUM(D$9:D508)*K_13-SUM(F$9:F508)*K_31</f>
        <v>22.921494142476636</v>
      </c>
    </row>
    <row r="510" spans="2:6" x14ac:dyDescent="0.2">
      <c r="B510" s="2">
        <f t="shared" si="7"/>
        <v>501</v>
      </c>
      <c r="C510" s="2">
        <v>1</v>
      </c>
      <c r="D510" s="70">
        <f>SUM(F$9:F509)*K_31+SUM(E$9:E509)*K_21+SUM(C$9:C509)-SUM(D$9:D509)*(K_12+K_13+K_10)</f>
        <v>32.19271509788905</v>
      </c>
      <c r="E510" s="70">
        <f>SUM(D$9:D509)*K_12-SUM(E$9:E509)*K_21</f>
        <v>32.159706446184828</v>
      </c>
      <c r="F510" s="73">
        <f>SUM(D$9:D509)*K_13-SUM(F$9:F509)*K_31</f>
        <v>22.949298210909767</v>
      </c>
    </row>
    <row r="511" spans="2:6" x14ac:dyDescent="0.2">
      <c r="B511" s="2">
        <f t="shared" si="7"/>
        <v>502</v>
      </c>
      <c r="C511" s="2">
        <v>1</v>
      </c>
      <c r="D511" s="70">
        <f>SUM(F$9:F510)*K_31+SUM(E$9:E510)*K_21+SUM(C$9:C510)-SUM(D$9:D510)*(K_12+K_13+K_10)</f>
        <v>32.195902529120985</v>
      </c>
      <c r="E511" s="70">
        <f>SUM(D$9:D510)*K_12-SUM(E$9:E510)*K_21</f>
        <v>32.163007311355159</v>
      </c>
      <c r="F511" s="73">
        <f>SUM(D$9:D510)*K_13-SUM(F$9:F510)*K_31</f>
        <v>22.977028461570701</v>
      </c>
    </row>
    <row r="512" spans="2:6" x14ac:dyDescent="0.2">
      <c r="B512" s="2">
        <f t="shared" si="7"/>
        <v>503</v>
      </c>
      <c r="C512" s="2">
        <v>1</v>
      </c>
      <c r="D512" s="70">
        <f>SUM(F$9:F511)*K_31+SUM(E$9:E511)*K_21+SUM(C$9:C511)-SUM(D$9:D511)*(K_12+K_13+K_10)</f>
        <v>32.1990793092682</v>
      </c>
      <c r="E512" s="70">
        <f>SUM(D$9:D511)*K_12-SUM(E$9:E511)*K_21</f>
        <v>32.16629683313181</v>
      </c>
      <c r="F512" s="73">
        <f>SUM(D$9:D511)*K_13-SUM(F$9:F511)*K_31</f>
        <v>23.004685083773349</v>
      </c>
    </row>
    <row r="513" spans="2:6" x14ac:dyDescent="0.2">
      <c r="B513" s="2">
        <f t="shared" si="7"/>
        <v>504</v>
      </c>
      <c r="C513" s="2">
        <v>1</v>
      </c>
      <c r="D513" s="70">
        <f>SUM(F$9:F512)*K_31+SUM(E$9:E512)*K_21+SUM(C$9:C512)-SUM(D$9:D512)*(K_12+K_13+K_10)</f>
        <v>32.202245499699984</v>
      </c>
      <c r="E513" s="70">
        <f>SUM(D$9:D512)*K_12-SUM(E$9:E512)*K_21</f>
        <v>32.169575080745517</v>
      </c>
      <c r="F513" s="73">
        <f>SUM(D$9:D512)*K_13-SUM(F$9:F512)*K_31</f>
        <v>23.03226826644984</v>
      </c>
    </row>
    <row r="514" spans="2:6" x14ac:dyDescent="0.2">
      <c r="B514" s="2">
        <f t="shared" si="7"/>
        <v>505</v>
      </c>
      <c r="C514" s="2">
        <v>1</v>
      </c>
      <c r="D514" s="70">
        <f>SUM(F$9:F513)*K_31+SUM(E$9:E513)*K_21+SUM(C$9:C513)-SUM(D$9:D513)*(K_12+K_13+K_10)</f>
        <v>32.205401161113514</v>
      </c>
      <c r="E514" s="70">
        <f>SUM(D$9:D513)*K_12-SUM(E$9:E513)*K_21</f>
        <v>32.172842122641214</v>
      </c>
      <c r="F514" s="73">
        <f>SUM(D$9:D513)*K_13-SUM(F$9:F513)*K_31</f>
        <v>23.059778198149587</v>
      </c>
    </row>
    <row r="515" spans="2:6" x14ac:dyDescent="0.2">
      <c r="B515" s="2">
        <f t="shared" si="7"/>
        <v>506</v>
      </c>
      <c r="C515" s="2">
        <v>1</v>
      </c>
      <c r="D515" s="70">
        <f>SUM(F$9:F514)*K_31+SUM(E$9:E514)*K_21+SUM(C$9:C514)-SUM(D$9:D514)*(K_12+K_13+K_10)</f>
        <v>32.208546353544079</v>
      </c>
      <c r="E515" s="70">
        <f>SUM(D$9:D514)*K_12-SUM(E$9:E514)*K_21</f>
        <v>32.176098026488262</v>
      </c>
      <c r="F515" s="73">
        <f>SUM(D$9:D514)*K_13-SUM(F$9:F514)*K_31</f>
        <v>23.087215067038482</v>
      </c>
    </row>
    <row r="516" spans="2:6" x14ac:dyDescent="0.2">
      <c r="B516" s="2">
        <f t="shared" si="7"/>
        <v>507</v>
      </c>
      <c r="C516" s="2">
        <v>1</v>
      </c>
      <c r="D516" s="70">
        <f>SUM(F$9:F515)*K_31+SUM(E$9:E515)*K_21+SUM(C$9:C515)-SUM(D$9:D515)*(K_12+K_13+K_10)</f>
        <v>32.211681136372363</v>
      </c>
      <c r="E516" s="70">
        <f>SUM(D$9:D515)*K_12-SUM(E$9:E515)*K_21</f>
        <v>32.179342859194094</v>
      </c>
      <c r="F516" s="73">
        <f>SUM(D$9:D515)*K_13-SUM(F$9:F515)*K_31</f>
        <v>23.114579060897999</v>
      </c>
    </row>
    <row r="517" spans="2:6" x14ac:dyDescent="0.2">
      <c r="B517" s="2">
        <f t="shared" si="7"/>
        <v>508</v>
      </c>
      <c r="C517" s="2">
        <v>1</v>
      </c>
      <c r="D517" s="70">
        <f>SUM(F$9:F516)*K_31+SUM(E$9:E516)*K_21+SUM(C$9:C516)-SUM(D$9:D516)*(K_12+K_13+K_10)</f>
        <v>32.214805568336942</v>
      </c>
      <c r="E517" s="70">
        <f>SUM(D$9:D516)*K_12-SUM(E$9:E516)*K_21</f>
        <v>32.182576686911943</v>
      </c>
      <c r="F517" s="73">
        <f>SUM(D$9:D516)*K_13-SUM(F$9:F516)*K_31</f>
        <v>23.141870367124419</v>
      </c>
    </row>
    <row r="518" spans="2:6" x14ac:dyDescent="0.2">
      <c r="B518" s="2">
        <f t="shared" si="7"/>
        <v>509</v>
      </c>
      <c r="C518" s="2">
        <v>1</v>
      </c>
      <c r="D518" s="70">
        <f>SUM(F$9:F517)*K_31+SUM(E$9:E517)*K_21+SUM(C$9:C517)-SUM(D$9:D517)*(K_12+K_13+K_10)</f>
        <v>32.217919707540887</v>
      </c>
      <c r="E518" s="70">
        <f>SUM(D$9:D517)*K_12-SUM(E$9:E517)*K_21</f>
        <v>32.185799575054489</v>
      </c>
      <c r="F518" s="73">
        <f>SUM(D$9:D517)*K_13-SUM(F$9:F517)*K_31</f>
        <v>23.169089172728057</v>
      </c>
    </row>
    <row r="519" spans="2:6" x14ac:dyDescent="0.2">
      <c r="B519" s="2">
        <f t="shared" si="7"/>
        <v>510</v>
      </c>
      <c r="C519" s="2">
        <v>1</v>
      </c>
      <c r="D519" s="70">
        <f>SUM(F$9:F518)*K_31+SUM(E$9:E518)*K_21+SUM(C$9:C518)-SUM(D$9:D518)*(K_12+K_13+K_10)</f>
        <v>32.221023611461533</v>
      </c>
      <c r="E519" s="70">
        <f>SUM(D$9:D518)*K_12-SUM(E$9:E518)*K_21</f>
        <v>32.189011588302947</v>
      </c>
      <c r="F519" s="73">
        <f>SUM(D$9:D518)*K_13-SUM(F$9:F518)*K_31</f>
        <v>23.196235664332498</v>
      </c>
    </row>
    <row r="520" spans="2:6" x14ac:dyDescent="0.2">
      <c r="B520" s="2">
        <f t="shared" si="7"/>
        <v>511</v>
      </c>
      <c r="C520" s="2">
        <v>1</v>
      </c>
      <c r="D520" s="70">
        <f>SUM(F$9:F519)*K_31+SUM(E$9:E519)*K_21+SUM(C$9:C519)-SUM(D$9:D519)*(K_12+K_13+K_10)</f>
        <v>32.224117336960717</v>
      </c>
      <c r="E520" s="70">
        <f>SUM(D$9:D519)*K_12-SUM(E$9:E519)*K_21</f>
        <v>32.192212790618896</v>
      </c>
      <c r="F520" s="73">
        <f>SUM(D$9:D519)*K_13-SUM(F$9:F519)*K_31</f>
        <v>23.223310028173881</v>
      </c>
    </row>
    <row r="521" spans="2:6" x14ac:dyDescent="0.2">
      <c r="B521" s="2">
        <f t="shared" si="7"/>
        <v>512</v>
      </c>
      <c r="C521" s="2">
        <v>1</v>
      </c>
      <c r="D521" s="70">
        <f>SUM(F$9:F520)*K_31+SUM(E$9:E520)*K_21+SUM(C$9:C520)-SUM(D$9:D520)*(K_12+K_13+K_10)</f>
        <v>32.227200940291368</v>
      </c>
      <c r="E521" s="70">
        <f>SUM(D$9:D520)*K_12-SUM(E$9:E520)*K_21</f>
        <v>32.195403245252919</v>
      </c>
      <c r="F521" s="73">
        <f>SUM(D$9:D520)*K_13-SUM(F$9:F520)*K_31</f>
        <v>23.250312450100239</v>
      </c>
    </row>
    <row r="522" spans="2:6" x14ac:dyDescent="0.2">
      <c r="B522" s="2">
        <f t="shared" si="7"/>
        <v>513</v>
      </c>
      <c r="C522" s="2">
        <v>1</v>
      </c>
      <c r="D522" s="70">
        <f>SUM(F$9:F521)*K_31+SUM(E$9:E521)*K_21+SUM(C$9:C521)-SUM(D$9:D521)*(K_12+K_13+K_10)</f>
        <v>32.230274477107969</v>
      </c>
      <c r="E522" s="70">
        <f>SUM(D$9:D521)*K_12-SUM(E$9:E521)*K_21</f>
        <v>32.198583014756878</v>
      </c>
      <c r="F522" s="73">
        <f>SUM(D$9:D521)*K_13-SUM(F$9:F521)*K_31</f>
        <v>23.277243115570815</v>
      </c>
    </row>
    <row r="523" spans="2:6" x14ac:dyDescent="0.2">
      <c r="B523" s="2">
        <f t="shared" ref="B523:B586" si="8">B522+1</f>
        <v>514</v>
      </c>
      <c r="C523" s="2">
        <v>1</v>
      </c>
      <c r="D523" s="70">
        <f>SUM(F$9:F522)*K_31+SUM(E$9:E522)*K_21+SUM(C$9:C522)-SUM(D$9:D522)*(K_12+K_13+K_10)</f>
        <v>32.233338002474966</v>
      </c>
      <c r="E523" s="70">
        <f>SUM(D$9:D522)*K_12-SUM(E$9:E522)*K_21</f>
        <v>32.201752160991873</v>
      </c>
      <c r="F523" s="73">
        <f>SUM(D$9:D522)*K_13-SUM(F$9:F522)*K_31</f>
        <v>23.304102209655429</v>
      </c>
    </row>
    <row r="524" spans="2:6" x14ac:dyDescent="0.2">
      <c r="B524" s="2">
        <f t="shared" si="8"/>
        <v>515</v>
      </c>
      <c r="C524" s="2">
        <v>1</v>
      </c>
      <c r="D524" s="70">
        <f>SUM(F$9:F523)*K_31+SUM(E$9:E523)*K_21+SUM(C$9:C523)-SUM(D$9:D523)*(K_12+K_13+K_10)</f>
        <v>32.236391570874048</v>
      </c>
      <c r="E524" s="70">
        <f>SUM(D$9:D523)*K_12-SUM(E$9:E523)*K_21</f>
        <v>32.204910745140296</v>
      </c>
      <c r="F524" s="73">
        <f>SUM(D$9:D523)*K_13-SUM(F$9:F523)*K_31</f>
        <v>23.330889917033886</v>
      </c>
    </row>
    <row r="525" spans="2:6" x14ac:dyDescent="0.2">
      <c r="B525" s="2">
        <f t="shared" si="8"/>
        <v>516</v>
      </c>
      <c r="C525" s="2">
        <v>1</v>
      </c>
      <c r="D525" s="70">
        <f>SUM(F$9:F524)*K_31+SUM(E$9:E524)*K_21+SUM(C$9:C524)-SUM(D$9:D524)*(K_12+K_13+K_10)</f>
        <v>32.239435236213012</v>
      </c>
      <c r="E525" s="70">
        <f>SUM(D$9:D524)*K_12-SUM(E$9:E524)*K_21</f>
        <v>32.208058827713558</v>
      </c>
      <c r="F525" s="73">
        <f>SUM(D$9:D524)*K_13-SUM(F$9:F524)*K_31</f>
        <v>23.357606421995403</v>
      </c>
    </row>
    <row r="526" spans="2:6" x14ac:dyDescent="0.2">
      <c r="B526" s="2">
        <f t="shared" si="8"/>
        <v>517</v>
      </c>
      <c r="C526" s="2">
        <v>1</v>
      </c>
      <c r="D526" s="70">
        <f>SUM(F$9:F525)*K_31+SUM(E$9:E525)*K_21+SUM(C$9:C525)-SUM(D$9:D525)*(K_12+K_13+K_10)</f>
        <v>32.24246905183395</v>
      </c>
      <c r="E526" s="70">
        <f>SUM(D$9:D525)*K_12-SUM(E$9:E525)*K_21</f>
        <v>32.211196468563685</v>
      </c>
      <c r="F526" s="73">
        <f>SUM(D$9:D525)*K_13-SUM(F$9:F525)*K_31</f>
        <v>23.38425190843806</v>
      </c>
    </row>
    <row r="527" spans="2:6" x14ac:dyDescent="0.2">
      <c r="B527" s="2">
        <f t="shared" si="8"/>
        <v>518</v>
      </c>
      <c r="C527" s="2">
        <v>1</v>
      </c>
      <c r="D527" s="70">
        <f>SUM(F$9:F526)*K_31+SUM(E$9:E526)*K_21+SUM(C$9:C526)-SUM(D$9:D526)*(K_12+K_13+K_10)</f>
        <v>32.245493070521661</v>
      </c>
      <c r="E527" s="70">
        <f>SUM(D$9:D526)*K_12-SUM(E$9:E526)*K_21</f>
        <v>32.214323726890598</v>
      </c>
      <c r="F527" s="73">
        <f>SUM(D$9:D526)*K_13-SUM(F$9:F526)*K_31</f>
        <v>23.410826559868244</v>
      </c>
    </row>
    <row r="528" spans="2:6" x14ac:dyDescent="0.2">
      <c r="B528" s="2">
        <f t="shared" si="8"/>
        <v>519</v>
      </c>
      <c r="C528" s="2">
        <v>1</v>
      </c>
      <c r="D528" s="70">
        <f>SUM(F$9:F527)*K_31+SUM(E$9:E527)*K_21+SUM(C$9:C527)-SUM(D$9:D527)*(K_12+K_13+K_10)</f>
        <v>32.248507344510699</v>
      </c>
      <c r="E528" s="70">
        <f>SUM(D$9:D527)*K_12-SUM(E$9:E527)*K_21</f>
        <v>32.217440661253931</v>
      </c>
      <c r="F528" s="73">
        <f>SUM(D$9:D527)*K_13-SUM(F$9:F527)*K_31</f>
        <v>23.437330559400213</v>
      </c>
    </row>
    <row r="529" spans="2:6" x14ac:dyDescent="0.2">
      <c r="B529" s="2">
        <f t="shared" si="8"/>
        <v>520</v>
      </c>
      <c r="C529" s="2">
        <v>1</v>
      </c>
      <c r="D529" s="70">
        <f>SUM(F$9:F528)*K_31+SUM(E$9:E528)*K_21+SUM(C$9:C528)-SUM(D$9:D528)*(K_12+K_13+K_10)</f>
        <v>32.251511925494242</v>
      </c>
      <c r="E529" s="70">
        <f>SUM(D$9:D528)*K_12-SUM(E$9:E528)*K_21</f>
        <v>32.220547329579631</v>
      </c>
      <c r="F529" s="73">
        <f>SUM(D$9:D528)*K_13-SUM(F$9:F528)*K_31</f>
        <v>23.463764089755543</v>
      </c>
    </row>
    <row r="530" spans="2:6" x14ac:dyDescent="0.2">
      <c r="B530" s="2">
        <f t="shared" si="8"/>
        <v>521</v>
      </c>
      <c r="C530" s="2">
        <v>1</v>
      </c>
      <c r="D530" s="70">
        <f>SUM(F$9:F529)*K_31+SUM(E$9:E529)*K_21+SUM(C$9:C529)-SUM(D$9:D529)*(K_12+K_13+K_10)</f>
        <v>32.254506864630685</v>
      </c>
      <c r="E530" s="70">
        <f>SUM(D$9:D529)*K_12-SUM(E$9:E529)*K_21</f>
        <v>32.223643789171319</v>
      </c>
      <c r="F530" s="73">
        <f>SUM(D$9:D529)*K_13-SUM(F$9:F529)*K_31</f>
        <v>23.490127333262766</v>
      </c>
    </row>
    <row r="531" spans="2:6" x14ac:dyDescent="0.2">
      <c r="B531" s="2">
        <f t="shared" si="8"/>
        <v>522</v>
      </c>
      <c r="C531" s="2">
        <v>1</v>
      </c>
      <c r="D531" s="70">
        <f>SUM(F$9:F530)*K_31+SUM(E$9:E530)*K_21+SUM(C$9:C530)-SUM(D$9:D530)*(K_12+K_13+K_10)</f>
        <v>32.257492212551824</v>
      </c>
      <c r="E531" s="70">
        <f>SUM(D$9:D530)*K_12-SUM(E$9:E530)*K_21</f>
        <v>32.226730096716892</v>
      </c>
      <c r="F531" s="73">
        <f>SUM(D$9:D530)*K_13-SUM(F$9:F530)*K_31</f>
        <v>23.516420471856868</v>
      </c>
    </row>
    <row r="532" spans="2:6" x14ac:dyDescent="0.2">
      <c r="B532" s="2">
        <f t="shared" si="8"/>
        <v>523</v>
      </c>
      <c r="C532" s="2">
        <v>1</v>
      </c>
      <c r="D532" s="70">
        <f>SUM(F$9:F531)*K_31+SUM(E$9:E531)*K_21+SUM(C$9:C531)-SUM(D$9:D531)*(K_12+K_13+K_10)</f>
        <v>32.260468019369682</v>
      </c>
      <c r="E532" s="70">
        <f>SUM(D$9:D531)*K_12-SUM(E$9:E531)*K_21</f>
        <v>32.229806308300567</v>
      </c>
      <c r="F532" s="73">
        <f>SUM(D$9:D531)*K_13-SUM(F$9:F531)*K_31</f>
        <v>23.54264368707895</v>
      </c>
    </row>
    <row r="533" spans="2:6" x14ac:dyDescent="0.2">
      <c r="B533" s="2">
        <f t="shared" si="8"/>
        <v>524</v>
      </c>
      <c r="C533" s="2">
        <v>1</v>
      </c>
      <c r="D533" s="70">
        <f>SUM(F$9:F532)*K_31+SUM(E$9:E532)*K_21+SUM(C$9:C532)-SUM(D$9:D532)*(K_12+K_13+K_10)</f>
        <v>32.263434334684689</v>
      </c>
      <c r="E533" s="70">
        <f>SUM(D$9:D532)*K_12-SUM(E$9:E532)*K_21</f>
        <v>32.232872479407661</v>
      </c>
      <c r="F533" s="73">
        <f>SUM(D$9:D532)*K_13-SUM(F$9:F532)*K_31</f>
        <v>23.568797160075817</v>
      </c>
    </row>
    <row r="534" spans="2:6" x14ac:dyDescent="0.2">
      <c r="B534" s="2">
        <f t="shared" si="8"/>
        <v>525</v>
      </c>
      <c r="C534" s="2">
        <v>1</v>
      </c>
      <c r="D534" s="70">
        <f>SUM(F$9:F533)*K_31+SUM(E$9:E533)*K_21+SUM(C$9:C533)-SUM(D$9:D533)*(K_12+K_13+K_10)</f>
        <v>32.266391207592733</v>
      </c>
      <c r="E534" s="70">
        <f>SUM(D$9:D533)*K_12-SUM(E$9:E533)*K_21</f>
        <v>32.235928664935273</v>
      </c>
      <c r="F534" s="73">
        <f>SUM(D$9:D533)*K_13-SUM(F$9:F533)*K_31</f>
        <v>23.594881071599648</v>
      </c>
    </row>
    <row r="535" spans="2:6" x14ac:dyDescent="0.2">
      <c r="B535" s="2">
        <f t="shared" si="8"/>
        <v>526</v>
      </c>
      <c r="C535" s="2">
        <v>1</v>
      </c>
      <c r="D535" s="70">
        <f>SUM(F$9:F534)*K_31+SUM(E$9:E534)*K_21+SUM(C$9:C534)-SUM(D$9:D534)*(K_12+K_13+K_10)</f>
        <v>32.269338686691071</v>
      </c>
      <c r="E535" s="70">
        <f>SUM(D$9:D534)*K_12-SUM(E$9:E534)*K_21</f>
        <v>32.238974919201155</v>
      </c>
      <c r="F535" s="73">
        <f>SUM(D$9:D534)*K_13-SUM(F$9:F534)*K_31</f>
        <v>23.620895602007632</v>
      </c>
    </row>
    <row r="536" spans="2:6" x14ac:dyDescent="0.2">
      <c r="B536" s="2">
        <f t="shared" si="8"/>
        <v>527</v>
      </c>
      <c r="C536" s="2">
        <v>1</v>
      </c>
      <c r="D536" s="70">
        <f>SUM(F$9:F535)*K_31+SUM(E$9:E535)*K_21+SUM(C$9:C535)-SUM(D$9:D535)*(K_12+K_13+K_10)</f>
        <v>32.272276820087427</v>
      </c>
      <c r="E536" s="70">
        <f>SUM(D$9:D535)*K_12-SUM(E$9:E535)*K_21</f>
        <v>32.242011295950078</v>
      </c>
      <c r="F536" s="73">
        <f>SUM(D$9:D535)*K_13-SUM(F$9:F535)*K_31</f>
        <v>23.646840931261679</v>
      </c>
    </row>
    <row r="537" spans="2:6" x14ac:dyDescent="0.2">
      <c r="B537" s="2">
        <f t="shared" si="8"/>
        <v>528</v>
      </c>
      <c r="C537" s="2">
        <v>1</v>
      </c>
      <c r="D537" s="70">
        <f>SUM(F$9:F536)*K_31+SUM(E$9:E536)*K_21+SUM(C$9:C536)-SUM(D$9:D536)*(K_12+K_13+K_10)</f>
        <v>32.275205655404534</v>
      </c>
      <c r="E537" s="70">
        <f>SUM(D$9:D536)*K_12-SUM(E$9:E536)*K_21</f>
        <v>32.245037848363836</v>
      </c>
      <c r="F537" s="73">
        <f>SUM(D$9:D536)*K_13-SUM(F$9:F536)*K_31</f>
        <v>23.672717238928154</v>
      </c>
    </row>
    <row r="538" spans="2:6" x14ac:dyDescent="0.2">
      <c r="B538" s="2">
        <f t="shared" si="8"/>
        <v>529</v>
      </c>
      <c r="C538" s="2">
        <v>1</v>
      </c>
      <c r="D538" s="70">
        <f>SUM(F$9:F537)*K_31+SUM(E$9:E537)*K_21+SUM(C$9:C537)-SUM(D$9:D537)*(K_12+K_13+K_10)</f>
        <v>32.278125239789006</v>
      </c>
      <c r="E538" s="70">
        <f>SUM(D$9:D537)*K_12-SUM(E$9:E537)*K_21</f>
        <v>32.248054629067838</v>
      </c>
      <c r="F538" s="73">
        <f>SUM(D$9:D537)*K_13-SUM(F$9:F537)*K_31</f>
        <v>23.698524704177583</v>
      </c>
    </row>
    <row r="539" spans="2:6" x14ac:dyDescent="0.2">
      <c r="B539" s="2">
        <f t="shared" si="8"/>
        <v>530</v>
      </c>
      <c r="C539" s="2">
        <v>1</v>
      </c>
      <c r="D539" s="70">
        <f>SUM(F$9:F538)*K_31+SUM(E$9:E538)*K_21+SUM(C$9:C538)-SUM(D$9:D538)*(K_12+K_13+K_10)</f>
        <v>32.281035619916565</v>
      </c>
      <c r="E539" s="70">
        <f>SUM(D$9:D538)*K_12-SUM(E$9:E538)*K_21</f>
        <v>32.25106169013975</v>
      </c>
      <c r="F539" s="73">
        <f>SUM(D$9:D538)*K_13-SUM(F$9:F538)*K_31</f>
        <v>23.724263505784418</v>
      </c>
    </row>
    <row r="540" spans="2:6" x14ac:dyDescent="0.2">
      <c r="B540" s="2">
        <f t="shared" si="8"/>
        <v>531</v>
      </c>
      <c r="C540" s="2">
        <v>1</v>
      </c>
      <c r="D540" s="70">
        <f>SUM(F$9:F539)*K_31+SUM(E$9:E539)*K_21+SUM(C$9:C539)-SUM(D$9:D539)*(K_12+K_13+K_10)</f>
        <v>32.283936841998866</v>
      </c>
      <c r="E540" s="70">
        <f>SUM(D$9:D539)*K_12-SUM(E$9:E539)*K_21</f>
        <v>32.254059083117454</v>
      </c>
      <c r="F540" s="73">
        <f>SUM(D$9:D539)*K_13-SUM(F$9:F539)*K_31</f>
        <v>23.749933822126817</v>
      </c>
    </row>
    <row r="541" spans="2:6" x14ac:dyDescent="0.2">
      <c r="B541" s="2">
        <f t="shared" si="8"/>
        <v>532</v>
      </c>
      <c r="C541" s="2">
        <v>1</v>
      </c>
      <c r="D541" s="70">
        <f>SUM(F$9:F540)*K_31+SUM(E$9:E540)*K_21+SUM(C$9:C540)-SUM(D$9:D540)*(K_12+K_13+K_10)</f>
        <v>32.286828951791222</v>
      </c>
      <c r="E541" s="70">
        <f>SUM(D$9:D540)*K_12-SUM(E$9:E540)*K_21</f>
        <v>32.257046859005641</v>
      </c>
      <c r="F541" s="73">
        <f>SUM(D$9:D540)*K_13-SUM(F$9:F540)*K_31</f>
        <v>23.775535831186431</v>
      </c>
    </row>
    <row r="542" spans="2:6" x14ac:dyDescent="0.2">
      <c r="B542" s="2">
        <f t="shared" si="8"/>
        <v>533</v>
      </c>
      <c r="C542" s="2">
        <v>1</v>
      </c>
      <c r="D542" s="70">
        <f>SUM(F$9:F541)*K_31+SUM(E$9:E541)*K_21+SUM(C$9:C541)-SUM(D$9:D541)*(K_12+K_13+K_10)</f>
        <v>32.289711994596928</v>
      </c>
      <c r="E542" s="70">
        <f>SUM(D$9:D541)*K_12-SUM(E$9:E541)*K_21</f>
        <v>32.260025068284449</v>
      </c>
      <c r="F542" s="73">
        <f>SUM(D$9:D541)*K_13-SUM(F$9:F541)*K_31</f>
        <v>23.801069710548244</v>
      </c>
    </row>
    <row r="543" spans="2:6" x14ac:dyDescent="0.2">
      <c r="B543" s="2">
        <f t="shared" si="8"/>
        <v>534</v>
      </c>
      <c r="C543" s="2">
        <v>1</v>
      </c>
      <c r="D543" s="70">
        <f>SUM(F$9:F542)*K_31+SUM(E$9:E542)*K_21+SUM(C$9:C542)-SUM(D$9:D542)*(K_12+K_13+K_10)</f>
        <v>32.292586015275674</v>
      </c>
      <c r="E543" s="70">
        <f>SUM(D$9:D542)*K_12-SUM(E$9:E542)*K_21</f>
        <v>32.262993760915606</v>
      </c>
      <c r="F543" s="73">
        <f>SUM(D$9:D542)*K_13-SUM(F$9:F542)*K_31</f>
        <v>23.826535637400394</v>
      </c>
    </row>
    <row r="544" spans="2:6" x14ac:dyDescent="0.2">
      <c r="B544" s="2">
        <f t="shared" si="8"/>
        <v>535</v>
      </c>
      <c r="C544" s="2">
        <v>1</v>
      </c>
      <c r="D544" s="70">
        <f>SUM(F$9:F543)*K_31+SUM(E$9:E543)*K_21+SUM(C$9:C543)-SUM(D$9:D543)*(K_12+K_13+K_10)</f>
        <v>32.295451058247636</v>
      </c>
      <c r="E544" s="70">
        <f>SUM(D$9:D543)*K_12-SUM(E$9:E543)*K_21</f>
        <v>32.265952986351522</v>
      </c>
      <c r="F544" s="73">
        <f>SUM(D$9:D543)*K_13-SUM(F$9:F543)*K_31</f>
        <v>23.851933788534023</v>
      </c>
    </row>
    <row r="545" spans="2:6" x14ac:dyDescent="0.2">
      <c r="B545" s="2">
        <f t="shared" si="8"/>
        <v>536</v>
      </c>
      <c r="C545" s="2">
        <v>1</v>
      </c>
      <c r="D545" s="70">
        <f>SUM(F$9:F544)*K_31+SUM(E$9:E544)*K_21+SUM(C$9:C544)-SUM(D$9:D544)*(K_12+K_13+K_10)</f>
        <v>32.298307167501434</v>
      </c>
      <c r="E545" s="70">
        <f>SUM(D$9:D544)*K_12-SUM(E$9:E544)*K_21</f>
        <v>32.268902793540974</v>
      </c>
      <c r="F545" s="73">
        <f>SUM(D$9:D544)*K_13-SUM(F$9:F544)*K_31</f>
        <v>23.87726434034316</v>
      </c>
    </row>
    <row r="546" spans="2:6" x14ac:dyDescent="0.2">
      <c r="B546" s="2">
        <f t="shared" si="8"/>
        <v>537</v>
      </c>
      <c r="C546" s="2">
        <v>1</v>
      </c>
      <c r="D546" s="70">
        <f>SUM(F$9:F545)*K_31+SUM(E$9:E545)*K_21+SUM(C$9:C545)-SUM(D$9:D545)*(K_12+K_13+K_10)</f>
        <v>32.301154386599364</v>
      </c>
      <c r="E546" s="70">
        <f>SUM(D$9:D545)*K_12-SUM(E$9:E545)*K_21</f>
        <v>32.271843230936838</v>
      </c>
      <c r="F546" s="73">
        <f>SUM(D$9:D545)*K_13-SUM(F$9:F545)*K_31</f>
        <v>23.902527468824633</v>
      </c>
    </row>
    <row r="547" spans="2:6" x14ac:dyDescent="0.2">
      <c r="B547" s="2">
        <f t="shared" si="8"/>
        <v>538</v>
      </c>
      <c r="C547" s="2">
        <v>1</v>
      </c>
      <c r="D547" s="70">
        <f>SUM(F$9:F546)*K_31+SUM(E$9:E546)*K_21+SUM(C$9:C546)-SUM(D$9:D546)*(K_12+K_13+K_10)</f>
        <v>32.303992758681716</v>
      </c>
      <c r="E547" s="70">
        <f>SUM(D$9:D546)*K_12-SUM(E$9:E546)*K_21</f>
        <v>32.274774346503136</v>
      </c>
      <c r="F547" s="73">
        <f>SUM(D$9:D546)*K_13-SUM(F$9:F546)*K_31</f>
        <v>23.927723349577956</v>
      </c>
    </row>
    <row r="548" spans="2:6" x14ac:dyDescent="0.2">
      <c r="B548" s="2">
        <f t="shared" si="8"/>
        <v>539</v>
      </c>
      <c r="C548" s="2">
        <v>1</v>
      </c>
      <c r="D548" s="70">
        <f>SUM(F$9:F547)*K_31+SUM(E$9:E547)*K_21+SUM(C$9:C547)-SUM(D$9:D547)*(K_12+K_13+K_10)</f>
        <v>32.306822326475867</v>
      </c>
      <c r="E548" s="70">
        <f>SUM(D$9:D547)*K_12-SUM(E$9:E547)*K_21</f>
        <v>32.277696187721176</v>
      </c>
      <c r="F548" s="73">
        <f>SUM(D$9:D547)*K_13-SUM(F$9:F547)*K_31</f>
        <v>23.952852157805271</v>
      </c>
    </row>
    <row r="549" spans="2:6" x14ac:dyDescent="0.2">
      <c r="B549" s="2">
        <f t="shared" si="8"/>
        <v>540</v>
      </c>
      <c r="C549" s="2">
        <v>1</v>
      </c>
      <c r="D549" s="70">
        <f>SUM(F$9:F548)*K_31+SUM(E$9:E548)*K_21+SUM(C$9:C548)-SUM(D$9:D548)*(K_12+K_13+K_10)</f>
        <v>32.309643132300153</v>
      </c>
      <c r="E549" s="70">
        <f>SUM(D$9:D548)*K_12-SUM(E$9:E548)*K_21</f>
        <v>32.2806088015966</v>
      </c>
      <c r="F549" s="73">
        <f>SUM(D$9:D548)*K_13-SUM(F$9:F548)*K_31</f>
        <v>23.977914068311282</v>
      </c>
    </row>
    <row r="550" spans="2:6" x14ac:dyDescent="0.2">
      <c r="B550" s="2">
        <f t="shared" si="8"/>
        <v>541</v>
      </c>
      <c r="C550" s="2">
        <v>1</v>
      </c>
      <c r="D550" s="70">
        <f>SUM(F$9:F549)*K_31+SUM(E$9:E549)*K_21+SUM(C$9:C549)-SUM(D$9:D549)*(K_12+K_13+K_10)</f>
        <v>32.31245521806909</v>
      </c>
      <c r="E550" s="70">
        <f>SUM(D$9:D549)*K_12-SUM(E$9:E549)*K_21</f>
        <v>32.283512234666887</v>
      </c>
      <c r="F550" s="73">
        <f>SUM(D$9:D549)*K_13-SUM(F$9:F549)*K_31</f>
        <v>24.002909255503251</v>
      </c>
    </row>
    <row r="551" spans="2:6" x14ac:dyDescent="0.2">
      <c r="B551" s="2">
        <f t="shared" si="8"/>
        <v>542</v>
      </c>
      <c r="C551" s="2">
        <v>1</v>
      </c>
      <c r="D551" s="70">
        <f>SUM(F$9:F550)*K_31+SUM(E$9:E550)*K_21+SUM(C$9:C550)-SUM(D$9:D550)*(K_12+K_13+K_10)</f>
        <v>32.315258625299066</v>
      </c>
      <c r="E551" s="70">
        <f>SUM(D$9:D550)*K_12-SUM(E$9:E550)*K_21</f>
        <v>32.286406533007039</v>
      </c>
      <c r="F551" s="73">
        <f>SUM(D$9:D550)*K_13-SUM(F$9:F550)*K_31</f>
        <v>24.027837893390945</v>
      </c>
    </row>
    <row r="552" spans="2:6" x14ac:dyDescent="0.2">
      <c r="B552" s="2">
        <f t="shared" si="8"/>
        <v>543</v>
      </c>
      <c r="C552" s="2">
        <v>1</v>
      </c>
      <c r="D552" s="70">
        <f>SUM(F$9:F551)*K_31+SUM(E$9:E551)*K_21+SUM(C$9:C551)-SUM(D$9:D551)*(K_12+K_13+K_10)</f>
        <v>32.318053395115157</v>
      </c>
      <c r="E552" s="70">
        <f>SUM(D$9:D551)*K_12-SUM(E$9:E551)*K_21</f>
        <v>32.289291742236173</v>
      </c>
      <c r="F552" s="73">
        <f>SUM(D$9:D551)*K_13-SUM(F$9:F551)*K_31</f>
        <v>24.05270015558667</v>
      </c>
    </row>
    <row r="553" spans="2:6" x14ac:dyDescent="0.2">
      <c r="B553" s="2">
        <f t="shared" si="8"/>
        <v>544</v>
      </c>
      <c r="C553" s="2">
        <v>1</v>
      </c>
      <c r="D553" s="70">
        <f>SUM(F$9:F552)*K_31+SUM(E$9:E552)*K_21+SUM(C$9:C552)-SUM(D$9:D552)*(K_12+K_13+K_10)</f>
        <v>32.320839568255224</v>
      </c>
      <c r="E553" s="70">
        <f>SUM(D$9:D552)*K_12-SUM(E$9:E552)*K_21</f>
        <v>32.292167907524117</v>
      </c>
      <c r="F553" s="73">
        <f>SUM(D$9:D552)*K_13-SUM(F$9:F552)*K_31</f>
        <v>24.077496215305256</v>
      </c>
    </row>
    <row r="554" spans="2:6" x14ac:dyDescent="0.2">
      <c r="B554" s="2">
        <f t="shared" si="8"/>
        <v>545</v>
      </c>
      <c r="C554" s="2">
        <v>1</v>
      </c>
      <c r="D554" s="70">
        <f>SUM(F$9:F553)*K_31+SUM(E$9:E553)*K_21+SUM(C$9:C553)-SUM(D$9:D553)*(K_12+K_13+K_10)</f>
        <v>32.323617185075818</v>
      </c>
      <c r="E554" s="70">
        <f>SUM(D$9:D553)*K_12-SUM(E$9:E553)*K_21</f>
        <v>32.295035073597319</v>
      </c>
      <c r="F554" s="73">
        <f>SUM(D$9:D553)*K_13-SUM(F$9:F553)*K_31</f>
        <v>24.102226245364104</v>
      </c>
    </row>
    <row r="555" spans="2:6" x14ac:dyDescent="0.2">
      <c r="B555" s="2">
        <f t="shared" si="8"/>
        <v>546</v>
      </c>
      <c r="C555" s="2">
        <v>1</v>
      </c>
      <c r="D555" s="70">
        <f>SUM(F$9:F554)*K_31+SUM(E$9:E554)*K_21+SUM(C$9:C554)-SUM(D$9:D554)*(K_12+K_13+K_10)</f>
        <v>32.326386285556509</v>
      </c>
      <c r="E555" s="70">
        <f>SUM(D$9:D554)*K_12-SUM(E$9:E554)*K_21</f>
        <v>32.297893284744987</v>
      </c>
      <c r="F555" s="73">
        <f>SUM(D$9:D554)*K_13-SUM(F$9:F554)*K_31</f>
        <v>24.126890418183237</v>
      </c>
    </row>
    <row r="556" spans="2:6" x14ac:dyDescent="0.2">
      <c r="B556" s="2">
        <f t="shared" si="8"/>
        <v>547</v>
      </c>
      <c r="C556" s="2">
        <v>1</v>
      </c>
      <c r="D556" s="70">
        <f>SUM(F$9:F555)*K_31+SUM(E$9:E555)*K_21+SUM(C$9:C555)-SUM(D$9:D555)*(K_12+K_13+K_10)</f>
        <v>32.329146909306473</v>
      </c>
      <c r="E556" s="70">
        <f>SUM(D$9:D555)*K_12-SUM(E$9:E555)*K_21</f>
        <v>32.300742584826139</v>
      </c>
      <c r="F556" s="73">
        <f>SUM(D$9:D555)*K_13-SUM(F$9:F555)*K_31</f>
        <v>24.151488905785357</v>
      </c>
    </row>
    <row r="557" spans="2:6" x14ac:dyDescent="0.2">
      <c r="B557" s="2">
        <f t="shared" si="8"/>
        <v>548</v>
      </c>
      <c r="C557" s="2">
        <v>1</v>
      </c>
      <c r="D557" s="70">
        <f>SUM(F$9:F556)*K_31+SUM(E$9:E556)*K_21+SUM(C$9:C556)-SUM(D$9:D556)*(K_12+K_13+K_10)</f>
        <v>32.331899095568588</v>
      </c>
      <c r="E557" s="70">
        <f>SUM(D$9:D556)*K_12-SUM(E$9:E556)*K_21</f>
        <v>32.30358301727415</v>
      </c>
      <c r="F557" s="73">
        <f>SUM(D$9:D556)*K_13-SUM(F$9:F556)*K_31</f>
        <v>24.176021879795918</v>
      </c>
    </row>
    <row r="558" spans="2:6" x14ac:dyDescent="0.2">
      <c r="B558" s="2">
        <f t="shared" si="8"/>
        <v>549</v>
      </c>
      <c r="C558" s="2">
        <v>1</v>
      </c>
      <c r="D558" s="70">
        <f>SUM(F$9:F557)*K_31+SUM(E$9:E557)*K_21+SUM(C$9:C557)-SUM(D$9:D557)*(K_12+K_13+K_10)</f>
        <v>32.334642883225115</v>
      </c>
      <c r="E558" s="70">
        <f>SUM(D$9:D557)*K_12-SUM(E$9:E557)*K_21</f>
        <v>32.306414625103571</v>
      </c>
      <c r="F558" s="73">
        <f>SUM(D$9:D557)*K_13-SUM(F$9:F557)*K_31</f>
        <v>24.200489511443237</v>
      </c>
    </row>
    <row r="559" spans="2:6" x14ac:dyDescent="0.2">
      <c r="B559" s="2">
        <f t="shared" si="8"/>
        <v>550</v>
      </c>
      <c r="C559" s="2">
        <v>1</v>
      </c>
      <c r="D559" s="70">
        <f>SUM(F$9:F558)*K_31+SUM(E$9:E558)*K_21+SUM(C$9:C558)-SUM(D$9:D558)*(K_12+K_13+K_10)</f>
        <v>32.337378310800432</v>
      </c>
      <c r="E559" s="70">
        <f>SUM(D$9:D558)*K_12-SUM(E$9:E558)*K_21</f>
        <v>32.309237450915589</v>
      </c>
      <c r="F559" s="73">
        <f>SUM(D$9:D558)*K_13-SUM(F$9:F558)*K_31</f>
        <v>24.224891971558577</v>
      </c>
    </row>
    <row r="560" spans="2:6" x14ac:dyDescent="0.2">
      <c r="B560" s="2">
        <f t="shared" si="8"/>
        <v>551</v>
      </c>
      <c r="C560" s="2">
        <v>1</v>
      </c>
      <c r="D560" s="70">
        <f>SUM(F$9:F559)*K_31+SUM(E$9:E559)*K_21+SUM(C$9:C559)-SUM(D$9:D559)*(K_12+K_13+K_10)</f>
        <v>32.340105416470578</v>
      </c>
      <c r="E560" s="70">
        <f>SUM(D$9:D559)*K_12-SUM(E$9:E559)*K_21</f>
        <v>32.312051536904164</v>
      </c>
      <c r="F560" s="73">
        <f>SUM(D$9:D559)*K_13-SUM(F$9:F559)*K_31</f>
        <v>24.249229430576307</v>
      </c>
    </row>
    <row r="561" spans="2:6" x14ac:dyDescent="0.2">
      <c r="B561" s="2">
        <f t="shared" si="8"/>
        <v>552</v>
      </c>
      <c r="C561" s="2">
        <v>1</v>
      </c>
      <c r="D561" s="70">
        <f>SUM(F$9:F560)*K_31+SUM(E$9:E560)*K_21+SUM(C$9:C560)-SUM(D$9:D560)*(K_12+K_13+K_10)</f>
        <v>32.342824238061894</v>
      </c>
      <c r="E561" s="70">
        <f>SUM(D$9:D560)*K_12-SUM(E$9:E560)*K_21</f>
        <v>32.314856924860806</v>
      </c>
      <c r="F561" s="73">
        <f>SUM(D$9:D560)*K_13-SUM(F$9:F560)*K_31</f>
        <v>24.273502058533989</v>
      </c>
    </row>
    <row r="562" spans="2:6" x14ac:dyDescent="0.2">
      <c r="B562" s="2">
        <f t="shared" si="8"/>
        <v>553</v>
      </c>
      <c r="C562" s="2">
        <v>1</v>
      </c>
      <c r="D562" s="70">
        <f>SUM(F$9:F561)*K_31+SUM(E$9:E561)*K_21+SUM(C$9:C561)-SUM(D$9:D561)*(K_12+K_13+K_10)</f>
        <v>32.345534813061477</v>
      </c>
      <c r="E562" s="70">
        <f>SUM(D$9:D561)*K_12-SUM(E$9:E561)*K_21</f>
        <v>32.31765365618071</v>
      </c>
      <c r="F562" s="73">
        <f>SUM(D$9:D561)*K_13-SUM(F$9:F561)*K_31</f>
        <v>24.297710025072572</v>
      </c>
    </row>
    <row r="563" spans="2:6" x14ac:dyDescent="0.2">
      <c r="B563" s="2">
        <f t="shared" si="8"/>
        <v>554</v>
      </c>
      <c r="C563" s="2">
        <v>1</v>
      </c>
      <c r="D563" s="70">
        <f>SUM(F$9:F562)*K_31+SUM(E$9:E562)*K_21+SUM(C$9:C562)-SUM(D$9:D562)*(K_12+K_13+K_10)</f>
        <v>32.348237178617637</v>
      </c>
      <c r="E563" s="70">
        <f>SUM(D$9:D562)*K_12-SUM(E$9:E562)*K_21</f>
        <v>32.3204417718689</v>
      </c>
      <c r="F563" s="73">
        <f>SUM(D$9:D562)*K_13-SUM(F$9:F562)*K_31</f>
        <v>24.321853499436536</v>
      </c>
    </row>
    <row r="564" spans="2:6" x14ac:dyDescent="0.2">
      <c r="B564" s="2">
        <f t="shared" si="8"/>
        <v>555</v>
      </c>
      <c r="C564" s="2">
        <v>1</v>
      </c>
      <c r="D564" s="70">
        <f>SUM(F$9:F563)*K_31+SUM(E$9:E563)*K_21+SUM(C$9:C563)-SUM(D$9:D563)*(K_12+K_13+K_10)</f>
        <v>32.350931371546721</v>
      </c>
      <c r="E564" s="70">
        <f>SUM(D$9:D563)*K_12-SUM(E$9:E563)*K_21</f>
        <v>32.323221312543637</v>
      </c>
      <c r="F564" s="73">
        <f>SUM(D$9:D563)*K_13-SUM(F$9:F563)*K_31</f>
        <v>24.345932650474079</v>
      </c>
    </row>
    <row r="565" spans="2:6" x14ac:dyDescent="0.2">
      <c r="B565" s="2">
        <f t="shared" si="8"/>
        <v>556</v>
      </c>
      <c r="C565" s="2">
        <v>1</v>
      </c>
      <c r="D565" s="70">
        <f>SUM(F$9:F564)*K_31+SUM(E$9:E564)*K_21+SUM(C$9:C564)-SUM(D$9:D564)*(K_12+K_13+K_10)</f>
        <v>32.353617428336747</v>
      </c>
      <c r="E565" s="70">
        <f>SUM(D$9:D564)*K_12-SUM(E$9:E564)*K_21</f>
        <v>32.32599231844415</v>
      </c>
      <c r="F565" s="73">
        <f>SUM(D$9:D564)*K_13-SUM(F$9:F564)*K_31</f>
        <v>24.3699476466373</v>
      </c>
    </row>
    <row r="566" spans="2:6" x14ac:dyDescent="0.2">
      <c r="B566" s="2">
        <f t="shared" si="8"/>
        <v>557</v>
      </c>
      <c r="C566" s="2">
        <v>1</v>
      </c>
      <c r="D566" s="70">
        <f>SUM(F$9:F565)*K_31+SUM(E$9:E565)*K_21+SUM(C$9:C565)-SUM(D$9:D565)*(K_12+K_13+K_10)</f>
        <v>32.356295385152407</v>
      </c>
      <c r="E566" s="70">
        <f>SUM(D$9:D565)*K_12-SUM(E$9:E565)*K_21</f>
        <v>32.328754829433365</v>
      </c>
      <c r="F566" s="73">
        <f>SUM(D$9:D565)*K_13-SUM(F$9:F565)*K_31</f>
        <v>24.393898655982394</v>
      </c>
    </row>
    <row r="567" spans="2:6" x14ac:dyDescent="0.2">
      <c r="B567" s="2">
        <f t="shared" si="8"/>
        <v>558</v>
      </c>
      <c r="C567" s="2">
        <v>1</v>
      </c>
      <c r="D567" s="70">
        <f>SUM(F$9:F566)*K_31+SUM(E$9:E566)*K_21+SUM(C$9:C566)-SUM(D$9:D566)*(K_12+K_13+K_10)</f>
        <v>32.358965277838251</v>
      </c>
      <c r="E567" s="70">
        <f>SUM(D$9:D566)*K_12-SUM(E$9:E566)*K_21</f>
        <v>32.331508885005405</v>
      </c>
      <c r="F567" s="73">
        <f>SUM(D$9:D566)*K_13-SUM(F$9:F566)*K_31</f>
        <v>24.41778584616991</v>
      </c>
    </row>
    <row r="568" spans="2:6" x14ac:dyDescent="0.2">
      <c r="B568" s="2">
        <f t="shared" si="8"/>
        <v>559</v>
      </c>
      <c r="C568" s="2">
        <v>1</v>
      </c>
      <c r="D568" s="70">
        <f>SUM(F$9:F567)*K_31+SUM(E$9:E567)*K_21+SUM(C$9:C567)-SUM(D$9:D567)*(K_12+K_13+K_10)</f>
        <v>32.361627141925055</v>
      </c>
      <c r="E568" s="70">
        <f>SUM(D$9:D567)*K_12-SUM(E$9:E567)*K_21</f>
        <v>32.334254524288554</v>
      </c>
      <c r="F568" s="73">
        <f>SUM(D$9:D567)*K_13-SUM(F$9:F567)*K_31</f>
        <v>24.441609384464908</v>
      </c>
    </row>
    <row r="569" spans="2:6" x14ac:dyDescent="0.2">
      <c r="B569" s="2">
        <f t="shared" si="8"/>
        <v>560</v>
      </c>
      <c r="C569" s="2">
        <v>1</v>
      </c>
      <c r="D569" s="70">
        <f>SUM(F$9:F568)*K_31+SUM(E$9:E568)*K_21+SUM(C$9:C568)-SUM(D$9:D568)*(K_12+K_13+K_10)</f>
        <v>32.364281012631182</v>
      </c>
      <c r="E569" s="70">
        <f>SUM(D$9:D568)*K_12-SUM(E$9:E568)*K_21</f>
        <v>32.336991786052295</v>
      </c>
      <c r="F569" s="73">
        <f>SUM(D$9:D568)*K_13-SUM(F$9:F568)*K_31</f>
        <v>24.465369437737287</v>
      </c>
    </row>
    <row r="570" spans="2:6" x14ac:dyDescent="0.2">
      <c r="B570" s="2">
        <f t="shared" si="8"/>
        <v>561</v>
      </c>
      <c r="C570" s="2">
        <v>1</v>
      </c>
      <c r="D570" s="70">
        <f>SUM(F$9:F569)*K_31+SUM(E$9:E569)*K_21+SUM(C$9:C569)-SUM(D$9:D569)*(K_12+K_13+K_10)</f>
        <v>32.366926924869858</v>
      </c>
      <c r="E570" s="70">
        <f>SUM(D$9:D569)*K_12-SUM(E$9:E569)*K_21</f>
        <v>32.339720708710047</v>
      </c>
      <c r="F570" s="73">
        <f>SUM(D$9:D569)*K_13-SUM(F$9:F569)*K_31</f>
        <v>24.489066172461964</v>
      </c>
    </row>
    <row r="571" spans="2:6" x14ac:dyDescent="0.2">
      <c r="B571" s="2">
        <f t="shared" si="8"/>
        <v>562</v>
      </c>
      <c r="C571" s="2">
        <v>1</v>
      </c>
      <c r="D571" s="70">
        <f>SUM(F$9:F570)*K_31+SUM(E$9:E570)*K_21+SUM(C$9:C570)-SUM(D$9:D570)*(K_12+K_13+K_10)</f>
        <v>32.369564913250088</v>
      </c>
      <c r="E571" s="70">
        <f>SUM(D$9:D570)*K_12-SUM(E$9:E570)*K_21</f>
        <v>32.342441330325983</v>
      </c>
      <c r="F571" s="73">
        <f>SUM(D$9:D570)*K_13-SUM(F$9:F570)*K_31</f>
        <v>24.51269975471919</v>
      </c>
    </row>
    <row r="572" spans="2:6" x14ac:dyDescent="0.2">
      <c r="B572" s="2">
        <f t="shared" si="8"/>
        <v>563</v>
      </c>
      <c r="C572" s="2">
        <v>1</v>
      </c>
      <c r="D572" s="70">
        <f>SUM(F$9:F571)*K_31+SUM(E$9:E571)*K_21+SUM(C$9:C571)-SUM(D$9:D571)*(K_12+K_13+K_10)</f>
        <v>32.372195012084831</v>
      </c>
      <c r="E572" s="70">
        <f>SUM(D$9:D571)*K_12-SUM(E$9:E571)*K_21</f>
        <v>32.345153688618439</v>
      </c>
      <c r="F572" s="73">
        <f>SUM(D$9:D571)*K_13-SUM(F$9:F571)*K_31</f>
        <v>24.536270350194783</v>
      </c>
    </row>
    <row r="573" spans="2:6" x14ac:dyDescent="0.2">
      <c r="B573" s="2">
        <f t="shared" si="8"/>
        <v>564</v>
      </c>
      <c r="C573" s="2">
        <v>1</v>
      </c>
      <c r="D573" s="70">
        <f>SUM(F$9:F572)*K_31+SUM(E$9:E572)*K_21+SUM(C$9:C572)-SUM(D$9:D572)*(K_12+K_13+K_10)</f>
        <v>32.374817255390099</v>
      </c>
      <c r="E573" s="70">
        <f>SUM(D$9:D572)*K_12-SUM(E$9:E572)*K_21</f>
        <v>32.347857820965146</v>
      </c>
      <c r="F573" s="73">
        <f>SUM(D$9:D572)*K_13-SUM(F$9:F572)*K_31</f>
        <v>24.559778124180454</v>
      </c>
    </row>
    <row r="574" spans="2:6" x14ac:dyDescent="0.2">
      <c r="B574" s="2">
        <f t="shared" si="8"/>
        <v>565</v>
      </c>
      <c r="C574" s="2">
        <v>1</v>
      </c>
      <c r="D574" s="70">
        <f>SUM(F$9:F573)*K_31+SUM(E$9:E573)*K_21+SUM(C$9:C573)-SUM(D$9:D573)*(K_12+K_13+K_10)</f>
        <v>32.377431676892229</v>
      </c>
      <c r="E574" s="70">
        <f>SUM(D$9:D573)*K_12-SUM(E$9:E573)*K_21</f>
        <v>32.35055376440755</v>
      </c>
      <c r="F574" s="73">
        <f>SUM(D$9:D573)*K_13-SUM(F$9:F573)*K_31</f>
        <v>24.583223241574082</v>
      </c>
    </row>
    <row r="575" spans="2:6" x14ac:dyDescent="0.2">
      <c r="B575" s="2">
        <f t="shared" si="8"/>
        <v>566</v>
      </c>
      <c r="C575" s="2">
        <v>1</v>
      </c>
      <c r="D575" s="70">
        <f>SUM(F$9:F574)*K_31+SUM(E$9:E574)*K_21+SUM(C$9:C574)-SUM(D$9:D574)*(K_12+K_13+K_10)</f>
        <v>32.380038310031523</v>
      </c>
      <c r="E575" s="70">
        <f>SUM(D$9:D574)*K_12-SUM(E$9:E574)*K_21</f>
        <v>32.353241555656041</v>
      </c>
      <c r="F575" s="73">
        <f>SUM(D$9:D574)*K_13-SUM(F$9:F574)*K_31</f>
        <v>24.606605866880034</v>
      </c>
    </row>
    <row r="576" spans="2:6" x14ac:dyDescent="0.2">
      <c r="B576" s="2">
        <f t="shared" si="8"/>
        <v>567</v>
      </c>
      <c r="C576" s="2">
        <v>1</v>
      </c>
      <c r="D576" s="70">
        <f>SUM(F$9:F575)*K_31+SUM(E$9:E575)*K_21+SUM(C$9:C575)-SUM(D$9:D575)*(K_12+K_13+K_10)</f>
        <v>32.382637187963155</v>
      </c>
      <c r="E576" s="70">
        <f>SUM(D$9:D575)*K_12-SUM(E$9:E575)*K_21</f>
        <v>32.355921231093589</v>
      </c>
      <c r="F576" s="73">
        <f>SUM(D$9:D575)*K_13-SUM(F$9:F575)*K_31</f>
        <v>24.629926164209486</v>
      </c>
    </row>
    <row r="577" spans="2:6" x14ac:dyDescent="0.2">
      <c r="B577" s="2">
        <f t="shared" si="8"/>
        <v>568</v>
      </c>
      <c r="C577" s="2">
        <v>1</v>
      </c>
      <c r="D577" s="70">
        <f>SUM(F$9:F576)*K_31+SUM(E$9:E576)*K_21+SUM(C$9:C576)-SUM(D$9:D576)*(K_12+K_13+K_10)</f>
        <v>32.385228343566268</v>
      </c>
      <c r="E577" s="70">
        <f>SUM(D$9:D576)*K_12-SUM(E$9:E576)*K_21</f>
        <v>32.358592826780523</v>
      </c>
      <c r="F577" s="73">
        <f>SUM(D$9:D576)*K_13-SUM(F$9:F576)*K_31</f>
        <v>24.653184297280742</v>
      </c>
    </row>
    <row r="578" spans="2:6" x14ac:dyDescent="0.2">
      <c r="B578" s="2">
        <f t="shared" si="8"/>
        <v>569</v>
      </c>
      <c r="C578" s="2">
        <v>1</v>
      </c>
      <c r="D578" s="70">
        <f>SUM(F$9:F577)*K_31+SUM(E$9:E577)*K_21+SUM(C$9:C577)-SUM(D$9:D577)*(K_12+K_13+K_10)</f>
        <v>32.3878118094417</v>
      </c>
      <c r="E578" s="70">
        <f>SUM(D$9:D577)*K_12-SUM(E$9:E577)*K_21</f>
        <v>32.361256378459075</v>
      </c>
      <c r="F578" s="73">
        <f>SUM(D$9:D577)*K_13-SUM(F$9:F577)*K_31</f>
        <v>24.676380429419599</v>
      </c>
    </row>
    <row r="579" spans="2:6" x14ac:dyDescent="0.2">
      <c r="B579" s="2">
        <f t="shared" si="8"/>
        <v>570</v>
      </c>
      <c r="C579" s="2">
        <v>1</v>
      </c>
      <c r="D579" s="70">
        <f>SUM(F$9:F578)*K_31+SUM(E$9:E578)*K_21+SUM(C$9:C578)-SUM(D$9:D578)*(K_12+K_13+K_10)</f>
        <v>32.390387617920169</v>
      </c>
      <c r="E579" s="70">
        <f>SUM(D$9:D578)*K_12-SUM(E$9:E578)*K_21</f>
        <v>32.363911921557246</v>
      </c>
      <c r="F579" s="73">
        <f>SUM(D$9:D578)*K_13-SUM(F$9:F578)*K_31</f>
        <v>24.69951472355967</v>
      </c>
    </row>
    <row r="580" spans="2:6" x14ac:dyDescent="0.2">
      <c r="B580" s="2">
        <f t="shared" si="8"/>
        <v>571</v>
      </c>
      <c r="C580" s="2">
        <v>1</v>
      </c>
      <c r="D580" s="70">
        <f>SUM(F$9:F579)*K_31+SUM(E$9:E579)*K_21+SUM(C$9:C579)-SUM(D$9:D579)*(K_12+K_13+K_10)</f>
        <v>32.392955801063181</v>
      </c>
      <c r="E580" s="70">
        <f>SUM(D$9:D579)*K_12-SUM(E$9:E579)*K_21</f>
        <v>32.366559491193584</v>
      </c>
      <c r="F580" s="73">
        <f>SUM(D$9:D579)*K_13-SUM(F$9:F579)*K_31</f>
        <v>24.722587342242747</v>
      </c>
    </row>
    <row r="581" spans="2:6" x14ac:dyDescent="0.2">
      <c r="B581" s="2">
        <f t="shared" si="8"/>
        <v>572</v>
      </c>
      <c r="C581" s="2">
        <v>1</v>
      </c>
      <c r="D581" s="70">
        <f>SUM(F$9:F580)*K_31+SUM(E$9:E580)*K_21+SUM(C$9:C580)-SUM(D$9:D580)*(K_12+K_13+K_10)</f>
        <v>32.395516390667581</v>
      </c>
      <c r="E581" s="70">
        <f>SUM(D$9:D580)*K_12-SUM(E$9:E580)*K_21</f>
        <v>32.369199122180589</v>
      </c>
      <c r="F581" s="73">
        <f>SUM(D$9:D580)*K_13-SUM(F$9:F580)*K_31</f>
        <v>24.745598447619212</v>
      </c>
    </row>
    <row r="582" spans="2:6" x14ac:dyDescent="0.2">
      <c r="B582" s="2">
        <f t="shared" si="8"/>
        <v>573</v>
      </c>
      <c r="C582" s="2">
        <v>1</v>
      </c>
      <c r="D582" s="70">
        <f>SUM(F$9:F581)*K_31+SUM(E$9:E581)*K_21+SUM(C$9:C581)-SUM(D$9:D581)*(K_12+K_13+K_10)</f>
        <v>32.398069418269642</v>
      </c>
      <c r="E582" s="70">
        <f>SUM(D$9:D581)*K_12-SUM(E$9:E581)*K_21</f>
        <v>32.37183084902972</v>
      </c>
      <c r="F582" s="73">
        <f>SUM(D$9:D581)*K_13-SUM(F$9:F581)*K_31</f>
        <v>24.768548201448354</v>
      </c>
    </row>
    <row r="583" spans="2:6" x14ac:dyDescent="0.2">
      <c r="B583" s="2">
        <f t="shared" si="8"/>
        <v>574</v>
      </c>
      <c r="C583" s="2">
        <v>1</v>
      </c>
      <c r="D583" s="70">
        <f>SUM(F$9:F582)*K_31+SUM(E$9:E582)*K_21+SUM(C$9:C582)-SUM(D$9:D582)*(K_12+K_13+K_10)</f>
        <v>32.400614915146889</v>
      </c>
      <c r="E583" s="70">
        <f>SUM(D$9:D582)*K_12-SUM(E$9:E582)*K_21</f>
        <v>32.37445470595344</v>
      </c>
      <c r="F583" s="73">
        <f>SUM(D$9:D582)*K_13-SUM(F$9:F582)*K_31</f>
        <v>24.791436765098823</v>
      </c>
    </row>
    <row r="584" spans="2:6" x14ac:dyDescent="0.2">
      <c r="B584" s="2">
        <f t="shared" si="8"/>
        <v>575</v>
      </c>
      <c r="C584" s="2">
        <v>1</v>
      </c>
      <c r="D584" s="70">
        <f>SUM(F$9:F583)*K_31+SUM(E$9:E583)*K_21+SUM(C$9:C583)-SUM(D$9:D583)*(K_12+K_13+K_10)</f>
        <v>32.403152912323094</v>
      </c>
      <c r="E584" s="70">
        <f>SUM(D$9:D583)*K_12-SUM(E$9:E583)*K_21</f>
        <v>32.377070726872944</v>
      </c>
      <c r="F584" s="73">
        <f>SUM(D$9:D583)*K_13-SUM(F$9:F583)*K_31</f>
        <v>24.814264299548967</v>
      </c>
    </row>
    <row r="585" spans="2:6" x14ac:dyDescent="0.2">
      <c r="B585" s="2">
        <f t="shared" si="8"/>
        <v>576</v>
      </c>
      <c r="C585" s="2">
        <v>1</v>
      </c>
      <c r="D585" s="70">
        <f>SUM(F$9:F584)*K_31+SUM(E$9:E584)*K_21+SUM(C$9:C584)-SUM(D$9:D584)*(K_12+K_13+K_10)</f>
        <v>32.405683440570556</v>
      </c>
      <c r="E585" s="70">
        <f>SUM(D$9:D584)*K_12-SUM(E$9:E584)*K_21</f>
        <v>32.379678945417936</v>
      </c>
      <c r="F585" s="73">
        <f>SUM(D$9:D584)*K_13-SUM(F$9:F584)*K_31</f>
        <v>24.837030965387282</v>
      </c>
    </row>
    <row r="586" spans="2:6" x14ac:dyDescent="0.2">
      <c r="B586" s="2">
        <f t="shared" si="8"/>
        <v>577</v>
      </c>
      <c r="C586" s="2">
        <v>1</v>
      </c>
      <c r="D586" s="70">
        <f>SUM(F$9:F585)*K_31+SUM(E$9:E585)*K_21+SUM(C$9:C585)-SUM(D$9:D585)*(K_12+K_13+K_10)</f>
        <v>32.408206530412372</v>
      </c>
      <c r="E586" s="70">
        <f>SUM(D$9:D585)*K_12-SUM(E$9:E585)*K_21</f>
        <v>32.382279394933221</v>
      </c>
      <c r="F586" s="73">
        <f>SUM(D$9:D585)*K_13-SUM(F$9:F585)*K_31</f>
        <v>24.859736922812836</v>
      </c>
    </row>
    <row r="587" spans="2:6" x14ac:dyDescent="0.2">
      <c r="B587" s="2">
        <f t="shared" ref="B587:B650" si="9">B586+1</f>
        <v>578</v>
      </c>
      <c r="C587" s="2">
        <v>1</v>
      </c>
      <c r="D587" s="70">
        <f>SUM(F$9:F586)*K_31+SUM(E$9:E586)*K_21+SUM(C$9:C586)-SUM(D$9:D586)*(K_12+K_13+K_10)</f>
        <v>32.410722212129258</v>
      </c>
      <c r="E587" s="70">
        <f>SUM(D$9:D586)*K_12-SUM(E$9:E586)*K_21</f>
        <v>32.384872108481204</v>
      </c>
      <c r="F587" s="73">
        <f>SUM(D$9:D586)*K_13-SUM(F$9:F586)*K_31</f>
        <v>24.882382331635636</v>
      </c>
    </row>
    <row r="588" spans="2:6" x14ac:dyDescent="0.2">
      <c r="B588" s="2">
        <f t="shared" si="9"/>
        <v>579</v>
      </c>
      <c r="C588" s="2">
        <v>1</v>
      </c>
      <c r="D588" s="70">
        <f>SUM(F$9:F587)*K_31+SUM(E$9:E587)*K_21+SUM(C$9:C587)-SUM(D$9:D587)*(K_12+K_13+K_10)</f>
        <v>32.413230515758642</v>
      </c>
      <c r="E588" s="70">
        <f>SUM(D$9:D587)*K_12-SUM(E$9:E587)*K_21</f>
        <v>32.387457118845759</v>
      </c>
      <c r="F588" s="73">
        <f>SUM(D$9:D587)*K_13-SUM(F$9:F587)*K_31</f>
        <v>24.904967351277119</v>
      </c>
    </row>
    <row r="589" spans="2:6" x14ac:dyDescent="0.2">
      <c r="B589" s="2">
        <f t="shared" si="9"/>
        <v>580</v>
      </c>
      <c r="C589" s="2">
        <v>1</v>
      </c>
      <c r="D589" s="70">
        <f>SUM(F$9:F588)*K_31+SUM(E$9:E588)*K_21+SUM(C$9:C588)-SUM(D$9:D588)*(K_12+K_13+K_10)</f>
        <v>32.415731471101935</v>
      </c>
      <c r="E589" s="70">
        <f>SUM(D$9:D588)*K_12-SUM(E$9:E588)*K_21</f>
        <v>32.390034458537002</v>
      </c>
      <c r="F589" s="73">
        <f>SUM(D$9:D588)*K_13-SUM(F$9:F588)*K_31</f>
        <v>24.927492140770561</v>
      </c>
    </row>
    <row r="590" spans="2:6" x14ac:dyDescent="0.2">
      <c r="B590" s="2">
        <f t="shared" si="9"/>
        <v>581</v>
      </c>
      <c r="C590" s="2">
        <v>1</v>
      </c>
      <c r="D590" s="70">
        <f>SUM(F$9:F589)*K_31+SUM(E$9:E589)*K_21+SUM(C$9:C589)-SUM(D$9:D589)*(K_12+K_13+K_10)</f>
        <v>32.4182251077209</v>
      </c>
      <c r="E590" s="70">
        <f>SUM(D$9:D589)*K_12-SUM(E$9:E589)*K_21</f>
        <v>32.392604159793564</v>
      </c>
      <c r="F590" s="73">
        <f>SUM(D$9:D589)*K_13-SUM(F$9:F589)*K_31</f>
        <v>24.949956858761546</v>
      </c>
    </row>
    <row r="591" spans="2:6" x14ac:dyDescent="0.2">
      <c r="B591" s="2">
        <f t="shared" si="9"/>
        <v>582</v>
      </c>
      <c r="C591" s="2">
        <v>1</v>
      </c>
      <c r="D591" s="70">
        <f>SUM(F$9:F590)*K_31+SUM(E$9:E590)*K_21+SUM(C$9:C590)-SUM(D$9:D590)*(K_12+K_13+K_10)</f>
        <v>32.420711454949469</v>
      </c>
      <c r="E591" s="70">
        <f>SUM(D$9:D590)*K_12-SUM(E$9:E590)*K_21</f>
        <v>32.395166254586229</v>
      </c>
      <c r="F591" s="73">
        <f>SUM(D$9:D590)*K_13-SUM(F$9:F590)*K_31</f>
        <v>24.972361663508433</v>
      </c>
    </row>
    <row r="592" spans="2:6" x14ac:dyDescent="0.2">
      <c r="B592" s="2">
        <f t="shared" si="9"/>
        <v>583</v>
      </c>
      <c r="C592" s="2">
        <v>1</v>
      </c>
      <c r="D592" s="70">
        <f>SUM(F$9:F591)*K_31+SUM(E$9:E591)*K_21+SUM(C$9:C591)-SUM(D$9:D591)*(K_12+K_13+K_10)</f>
        <v>32.423190541891017</v>
      </c>
      <c r="E592" s="70">
        <f>SUM(D$9:D591)*K_12-SUM(E$9:E591)*K_21</f>
        <v>32.397720774622712</v>
      </c>
      <c r="F592" s="73">
        <f>SUM(D$9:D591)*K_13-SUM(F$9:F591)*K_31</f>
        <v>24.994706712882756</v>
      </c>
    </row>
    <row r="593" spans="2:6" x14ac:dyDescent="0.2">
      <c r="B593" s="2">
        <f t="shared" si="9"/>
        <v>584</v>
      </c>
      <c r="C593" s="2">
        <v>1</v>
      </c>
      <c r="D593" s="70">
        <f>SUM(F$9:F592)*K_31+SUM(E$9:E592)*K_21+SUM(C$9:C592)-SUM(D$9:D592)*(K_12+K_13+K_10)</f>
        <v>32.425662397419728</v>
      </c>
      <c r="E593" s="70">
        <f>SUM(D$9:D592)*K_12-SUM(E$9:E592)*K_21</f>
        <v>32.400267751349929</v>
      </c>
      <c r="F593" s="73">
        <f>SUM(D$9:D592)*K_13-SUM(F$9:F592)*K_31</f>
        <v>25.016992164369789</v>
      </c>
    </row>
    <row r="594" spans="2:6" x14ac:dyDescent="0.2">
      <c r="B594" s="2">
        <f t="shared" si="9"/>
        <v>585</v>
      </c>
      <c r="C594" s="2">
        <v>1</v>
      </c>
      <c r="D594" s="70">
        <f>SUM(F$9:F593)*K_31+SUM(E$9:E593)*K_21+SUM(C$9:C593)-SUM(D$9:D593)*(K_12+K_13+K_10)</f>
        <v>32.428127050190596</v>
      </c>
      <c r="E594" s="70">
        <f>SUM(D$9:D593)*K_12-SUM(E$9:E593)*K_21</f>
        <v>32.402807215956955</v>
      </c>
      <c r="F594" s="73">
        <f>SUM(D$9:D593)*K_13-SUM(F$9:F593)*K_31</f>
        <v>25.039218175068939</v>
      </c>
    </row>
    <row r="595" spans="2:6" x14ac:dyDescent="0.2">
      <c r="B595" s="2">
        <f t="shared" si="9"/>
        <v>586</v>
      </c>
      <c r="C595" s="2">
        <v>1</v>
      </c>
      <c r="D595" s="70">
        <f>SUM(F$9:F594)*K_31+SUM(E$9:E594)*K_21+SUM(C$9:C594)-SUM(D$9:D594)*(K_12+K_13+K_10)</f>
        <v>32.430584528636246</v>
      </c>
      <c r="E595" s="70">
        <f>SUM(D$9:D594)*K_12-SUM(E$9:E594)*K_21</f>
        <v>32.405339199380251</v>
      </c>
      <c r="F595" s="73">
        <f>SUM(D$9:D594)*K_13-SUM(F$9:F594)*K_31</f>
        <v>25.061384901694296</v>
      </c>
    </row>
    <row r="596" spans="2:6" x14ac:dyDescent="0.2">
      <c r="B596" s="2">
        <f t="shared" si="9"/>
        <v>587</v>
      </c>
      <c r="C596" s="2">
        <v>1</v>
      </c>
      <c r="D596" s="70">
        <f>SUM(F$9:F595)*K_31+SUM(E$9:E595)*K_21+SUM(C$9:C595)-SUM(D$9:D595)*(K_12+K_13+K_10)</f>
        <v>32.43303486097102</v>
      </c>
      <c r="E596" s="70">
        <f>SUM(D$9:D595)*K_12-SUM(E$9:E595)*K_21</f>
        <v>32.407863732305714</v>
      </c>
      <c r="F596" s="73">
        <f>SUM(D$9:D595)*K_13-SUM(F$9:F595)*K_31</f>
        <v>25.083492500575129</v>
      </c>
    </row>
    <row r="597" spans="2:6" x14ac:dyDescent="0.2">
      <c r="B597" s="2">
        <f t="shared" si="9"/>
        <v>588</v>
      </c>
      <c r="C597" s="2">
        <v>1</v>
      </c>
      <c r="D597" s="70">
        <f>SUM(F$9:F596)*K_31+SUM(E$9:E596)*K_21+SUM(C$9:C596)-SUM(D$9:D596)*(K_12+K_13+K_10)</f>
        <v>32.435478075194169</v>
      </c>
      <c r="E597" s="70">
        <f>SUM(D$9:D596)*K_12-SUM(E$9:E596)*K_21</f>
        <v>32.41038084517254</v>
      </c>
      <c r="F597" s="73">
        <f>SUM(D$9:D596)*K_13-SUM(F$9:F596)*K_31</f>
        <v>25.105541127656323</v>
      </c>
    </row>
    <row r="598" spans="2:6" x14ac:dyDescent="0.2">
      <c r="B598" s="2">
        <f t="shared" si="9"/>
        <v>589</v>
      </c>
      <c r="C598" s="2">
        <v>1</v>
      </c>
      <c r="D598" s="70">
        <f>SUM(F$9:F597)*K_31+SUM(E$9:E597)*K_21+SUM(C$9:C597)-SUM(D$9:D597)*(K_12+K_13+K_10)</f>
        <v>32.437914199093484</v>
      </c>
      <c r="E598" s="70">
        <f>SUM(D$9:D597)*K_12-SUM(E$9:E597)*K_21</f>
        <v>32.412890568174589</v>
      </c>
      <c r="F598" s="73">
        <f>SUM(D$9:D597)*K_13-SUM(F$9:F597)*K_31</f>
        <v>25.127530938498936</v>
      </c>
    </row>
    <row r="599" spans="2:6" x14ac:dyDescent="0.2">
      <c r="B599" s="2">
        <f t="shared" si="9"/>
        <v>590</v>
      </c>
      <c r="C599" s="2">
        <v>1</v>
      </c>
      <c r="D599" s="70">
        <f>SUM(F$9:F598)*K_31+SUM(E$9:E598)*K_21+SUM(C$9:C598)-SUM(D$9:D598)*(K_12+K_13+K_10)</f>
        <v>32.440343260246664</v>
      </c>
      <c r="E599" s="70">
        <f>SUM(D$9:D598)*K_12-SUM(E$9:E598)*K_21</f>
        <v>32.415392931266751</v>
      </c>
      <c r="F599" s="73">
        <f>SUM(D$9:D598)*K_13-SUM(F$9:F598)*K_31</f>
        <v>25.149462088280721</v>
      </c>
    </row>
    <row r="600" spans="2:6" x14ac:dyDescent="0.2">
      <c r="B600" s="2">
        <f t="shared" si="9"/>
        <v>591</v>
      </c>
      <c r="C600" s="2">
        <v>1</v>
      </c>
      <c r="D600" s="70">
        <f>SUM(F$9:F599)*K_31+SUM(E$9:E599)*K_21+SUM(C$9:C599)-SUM(D$9:D599)*(K_12+K_13+K_10)</f>
        <v>32.44276528602586</v>
      </c>
      <c r="E600" s="70">
        <f>SUM(D$9:D599)*K_12-SUM(E$9:E599)*K_21</f>
        <v>32.417887964164265</v>
      </c>
      <c r="F600" s="73">
        <f>SUM(D$9:D599)*K_13-SUM(F$9:F599)*K_31</f>
        <v>25.171334731796616</v>
      </c>
    </row>
    <row r="601" spans="2:6" x14ac:dyDescent="0.2">
      <c r="B601" s="2">
        <f t="shared" si="9"/>
        <v>592</v>
      </c>
      <c r="C601" s="2">
        <v>1</v>
      </c>
      <c r="D601" s="70">
        <f>SUM(F$9:F600)*K_31+SUM(E$9:E600)*K_21+SUM(C$9:C600)-SUM(D$9:D600)*(K_12+K_13+K_10)</f>
        <v>32.445180303596317</v>
      </c>
      <c r="E601" s="70">
        <f>SUM(D$9:D600)*K_12-SUM(E$9:E600)*K_21</f>
        <v>32.42037569635022</v>
      </c>
      <c r="F601" s="73">
        <f>SUM(D$9:D600)*K_13-SUM(F$9:F600)*K_31</f>
        <v>25.193149023459302</v>
      </c>
    </row>
    <row r="602" spans="2:6" x14ac:dyDescent="0.2">
      <c r="B602" s="2">
        <f t="shared" si="9"/>
        <v>593</v>
      </c>
      <c r="C602" s="2">
        <v>1</v>
      </c>
      <c r="D602" s="70">
        <f>SUM(F$9:F601)*K_31+SUM(E$9:E601)*K_21+SUM(C$9:C601)-SUM(D$9:D601)*(K_12+K_13+K_10)</f>
        <v>32.447588339923641</v>
      </c>
      <c r="E602" s="70">
        <f>SUM(D$9:D601)*K_12-SUM(E$9:E601)*K_21</f>
        <v>32.422856157074875</v>
      </c>
      <c r="F602" s="73">
        <f>SUM(D$9:D601)*K_13-SUM(F$9:F601)*K_31</f>
        <v>25.214905117299708</v>
      </c>
    </row>
    <row r="603" spans="2:6" x14ac:dyDescent="0.2">
      <c r="B603" s="2">
        <f t="shared" si="9"/>
        <v>594</v>
      </c>
      <c r="C603" s="2">
        <v>1</v>
      </c>
      <c r="D603" s="70">
        <f>SUM(F$9:F602)*K_31+SUM(E$9:E602)*K_21+SUM(C$9:C602)-SUM(D$9:D602)*(K_12+K_13+K_10)</f>
        <v>32.449989421772898</v>
      </c>
      <c r="E603" s="70">
        <f>SUM(D$9:D602)*K_12-SUM(E$9:E602)*K_21</f>
        <v>32.425329375359752</v>
      </c>
      <c r="F603" s="73">
        <f>SUM(D$9:D602)*K_13-SUM(F$9:F602)*K_31</f>
        <v>25.236603166967583</v>
      </c>
    </row>
    <row r="604" spans="2:6" x14ac:dyDescent="0.2">
      <c r="B604" s="2">
        <f t="shared" si="9"/>
        <v>595</v>
      </c>
      <c r="C604" s="2">
        <v>1</v>
      </c>
      <c r="D604" s="70">
        <f>SUM(F$9:F603)*K_31+SUM(E$9:E603)*K_21+SUM(C$9:C603)-SUM(D$9:D603)*(K_12+K_13+K_10)</f>
        <v>32.452383575714521</v>
      </c>
      <c r="E604" s="70">
        <f>SUM(D$9:D603)*K_12-SUM(E$9:E603)*K_21</f>
        <v>32.427795380001044</v>
      </c>
      <c r="F604" s="73">
        <f>SUM(D$9:D603)*K_13-SUM(F$9:F603)*K_31</f>
        <v>25.258243325731996</v>
      </c>
    </row>
    <row r="605" spans="2:6" x14ac:dyDescent="0.2">
      <c r="B605" s="2">
        <f t="shared" si="9"/>
        <v>596</v>
      </c>
      <c r="C605" s="2">
        <v>1</v>
      </c>
      <c r="D605" s="70">
        <f>SUM(F$9:F604)*K_31+SUM(E$9:E604)*K_21+SUM(C$9:C604)-SUM(D$9:D604)*(K_12+K_13+K_10)</f>
        <v>32.454770828121127</v>
      </c>
      <c r="E605" s="70">
        <f>SUM(D$9:D604)*K_12-SUM(E$9:E604)*K_21</f>
        <v>32.430254199572346</v>
      </c>
      <c r="F605" s="73">
        <f>SUM(D$9:D604)*K_13-SUM(F$9:F604)*K_31</f>
        <v>25.279825746481944</v>
      </c>
    </row>
    <row r="606" spans="2:6" x14ac:dyDescent="0.2">
      <c r="B606" s="2">
        <f t="shared" si="9"/>
        <v>597</v>
      </c>
      <c r="C606" s="2">
        <v>1</v>
      </c>
      <c r="D606" s="70">
        <f>SUM(F$9:F605)*K_31+SUM(E$9:E605)*K_21+SUM(C$9:C605)-SUM(D$9:D605)*(K_12+K_13+K_10)</f>
        <v>32.457151205177979</v>
      </c>
      <c r="E606" s="70">
        <f>SUM(D$9:D605)*K_12-SUM(E$9:E605)*K_21</f>
        <v>32.432705862427383</v>
      </c>
      <c r="F606" s="73">
        <f>SUM(D$9:D605)*K_13-SUM(F$9:F605)*K_31</f>
        <v>25.301350581726854</v>
      </c>
    </row>
    <row r="607" spans="2:6" x14ac:dyDescent="0.2">
      <c r="B607" s="2">
        <f t="shared" si="9"/>
        <v>598</v>
      </c>
      <c r="C607" s="2">
        <v>1</v>
      </c>
      <c r="D607" s="70">
        <f>SUM(F$9:F606)*K_31+SUM(E$9:E606)*K_21+SUM(C$9:C606)-SUM(D$9:D606)*(K_12+K_13+K_10)</f>
        <v>32.459524732877071</v>
      </c>
      <c r="E607" s="70">
        <f>SUM(D$9:D606)*K_12-SUM(E$9:E606)*K_21</f>
        <v>32.435150396702284</v>
      </c>
      <c r="F607" s="73">
        <f>SUM(D$9:D606)*K_13-SUM(F$9:F606)*K_31</f>
        <v>25.322817983597204</v>
      </c>
    </row>
    <row r="608" spans="2:6" x14ac:dyDescent="0.2">
      <c r="B608" s="2">
        <f t="shared" si="9"/>
        <v>599</v>
      </c>
      <c r="C608" s="2">
        <v>1</v>
      </c>
      <c r="D608" s="70">
        <f>SUM(F$9:F607)*K_31+SUM(E$9:E607)*K_21+SUM(C$9:C607)-SUM(D$9:D607)*(K_12+K_13+K_10)</f>
        <v>32.46189143702577</v>
      </c>
      <c r="E608" s="70">
        <f>SUM(D$9:D607)*K_12-SUM(E$9:E607)*K_21</f>
        <v>32.437587830319899</v>
      </c>
      <c r="F608" s="73">
        <f>SUM(D$9:D607)*K_13-SUM(F$9:F607)*K_31</f>
        <v>25.344228103845044</v>
      </c>
    </row>
    <row r="609" spans="2:6" x14ac:dyDescent="0.2">
      <c r="B609" s="2">
        <f t="shared" si="9"/>
        <v>600</v>
      </c>
      <c r="C609" s="2">
        <v>1</v>
      </c>
      <c r="D609" s="70">
        <f>SUM(F$9:F608)*K_31+SUM(E$9:E608)*K_21+SUM(C$9:C608)-SUM(D$9:D608)*(K_12+K_13+K_10)</f>
        <v>32.464251343244541</v>
      </c>
      <c r="E609" s="70">
        <f>SUM(D$9:D608)*K_12-SUM(E$9:E608)*K_21</f>
        <v>32.440018190990713</v>
      </c>
      <c r="F609" s="73">
        <f>SUM(D$9:D608)*K_13-SUM(F$9:F608)*K_31</f>
        <v>25.365581093844586</v>
      </c>
    </row>
    <row r="610" spans="2:6" x14ac:dyDescent="0.2">
      <c r="B610" s="2">
        <f t="shared" si="9"/>
        <v>601</v>
      </c>
      <c r="C610" s="2">
        <v>1</v>
      </c>
      <c r="D610" s="70">
        <f>SUM(F$9:F609)*K_31+SUM(E$9:E609)*K_21+SUM(C$9:C609)-SUM(D$9:D609)*(K_12+K_13+K_10)</f>
        <v>32.466604476973316</v>
      </c>
      <c r="E610" s="70">
        <f>SUM(D$9:D609)*K_12-SUM(E$9:E609)*K_21</f>
        <v>32.442441506216028</v>
      </c>
      <c r="F610" s="73">
        <f>SUM(D$9:D609)*K_13-SUM(F$9:F609)*K_31</f>
        <v>25.386877104592784</v>
      </c>
    </row>
    <row r="611" spans="2:6" x14ac:dyDescent="0.2">
      <c r="B611" s="2">
        <f t="shared" si="9"/>
        <v>602</v>
      </c>
      <c r="C611" s="2">
        <v>1</v>
      </c>
      <c r="D611" s="70">
        <f>SUM(F$9:F610)*K_31+SUM(E$9:E610)*K_21+SUM(C$9:C610)-SUM(D$9:D610)*(K_12+K_13+K_10)</f>
        <v>32.468950863471491</v>
      </c>
      <c r="E611" s="70">
        <f>SUM(D$9:D610)*K_12-SUM(E$9:E610)*K_21</f>
        <v>32.444857803291598</v>
      </c>
      <c r="F611" s="73">
        <f>SUM(D$9:D610)*K_13-SUM(F$9:F610)*K_31</f>
        <v>25.408116286709927</v>
      </c>
    </row>
    <row r="612" spans="2:6" x14ac:dyDescent="0.2">
      <c r="B612" s="2">
        <f t="shared" si="9"/>
        <v>603</v>
      </c>
      <c r="C612" s="2">
        <v>1</v>
      </c>
      <c r="D612" s="70">
        <f>SUM(F$9:F611)*K_31+SUM(E$9:E611)*K_21+SUM(C$9:C611)-SUM(D$9:D611)*(K_12+K_13+K_10)</f>
        <v>32.471290527819747</v>
      </c>
      <c r="E612" s="70">
        <f>SUM(D$9:D611)*K_12-SUM(E$9:E611)*K_21</f>
        <v>32.447267109309678</v>
      </c>
      <c r="F612" s="73">
        <f>SUM(D$9:D611)*K_13-SUM(F$9:F611)*K_31</f>
        <v>25.429298790440214</v>
      </c>
    </row>
    <row r="613" spans="2:6" x14ac:dyDescent="0.2">
      <c r="B613" s="2">
        <f t="shared" si="9"/>
        <v>604</v>
      </c>
      <c r="C613" s="2">
        <v>1</v>
      </c>
      <c r="D613" s="70">
        <f>SUM(F$9:F612)*K_31+SUM(E$9:E612)*K_21+SUM(C$9:C612)-SUM(D$9:D612)*(K_12+K_13+K_10)</f>
        <v>32.473623494921412</v>
      </c>
      <c r="E613" s="70">
        <f>SUM(D$9:D612)*K_12-SUM(E$9:E612)*K_21</f>
        <v>32.449669451160844</v>
      </c>
      <c r="F613" s="73">
        <f>SUM(D$9:D612)*K_13-SUM(F$9:F612)*K_31</f>
        <v>25.450424765652354</v>
      </c>
    </row>
    <row r="614" spans="2:6" x14ac:dyDescent="0.2">
      <c r="B614" s="2">
        <f t="shared" si="9"/>
        <v>605</v>
      </c>
      <c r="C614" s="2">
        <v>1</v>
      </c>
      <c r="D614" s="70">
        <f>SUM(F$9:F613)*K_31+SUM(E$9:E613)*K_21+SUM(C$9:C613)-SUM(D$9:D613)*(K_12+K_13+K_10)</f>
        <v>32.475949789510196</v>
      </c>
      <c r="E614" s="70">
        <f>SUM(D$9:D613)*K_12-SUM(E$9:E613)*K_21</f>
        <v>32.452064855536491</v>
      </c>
      <c r="F614" s="73">
        <f>SUM(D$9:D613)*K_13-SUM(F$9:F613)*K_31</f>
        <v>25.471494361840154</v>
      </c>
    </row>
    <row r="615" spans="2:6" x14ac:dyDescent="0.2">
      <c r="B615" s="2">
        <f t="shared" si="9"/>
        <v>606</v>
      </c>
      <c r="C615" s="2">
        <v>1</v>
      </c>
      <c r="D615" s="70">
        <f>SUM(F$9:F614)*K_31+SUM(E$9:E614)*K_21+SUM(C$9:C614)-SUM(D$9:D614)*(K_12+K_13+K_10)</f>
        <v>32.478269436144728</v>
      </c>
      <c r="E615" s="70">
        <f>SUM(D$9:D614)*K_12-SUM(E$9:E614)*K_21</f>
        <v>32.454453348933839</v>
      </c>
      <c r="F615" s="73">
        <f>SUM(D$9:D614)*K_13-SUM(F$9:F614)*K_31</f>
        <v>25.492507728123165</v>
      </c>
    </row>
    <row r="616" spans="2:6" x14ac:dyDescent="0.2">
      <c r="B616" s="2">
        <f t="shared" si="9"/>
        <v>607</v>
      </c>
      <c r="C616" s="2">
        <v>1</v>
      </c>
      <c r="D616" s="70">
        <f>SUM(F$9:F615)*K_31+SUM(E$9:E615)*K_21+SUM(C$9:C615)-SUM(D$9:D615)*(K_12+K_13+K_10)</f>
        <v>32.480582459214929</v>
      </c>
      <c r="E616" s="70">
        <f>SUM(D$9:D615)*K_12-SUM(E$9:E615)*K_21</f>
        <v>32.456834957654792</v>
      </c>
      <c r="F616" s="73">
        <f>SUM(D$9:D615)*K_13-SUM(F$9:F615)*K_31</f>
        <v>25.513465013247238</v>
      </c>
    </row>
    <row r="617" spans="2:6" x14ac:dyDescent="0.2">
      <c r="B617" s="2">
        <f t="shared" si="9"/>
        <v>608</v>
      </c>
      <c r="C617" s="2">
        <v>1</v>
      </c>
      <c r="D617" s="70">
        <f>SUM(F$9:F616)*K_31+SUM(E$9:E616)*K_21+SUM(C$9:C616)-SUM(D$9:D616)*(K_12+K_13+K_10)</f>
        <v>32.482888882944735</v>
      </c>
      <c r="E617" s="70">
        <f>SUM(D$9:D616)*K_12-SUM(E$9:E616)*K_21</f>
        <v>32.459209707810942</v>
      </c>
      <c r="F617" s="73">
        <f>SUM(D$9:D616)*K_13-SUM(F$9:F616)*K_31</f>
        <v>25.534366365585139</v>
      </c>
    </row>
    <row r="618" spans="2:6" x14ac:dyDescent="0.2">
      <c r="B618" s="2">
        <f t="shared" si="9"/>
        <v>609</v>
      </c>
      <c r="C618" s="2">
        <v>1</v>
      </c>
      <c r="D618" s="70">
        <f>SUM(F$9:F617)*K_31+SUM(E$9:E617)*K_21+SUM(C$9:C617)-SUM(D$9:D617)*(K_12+K_13+K_10)</f>
        <v>32.48518873139119</v>
      </c>
      <c r="E618" s="70">
        <f>SUM(D$9:D617)*K_12-SUM(E$9:E617)*K_21</f>
        <v>32.461577625324253</v>
      </c>
      <c r="F618" s="73">
        <f>SUM(D$9:D617)*K_13-SUM(F$9:F617)*K_31</f>
        <v>25.555211933137212</v>
      </c>
    </row>
    <row r="619" spans="2:6" x14ac:dyDescent="0.2">
      <c r="B619" s="2">
        <f t="shared" si="9"/>
        <v>610</v>
      </c>
      <c r="C619" s="2">
        <v>1</v>
      </c>
      <c r="D619" s="70">
        <f>SUM(F$9:F618)*K_31+SUM(E$9:E618)*K_21+SUM(C$9:C618)-SUM(D$9:D618)*(K_12+K_13+K_10)</f>
        <v>32.487482028447175</v>
      </c>
      <c r="E619" s="70">
        <f>SUM(D$9:D618)*K_12-SUM(E$9:E618)*K_21</f>
        <v>32.463938735931151</v>
      </c>
      <c r="F619" s="73">
        <f>SUM(D$9:D618)*K_13-SUM(F$9:F618)*K_31</f>
        <v>25.576001863531982</v>
      </c>
    </row>
    <row r="620" spans="2:6" x14ac:dyDescent="0.2">
      <c r="B620" s="2">
        <f t="shared" si="9"/>
        <v>611</v>
      </c>
      <c r="C620" s="2">
        <v>1</v>
      </c>
      <c r="D620" s="70">
        <f>SUM(F$9:F619)*K_31+SUM(E$9:E619)*K_21+SUM(C$9:C619)-SUM(D$9:D619)*(K_12+K_13+K_10)</f>
        <v>32.489768797847773</v>
      </c>
      <c r="E620" s="70">
        <f>SUM(D$9:D619)*K_12-SUM(E$9:E619)*K_21</f>
        <v>32.466293065182526</v>
      </c>
      <c r="F620" s="73">
        <f>SUM(D$9:D619)*K_13-SUM(F$9:F619)*K_31</f>
        <v>25.596736304026724</v>
      </c>
    </row>
    <row r="621" spans="2:6" x14ac:dyDescent="0.2">
      <c r="B621" s="2">
        <f t="shared" si="9"/>
        <v>612</v>
      </c>
      <c r="C621" s="2">
        <v>1</v>
      </c>
      <c r="D621" s="70">
        <f>SUM(F$9:F620)*K_31+SUM(E$9:E620)*K_21+SUM(C$9:C620)-SUM(D$9:D620)*(K_12+K_13+K_10)</f>
        <v>32.492049063164814</v>
      </c>
      <c r="E621" s="70">
        <f>SUM(D$9:D620)*K_12-SUM(E$9:E620)*K_21</f>
        <v>32.46864063844896</v>
      </c>
      <c r="F621" s="73">
        <f>SUM(D$9:D620)*K_13-SUM(F$9:F620)*K_31</f>
        <v>25.617415401508183</v>
      </c>
    </row>
    <row r="622" spans="2:6" x14ac:dyDescent="0.2">
      <c r="B622" s="2">
        <f t="shared" si="9"/>
        <v>613</v>
      </c>
      <c r="C622" s="2">
        <v>1</v>
      </c>
      <c r="D622" s="70">
        <f>SUM(F$9:F621)*K_31+SUM(E$9:E621)*K_21+SUM(C$9:C621)-SUM(D$9:D621)*(K_12+K_13+K_10)</f>
        <v>32.494322847813237</v>
      </c>
      <c r="E622" s="70">
        <f>SUM(D$9:D621)*K_12-SUM(E$9:E621)*K_21</f>
        <v>32.4709814809205</v>
      </c>
      <c r="F622" s="73">
        <f>SUM(D$9:D621)*K_13-SUM(F$9:F621)*K_31</f>
        <v>25.638039302493148</v>
      </c>
    </row>
    <row r="623" spans="2:6" x14ac:dyDescent="0.2">
      <c r="B623" s="2">
        <f t="shared" si="9"/>
        <v>614</v>
      </c>
      <c r="C623" s="2">
        <v>1</v>
      </c>
      <c r="D623" s="70">
        <f>SUM(F$9:F622)*K_31+SUM(E$9:E622)*K_21+SUM(C$9:C622)-SUM(D$9:D622)*(K_12+K_13+K_10)</f>
        <v>32.496590175053825</v>
      </c>
      <c r="E623" s="70">
        <f>SUM(D$9:D622)*K_12-SUM(E$9:E622)*K_21</f>
        <v>32.473315617609842</v>
      </c>
      <c r="F623" s="73">
        <f>SUM(D$9:D622)*K_13-SUM(F$9:F622)*K_31</f>
        <v>25.658608153129112</v>
      </c>
    </row>
    <row r="624" spans="2:6" x14ac:dyDescent="0.2">
      <c r="B624" s="2">
        <f t="shared" si="9"/>
        <v>615</v>
      </c>
      <c r="C624" s="2">
        <v>1</v>
      </c>
      <c r="D624" s="70">
        <f>SUM(F$9:F623)*K_31+SUM(E$9:E623)*K_21+SUM(C$9:C623)-SUM(D$9:D623)*(K_12+K_13+K_10)</f>
        <v>32.498851067991836</v>
      </c>
      <c r="E624" s="70">
        <f>SUM(D$9:D623)*K_12-SUM(E$9:E623)*K_21</f>
        <v>32.475643073354149</v>
      </c>
      <c r="F624" s="73">
        <f>SUM(D$9:D623)*K_13-SUM(F$9:F623)*K_31</f>
        <v>25.679122099194888</v>
      </c>
    </row>
    <row r="625" spans="2:6" x14ac:dyDescent="0.2">
      <c r="B625" s="2">
        <f t="shared" si="9"/>
        <v>616</v>
      </c>
      <c r="C625" s="2">
        <v>1</v>
      </c>
      <c r="D625" s="70">
        <f>SUM(F$9:F624)*K_31+SUM(E$9:E624)*K_21+SUM(C$9:C624)-SUM(D$9:D624)*(K_12+K_13+K_10)</f>
        <v>32.501105549582007</v>
      </c>
      <c r="E625" s="70">
        <f>SUM(D$9:D624)*K_12-SUM(E$9:E624)*K_21</f>
        <v>32.477963872817782</v>
      </c>
      <c r="F625" s="73">
        <f>SUM(D$9:D624)*K_13-SUM(F$9:F624)*K_31</f>
        <v>25.699581286101274</v>
      </c>
    </row>
    <row r="626" spans="2:6" x14ac:dyDescent="0.2">
      <c r="B626" s="2">
        <f t="shared" si="9"/>
        <v>617</v>
      </c>
      <c r="C626" s="2">
        <v>1</v>
      </c>
      <c r="D626" s="70">
        <f>SUM(F$9:F625)*K_31+SUM(E$9:E625)*K_21+SUM(C$9:C625)-SUM(D$9:D625)*(K_12+K_13+K_10)</f>
        <v>32.503353642627644</v>
      </c>
      <c r="E626" s="70">
        <f>SUM(D$9:D625)*K_12-SUM(E$9:E625)*K_21</f>
        <v>32.480278040494113</v>
      </c>
      <c r="F626" s="73">
        <f>SUM(D$9:D625)*K_13-SUM(F$9:F625)*K_31</f>
        <v>25.719985858891718</v>
      </c>
    </row>
    <row r="627" spans="2:6" x14ac:dyDescent="0.2">
      <c r="B627" s="2">
        <f t="shared" si="9"/>
        <v>618</v>
      </c>
      <c r="C627" s="2">
        <v>1</v>
      </c>
      <c r="D627" s="70">
        <f>SUM(F$9:F626)*K_31+SUM(E$9:E626)*K_21+SUM(C$9:C626)-SUM(D$9:D626)*(K_12+K_13+K_10)</f>
        <v>32.50559536978426</v>
      </c>
      <c r="E627" s="70">
        <f>SUM(D$9:D626)*K_12-SUM(E$9:E626)*K_21</f>
        <v>32.482585600707353</v>
      </c>
      <c r="F627" s="73">
        <f>SUM(D$9:D626)*K_13-SUM(F$9:F626)*K_31</f>
        <v>25.740335962242924</v>
      </c>
    </row>
    <row r="628" spans="2:6" x14ac:dyDescent="0.2">
      <c r="B628" s="2">
        <f t="shared" si="9"/>
        <v>619</v>
      </c>
      <c r="C628" s="2">
        <v>1</v>
      </c>
      <c r="D628" s="70">
        <f>SUM(F$9:F627)*K_31+SUM(E$9:E627)*K_21+SUM(C$9:C627)-SUM(D$9:D627)*(K_12+K_13+K_10)</f>
        <v>32.507830753560938</v>
      </c>
      <c r="E628" s="70">
        <f>SUM(D$9:D627)*K_12-SUM(E$9:E627)*K_21</f>
        <v>32.484886577615043</v>
      </c>
      <c r="F628" s="73">
        <f>SUM(D$9:D627)*K_13-SUM(F$9:F627)*K_31</f>
        <v>25.760631740465552</v>
      </c>
    </row>
    <row r="629" spans="2:6" x14ac:dyDescent="0.2">
      <c r="B629" s="2">
        <f t="shared" si="9"/>
        <v>620</v>
      </c>
      <c r="C629" s="2">
        <v>1</v>
      </c>
      <c r="D629" s="70">
        <f>SUM(F$9:F628)*K_31+SUM(E$9:E628)*K_21+SUM(C$9:C628)-SUM(D$9:D628)*(K_12+K_13+K_10)</f>
        <v>32.510059816319881</v>
      </c>
      <c r="E629" s="70">
        <f>SUM(D$9:D628)*K_12-SUM(E$9:E628)*K_21</f>
        <v>32.487180995209883</v>
      </c>
      <c r="F629" s="73">
        <f>SUM(D$9:D628)*K_13-SUM(F$9:F628)*K_31</f>
        <v>25.780873337504836</v>
      </c>
    </row>
    <row r="630" spans="2:6" x14ac:dyDescent="0.2">
      <c r="B630" s="2">
        <f t="shared" si="9"/>
        <v>621</v>
      </c>
      <c r="C630" s="2">
        <v>1</v>
      </c>
      <c r="D630" s="70">
        <f>SUM(F$9:F629)*K_31+SUM(E$9:E629)*K_21+SUM(C$9:C629)-SUM(D$9:D629)*(K_12+K_13+K_10)</f>
        <v>32.512282580282772</v>
      </c>
      <c r="E630" s="70">
        <f>SUM(D$9:D629)*K_12-SUM(E$9:E629)*K_21</f>
        <v>32.48946887732086</v>
      </c>
      <c r="F630" s="73">
        <f>SUM(D$9:D629)*K_13-SUM(F$9:F629)*K_31</f>
        <v>25.801060896941284</v>
      </c>
    </row>
    <row r="631" spans="2:6" x14ac:dyDescent="0.2">
      <c r="B631" s="2">
        <f t="shared" si="9"/>
        <v>622</v>
      </c>
      <c r="C631" s="2">
        <v>1</v>
      </c>
      <c r="D631" s="70">
        <f>SUM(F$9:F630)*K_31+SUM(E$9:E630)*K_21+SUM(C$9:C630)-SUM(D$9:D630)*(K_12+K_13+K_10)</f>
        <v>32.51449906752805</v>
      </c>
      <c r="E631" s="70">
        <f>SUM(D$9:D630)*K_12-SUM(E$9:E630)*K_21</f>
        <v>32.491750247617119</v>
      </c>
      <c r="F631" s="73">
        <f>SUM(D$9:D630)*K_13-SUM(F$9:F630)*K_31</f>
        <v>25.821194561991305</v>
      </c>
    </row>
    <row r="632" spans="2:6" x14ac:dyDescent="0.2">
      <c r="B632" s="2">
        <f t="shared" si="9"/>
        <v>623</v>
      </c>
      <c r="C632" s="2">
        <v>1</v>
      </c>
      <c r="D632" s="70">
        <f>SUM(F$9:F631)*K_31+SUM(E$9:E631)*K_21+SUM(C$9:C631)-SUM(D$9:D631)*(K_12+K_13+K_10)</f>
        <v>32.516709299994091</v>
      </c>
      <c r="E632" s="70">
        <f>SUM(D$9:D631)*K_12-SUM(E$9:E631)*K_21</f>
        <v>32.494025129608417</v>
      </c>
      <c r="F632" s="73">
        <f>SUM(D$9:D631)*K_13-SUM(F$9:F631)*K_31</f>
        <v>25.84127447550792</v>
      </c>
    </row>
    <row r="633" spans="2:6" x14ac:dyDescent="0.2">
      <c r="B633" s="2">
        <f t="shared" si="9"/>
        <v>624</v>
      </c>
      <c r="C633" s="2">
        <v>1</v>
      </c>
      <c r="D633" s="70">
        <f>SUM(F$9:F632)*K_31+SUM(E$9:E632)*K_21+SUM(C$9:C632)-SUM(D$9:D632)*(K_12+K_13+K_10)</f>
        <v>32.518913299482392</v>
      </c>
      <c r="E633" s="70">
        <f>SUM(D$9:D632)*K_12-SUM(E$9:E632)*K_21</f>
        <v>32.496293546646939</v>
      </c>
      <c r="F633" s="73">
        <f>SUM(D$9:D632)*K_13-SUM(F$9:F632)*K_31</f>
        <v>25.861300779981381</v>
      </c>
    </row>
    <row r="634" spans="2:6" x14ac:dyDescent="0.2">
      <c r="B634" s="2">
        <f t="shared" si="9"/>
        <v>625</v>
      </c>
      <c r="C634" s="2">
        <v>1</v>
      </c>
      <c r="D634" s="70">
        <f>SUM(F$9:F633)*K_31+SUM(E$9:E633)*K_21+SUM(C$9:C633)-SUM(D$9:D633)*(K_12+K_13+K_10)</f>
        <v>32.521111087656209</v>
      </c>
      <c r="E634" s="70">
        <f>SUM(D$9:D633)*K_12-SUM(E$9:E633)*K_21</f>
        <v>32.498555521930484</v>
      </c>
      <c r="F634" s="73">
        <f>SUM(D$9:D633)*K_13-SUM(F$9:F633)*K_31</f>
        <v>25.881273617539883</v>
      </c>
    </row>
    <row r="635" spans="2:6" x14ac:dyDescent="0.2">
      <c r="B635" s="2">
        <f t="shared" si="9"/>
        <v>626</v>
      </c>
      <c r="C635" s="2">
        <v>1</v>
      </c>
      <c r="D635" s="70">
        <f>SUM(F$9:F634)*K_31+SUM(E$9:E634)*K_21+SUM(C$9:C634)-SUM(D$9:D634)*(K_12+K_13+K_10)</f>
        <v>32.523302686043735</v>
      </c>
      <c r="E635" s="70">
        <f>SUM(D$9:D634)*K_12-SUM(E$9:E634)*K_21</f>
        <v>32.500811078502693</v>
      </c>
      <c r="F635" s="73">
        <f>SUM(D$9:D634)*K_13-SUM(F$9:F634)*K_31</f>
        <v>25.901193129950229</v>
      </c>
    </row>
    <row r="636" spans="2:6" x14ac:dyDescent="0.2">
      <c r="B636" s="2">
        <f t="shared" si="9"/>
        <v>627</v>
      </c>
      <c r="C636" s="2">
        <v>1</v>
      </c>
      <c r="D636" s="70">
        <f>SUM(F$9:F635)*K_31+SUM(E$9:E635)*K_21+SUM(C$9:C635)-SUM(D$9:D635)*(K_12+K_13+K_10)</f>
        <v>32.525488116039924</v>
      </c>
      <c r="E636" s="70">
        <f>SUM(D$9:D635)*K_12-SUM(E$9:E635)*K_21</f>
        <v>32.503060239256911</v>
      </c>
      <c r="F636" s="73">
        <f>SUM(D$9:D635)*K_13-SUM(F$9:F635)*K_31</f>
        <v>25.921059458618512</v>
      </c>
    </row>
    <row r="637" spans="2:6" x14ac:dyDescent="0.2">
      <c r="B637" s="2">
        <f t="shared" si="9"/>
        <v>628</v>
      </c>
      <c r="C637" s="2">
        <v>1</v>
      </c>
      <c r="D637" s="70">
        <f>SUM(F$9:F636)*K_31+SUM(E$9:E636)*K_21+SUM(C$9:C636)-SUM(D$9:D636)*(K_12+K_13+K_10)</f>
        <v>32.527667398908306</v>
      </c>
      <c r="E637" s="70">
        <f>SUM(D$9:D636)*K_12-SUM(E$9:E636)*K_21</f>
        <v>32.505303026935053</v>
      </c>
      <c r="F637" s="73">
        <f>SUM(D$9:D636)*K_13-SUM(F$9:F636)*K_31</f>
        <v>25.940872744590774</v>
      </c>
    </row>
    <row r="638" spans="2:6" x14ac:dyDescent="0.2">
      <c r="B638" s="2">
        <f t="shared" si="9"/>
        <v>629</v>
      </c>
      <c r="C638" s="2">
        <v>1</v>
      </c>
      <c r="D638" s="70">
        <f>SUM(F$9:F637)*K_31+SUM(E$9:E637)*K_21+SUM(C$9:C637)-SUM(D$9:D637)*(K_12+K_13+K_10)</f>
        <v>32.529840555780083</v>
      </c>
      <c r="E638" s="70">
        <f>SUM(D$9:D637)*K_12-SUM(E$9:E637)*K_21</f>
        <v>32.507539464132833</v>
      </c>
      <c r="F638" s="73">
        <f>SUM(D$9:D637)*K_13-SUM(F$9:F637)*K_31</f>
        <v>25.960633128553731</v>
      </c>
    </row>
    <row r="639" spans="2:6" x14ac:dyDescent="0.2">
      <c r="B639" s="2">
        <f t="shared" si="9"/>
        <v>630</v>
      </c>
      <c r="C639" s="2">
        <v>1</v>
      </c>
      <c r="D639" s="70">
        <f>SUM(F$9:F638)*K_31+SUM(E$9:E638)*K_21+SUM(C$9:C638)-SUM(D$9:D638)*(K_12+K_13+K_10)</f>
        <v>32.532007607660034</v>
      </c>
      <c r="E639" s="70">
        <f>SUM(D$9:D638)*K_12-SUM(E$9:E638)*K_21</f>
        <v>32.509769573297717</v>
      </c>
      <c r="F639" s="73">
        <f>SUM(D$9:D638)*K_13-SUM(F$9:F638)*K_31</f>
        <v>25.98034075083541</v>
      </c>
    </row>
    <row r="640" spans="2:6" x14ac:dyDescent="0.2">
      <c r="B640" s="2">
        <f t="shared" si="9"/>
        <v>631</v>
      </c>
      <c r="C640" s="2">
        <v>1</v>
      </c>
      <c r="D640" s="70">
        <f>SUM(F$9:F639)*K_31+SUM(E$9:E639)*K_21+SUM(C$9:C639)-SUM(D$9:D639)*(K_12+K_13+K_10)</f>
        <v>32.534168575424246</v>
      </c>
      <c r="E640" s="70">
        <f>SUM(D$9:D639)*K_12-SUM(E$9:E639)*K_21</f>
        <v>32.511993376733926</v>
      </c>
      <c r="F640" s="73">
        <f>SUM(D$9:D639)*K_13-SUM(F$9:F639)*K_31</f>
        <v>25.999995751405887</v>
      </c>
    </row>
    <row r="641" spans="2:6" x14ac:dyDescent="0.2">
      <c r="B641" s="2">
        <f t="shared" si="9"/>
        <v>632</v>
      </c>
      <c r="C641" s="2">
        <v>1</v>
      </c>
      <c r="D641" s="70">
        <f>SUM(F$9:F640)*K_31+SUM(E$9:E640)*K_21+SUM(C$9:C640)-SUM(D$9:D640)*(K_12+K_13+K_10)</f>
        <v>32.536323479820112</v>
      </c>
      <c r="E641" s="70">
        <f>SUM(D$9:D640)*K_12-SUM(E$9:E640)*K_21</f>
        <v>32.51421089660289</v>
      </c>
      <c r="F641" s="73">
        <f>SUM(D$9:D640)*K_13-SUM(F$9:F640)*K_31</f>
        <v>26.019598269877939</v>
      </c>
    </row>
    <row r="642" spans="2:6" x14ac:dyDescent="0.2">
      <c r="B642" s="2">
        <f t="shared" si="9"/>
        <v>633</v>
      </c>
      <c r="C642" s="2">
        <v>1</v>
      </c>
      <c r="D642" s="70">
        <f>SUM(F$9:F641)*K_31+SUM(E$9:E641)*K_21+SUM(C$9:C641)-SUM(D$9:D641)*(K_12+K_13+K_10)</f>
        <v>32.538472341474062</v>
      </c>
      <c r="E642" s="70">
        <f>SUM(D$9:D641)*K_12-SUM(E$9:E641)*K_21</f>
        <v>32.516422154924612</v>
      </c>
      <c r="F642" s="73">
        <f>SUM(D$9:D641)*K_13-SUM(F$9:F641)*K_31</f>
        <v>26.039148445507763</v>
      </c>
    </row>
    <row r="643" spans="2:6" x14ac:dyDescent="0.2">
      <c r="B643" s="2">
        <f t="shared" si="9"/>
        <v>634</v>
      </c>
      <c r="C643" s="2">
        <v>1</v>
      </c>
      <c r="D643" s="70">
        <f>SUM(F$9:F642)*K_31+SUM(E$9:E642)*K_21+SUM(C$9:C642)-SUM(D$9:D642)*(K_12+K_13+K_10)</f>
        <v>32.540615180886562</v>
      </c>
      <c r="E643" s="70">
        <f>SUM(D$9:D642)*K_12-SUM(E$9:E642)*K_21</f>
        <v>32.518627173579716</v>
      </c>
      <c r="F643" s="73">
        <f>SUM(D$9:D642)*K_13-SUM(F$9:F642)*K_31</f>
        <v>26.058646417195664</v>
      </c>
    </row>
    <row r="644" spans="2:6" x14ac:dyDescent="0.2">
      <c r="B644" s="2">
        <f t="shared" si="9"/>
        <v>635</v>
      </c>
      <c r="C644" s="2">
        <v>1</v>
      </c>
      <c r="D644" s="70">
        <f>SUM(F$9:F643)*K_31+SUM(E$9:E643)*K_21+SUM(C$9:C643)-SUM(D$9:D643)*(K_12+K_13+K_10)</f>
        <v>32.542752018438478</v>
      </c>
      <c r="E644" s="70">
        <f>SUM(D$9:D643)*K_12-SUM(E$9:E643)*K_21</f>
        <v>32.520825974310355</v>
      </c>
      <c r="F644" s="73">
        <f>SUM(D$9:D643)*K_13-SUM(F$9:F643)*K_31</f>
        <v>26.078092323486732</v>
      </c>
    </row>
    <row r="645" spans="2:6" x14ac:dyDescent="0.2">
      <c r="B645" s="2">
        <f t="shared" si="9"/>
        <v>636</v>
      </c>
      <c r="C645" s="2">
        <v>1</v>
      </c>
      <c r="D645" s="70">
        <f>SUM(F$9:F644)*K_31+SUM(E$9:E644)*K_21+SUM(C$9:C644)-SUM(D$9:D644)*(K_12+K_13+K_10)</f>
        <v>32.544882874386985</v>
      </c>
      <c r="E645" s="70">
        <f>SUM(D$9:D644)*K_12-SUM(E$9:E644)*K_21</f>
        <v>32.523018578723395</v>
      </c>
      <c r="F645" s="73">
        <f>SUM(D$9:D644)*K_13-SUM(F$9:F644)*K_31</f>
        <v>26.097486302571589</v>
      </c>
    </row>
    <row r="646" spans="2:6" x14ac:dyDescent="0.2">
      <c r="B646" s="2">
        <f t="shared" si="9"/>
        <v>637</v>
      </c>
      <c r="C646" s="2">
        <v>1</v>
      </c>
      <c r="D646" s="70">
        <f>SUM(F$9:F645)*K_31+SUM(E$9:E645)*K_21+SUM(C$9:C645)-SUM(D$9:D645)*(K_12+K_13+K_10)</f>
        <v>32.547007768873755</v>
      </c>
      <c r="E646" s="70">
        <f>SUM(D$9:D645)*K_12-SUM(E$9:E645)*K_21</f>
        <v>32.525205008289959</v>
      </c>
      <c r="F646" s="73">
        <f>SUM(D$9:D645)*K_13-SUM(F$9:F645)*K_31</f>
        <v>26.116828492287038</v>
      </c>
    </row>
    <row r="647" spans="2:6" x14ac:dyDescent="0.2">
      <c r="B647" s="2">
        <f t="shared" si="9"/>
        <v>638</v>
      </c>
      <c r="C647" s="2">
        <v>1</v>
      </c>
      <c r="D647" s="70">
        <f>SUM(F$9:F646)*K_31+SUM(E$9:E646)*K_21+SUM(C$9:C646)-SUM(D$9:D646)*(K_12+K_13+K_10)</f>
        <v>32.549126721919038</v>
      </c>
      <c r="E647" s="70">
        <f>SUM(D$9:D646)*K_12-SUM(E$9:E646)*K_21</f>
        <v>32.527385284348156</v>
      </c>
      <c r="F647" s="73">
        <f>SUM(D$9:D646)*K_13-SUM(F$9:F646)*K_31</f>
        <v>26.136119030116795</v>
      </c>
    </row>
    <row r="648" spans="2:6" x14ac:dyDescent="0.2">
      <c r="B648" s="2">
        <f t="shared" si="9"/>
        <v>639</v>
      </c>
      <c r="C648" s="2">
        <v>1</v>
      </c>
      <c r="D648" s="70">
        <f>SUM(F$9:F647)*K_31+SUM(E$9:E647)*K_21+SUM(C$9:C647)-SUM(D$9:D647)*(K_12+K_13+K_10)</f>
        <v>32.5512397534294</v>
      </c>
      <c r="E648" s="70">
        <f>SUM(D$9:D647)*K_12-SUM(E$9:E647)*K_21</f>
        <v>32.529559428105131</v>
      </c>
      <c r="F648" s="73">
        <f>SUM(D$9:D647)*K_13-SUM(F$9:F647)*K_31</f>
        <v>26.155358053192195</v>
      </c>
    </row>
    <row r="649" spans="2:6" x14ac:dyDescent="0.2">
      <c r="B649" s="2">
        <f t="shared" si="9"/>
        <v>640</v>
      </c>
      <c r="C649" s="2">
        <v>1</v>
      </c>
      <c r="D649" s="70">
        <f>SUM(F$9:F648)*K_31+SUM(E$9:E648)*K_21+SUM(C$9:C648)-SUM(D$9:D648)*(K_12+K_13+K_10)</f>
        <v>32.553346883193626</v>
      </c>
      <c r="E649" s="70">
        <f>SUM(D$9:D648)*K_12-SUM(E$9:E648)*K_21</f>
        <v>32.531727460637512</v>
      </c>
      <c r="F649" s="73">
        <f>SUM(D$9:D648)*K_13-SUM(F$9:F648)*K_31</f>
        <v>26.174545698292903</v>
      </c>
    </row>
    <row r="650" spans="2:6" x14ac:dyDescent="0.2">
      <c r="B650" s="2">
        <f t="shared" si="9"/>
        <v>641</v>
      </c>
      <c r="C650" s="2">
        <v>1</v>
      </c>
      <c r="D650" s="70">
        <f>SUM(F$9:F649)*K_31+SUM(E$9:E649)*K_21+SUM(C$9:C649)-SUM(D$9:D649)*(K_12+K_13+K_10)</f>
        <v>32.555448130887726</v>
      </c>
      <c r="E650" s="70">
        <f>SUM(D$9:D649)*K_12-SUM(E$9:E649)*K_21</f>
        <v>32.533889402892783</v>
      </c>
      <c r="F650" s="73">
        <f>SUM(D$9:D649)*K_13-SUM(F$9:F649)*K_31</f>
        <v>26.193682101847603</v>
      </c>
    </row>
    <row r="651" spans="2:6" x14ac:dyDescent="0.2">
      <c r="B651" s="2">
        <f t="shared" ref="B651:B714" si="10">B650+1</f>
        <v>642</v>
      </c>
      <c r="C651" s="2">
        <v>1</v>
      </c>
      <c r="D651" s="70">
        <f>SUM(F$9:F650)*K_31+SUM(E$9:E650)*K_21+SUM(C$9:C650)-SUM(D$9:D650)*(K_12+K_13+K_10)</f>
        <v>32.557543516074929</v>
      </c>
      <c r="E651" s="70">
        <f>SUM(D$9:D650)*K_12-SUM(E$9:E650)*K_21</f>
        <v>32.536045275692231</v>
      </c>
      <c r="F651" s="73">
        <f>SUM(D$9:D650)*K_13-SUM(F$9:F650)*K_31</f>
        <v>26.212767399934716</v>
      </c>
    </row>
    <row r="652" spans="2:6" x14ac:dyDescent="0.2">
      <c r="B652" s="2">
        <f t="shared" si="10"/>
        <v>643</v>
      </c>
      <c r="C652" s="2">
        <v>1</v>
      </c>
      <c r="D652" s="70">
        <f>SUM(F$9:F651)*K_31+SUM(E$9:E651)*K_21+SUM(C$9:C651)-SUM(D$9:D651)*(K_12+K_13+K_10)</f>
        <v>32.559633058205691</v>
      </c>
      <c r="E652" s="70">
        <f>SUM(D$9:D651)*K_12-SUM(E$9:E651)*K_21</f>
        <v>32.538195099730501</v>
      </c>
      <c r="F652" s="73">
        <f>SUM(D$9:D651)*K_13-SUM(F$9:F651)*K_31</f>
        <v>26.231801728283141</v>
      </c>
    </row>
    <row r="653" spans="2:6" x14ac:dyDescent="0.2">
      <c r="B653" s="2">
        <f t="shared" si="10"/>
        <v>644</v>
      </c>
      <c r="C653" s="2">
        <v>1</v>
      </c>
      <c r="D653" s="70">
        <f>SUM(F$9:F652)*K_31+SUM(E$9:E652)*K_21+SUM(C$9:C652)-SUM(D$9:D652)*(K_12+K_13+K_10)</f>
        <v>32.561716776622234</v>
      </c>
      <c r="E653" s="70">
        <f>SUM(D$9:D652)*K_12-SUM(E$9:E652)*K_21</f>
        <v>32.540338895577861</v>
      </c>
      <c r="F653" s="73">
        <f>SUM(D$9:D652)*K_13-SUM(F$9:F652)*K_31</f>
        <v>26.250785222272903</v>
      </c>
    </row>
    <row r="654" spans="2:6" x14ac:dyDescent="0.2">
      <c r="B654" s="2">
        <f t="shared" si="10"/>
        <v>645</v>
      </c>
      <c r="C654" s="2">
        <v>1</v>
      </c>
      <c r="D654" s="70">
        <f>SUM(F$9:F653)*K_31+SUM(E$9:E653)*K_21+SUM(C$9:C653)-SUM(D$9:D653)*(K_12+K_13+K_10)</f>
        <v>32.563794690556733</v>
      </c>
      <c r="E654" s="70">
        <f>SUM(D$9:D653)*K_12-SUM(E$9:E653)*K_21</f>
        <v>32.542476683682253</v>
      </c>
      <c r="F654" s="73">
        <f>SUM(D$9:D653)*K_13-SUM(F$9:F653)*K_31</f>
        <v>26.269718016935951</v>
      </c>
    </row>
    <row r="655" spans="2:6" x14ac:dyDescent="0.2">
      <c r="B655" s="2">
        <f t="shared" si="10"/>
        <v>646</v>
      </c>
      <c r="C655" s="2">
        <v>1</v>
      </c>
      <c r="D655" s="70">
        <f>SUM(F$9:F654)*K_31+SUM(E$9:E654)*K_21+SUM(C$9:C654)-SUM(D$9:D654)*(K_12+K_13+K_10)</f>
        <v>32.565866819131315</v>
      </c>
      <c r="E655" s="70">
        <f>SUM(D$9:D654)*K_12-SUM(E$9:E654)*K_21</f>
        <v>32.544608484369746</v>
      </c>
      <c r="F655" s="73">
        <f>SUM(D$9:D654)*K_13-SUM(F$9:F654)*K_31</f>
        <v>26.288600246956808</v>
      </c>
    </row>
    <row r="656" spans="2:6" x14ac:dyDescent="0.2">
      <c r="B656" s="2">
        <f t="shared" si="10"/>
        <v>647</v>
      </c>
      <c r="C656" s="2">
        <v>1</v>
      </c>
      <c r="D656" s="70">
        <f>SUM(F$9:F655)*K_31+SUM(E$9:E655)*K_21+SUM(C$9:C655)-SUM(D$9:D655)*(K_12+K_13+K_10)</f>
        <v>32.567933181364879</v>
      </c>
      <c r="E656" s="70">
        <f>SUM(D$9:D655)*K_12-SUM(E$9:E655)*K_21</f>
        <v>32.546734317845676</v>
      </c>
      <c r="F656" s="73">
        <f>SUM(D$9:D655)*K_13-SUM(F$9:F655)*K_31</f>
        <v>26.30743204667333</v>
      </c>
    </row>
    <row r="657" spans="2:6" x14ac:dyDescent="0.2">
      <c r="B657" s="2">
        <f t="shared" si="10"/>
        <v>648</v>
      </c>
      <c r="C657" s="2">
        <v>1</v>
      </c>
      <c r="D657" s="70">
        <f>SUM(F$9:F656)*K_31+SUM(E$9:E656)*K_21+SUM(C$9:C656)-SUM(D$9:D656)*(K_12+K_13+K_10)</f>
        <v>32.569993796168092</v>
      </c>
      <c r="E657" s="70">
        <f>SUM(D$9:D656)*K_12-SUM(E$9:E656)*K_21</f>
        <v>32.548854204197823</v>
      </c>
      <c r="F657" s="73">
        <f>SUM(D$9:D656)*K_13-SUM(F$9:F656)*K_31</f>
        <v>26.326213550077412</v>
      </c>
    </row>
    <row r="658" spans="2:6" x14ac:dyDescent="0.2">
      <c r="B658" s="2">
        <f t="shared" si="10"/>
        <v>649</v>
      </c>
      <c r="C658" s="2">
        <v>1</v>
      </c>
      <c r="D658" s="70">
        <f>SUM(F$9:F657)*K_31+SUM(E$9:E657)*K_21+SUM(C$9:C657)-SUM(D$9:D657)*(K_12+K_13+K_10)</f>
        <v>32.572048682347031</v>
      </c>
      <c r="E658" s="70">
        <f>SUM(D$9:D657)*K_12-SUM(E$9:E657)*K_21</f>
        <v>32.550968163395055</v>
      </c>
      <c r="F658" s="73">
        <f>SUM(D$9:D657)*K_13-SUM(F$9:F657)*K_31</f>
        <v>26.344944890815682</v>
      </c>
    </row>
    <row r="659" spans="2:6" x14ac:dyDescent="0.2">
      <c r="B659" s="2">
        <f t="shared" si="10"/>
        <v>650</v>
      </c>
      <c r="C659" s="2">
        <v>1</v>
      </c>
      <c r="D659" s="70">
        <f>SUM(F$9:F658)*K_31+SUM(E$9:E658)*K_21+SUM(C$9:C658)-SUM(D$9:D658)*(K_12+K_13+K_10)</f>
        <v>32.574097858606819</v>
      </c>
      <c r="E659" s="70">
        <f>SUM(D$9:D658)*K_12-SUM(E$9:E658)*K_21</f>
        <v>32.553076215290275</v>
      </c>
      <c r="F659" s="73">
        <f>SUM(D$9:D658)*K_13-SUM(F$9:F658)*K_31</f>
        <v>26.363626202190286</v>
      </c>
    </row>
    <row r="660" spans="2:6" x14ac:dyDescent="0.2">
      <c r="B660" s="2">
        <f t="shared" si="10"/>
        <v>651</v>
      </c>
      <c r="C660" s="2">
        <v>1</v>
      </c>
      <c r="D660" s="70">
        <f>SUM(F$9:F659)*K_31+SUM(E$9:E659)*K_21+SUM(C$9:C659)-SUM(D$9:D659)*(K_12+K_13+K_10)</f>
        <v>32.576141343547988</v>
      </c>
      <c r="E660" s="70">
        <f>SUM(D$9:D659)*K_12-SUM(E$9:E659)*K_21</f>
        <v>32.555178379621793</v>
      </c>
      <c r="F660" s="73">
        <f>SUM(D$9:D659)*K_13-SUM(F$9:F659)*K_31</f>
        <v>26.382257617159535</v>
      </c>
    </row>
    <row r="661" spans="2:6" x14ac:dyDescent="0.2">
      <c r="B661" s="2">
        <f t="shared" si="10"/>
        <v>652</v>
      </c>
      <c r="C661" s="2">
        <v>1</v>
      </c>
      <c r="D661" s="70">
        <f>SUM(F$9:F660)*K_31+SUM(E$9:E660)*K_21+SUM(C$9:C660)-SUM(D$9:D660)*(K_12+K_13+K_10)</f>
        <v>32.578179155669659</v>
      </c>
      <c r="E661" s="70">
        <f>SUM(D$9:D660)*K_12-SUM(E$9:E660)*K_21</f>
        <v>32.557274676014231</v>
      </c>
      <c r="F661" s="73">
        <f>SUM(D$9:D660)*K_13-SUM(F$9:F660)*K_31</f>
        <v>26.4008392683387</v>
      </c>
    </row>
    <row r="662" spans="2:6" x14ac:dyDescent="0.2">
      <c r="B662" s="2">
        <f t="shared" si="10"/>
        <v>653</v>
      </c>
      <c r="C662" s="2">
        <v>1</v>
      </c>
      <c r="D662" s="70">
        <f>SUM(F$9:F661)*K_31+SUM(E$9:E661)*K_21+SUM(C$9:C661)-SUM(D$9:D661)*(K_12+K_13+K_10)</f>
        <v>32.580211313372274</v>
      </c>
      <c r="E662" s="70">
        <f>SUM(D$9:D661)*K_12-SUM(E$9:E661)*K_21</f>
        <v>32.55936512397966</v>
      </c>
      <c r="F662" s="73">
        <f>SUM(D$9:D661)*K_13-SUM(F$9:F661)*K_31</f>
        <v>26.41937128800069</v>
      </c>
    </row>
    <row r="663" spans="2:6" x14ac:dyDescent="0.2">
      <c r="B663" s="2">
        <f t="shared" si="10"/>
        <v>654</v>
      </c>
      <c r="C663" s="2">
        <v>1</v>
      </c>
      <c r="D663" s="70">
        <f>SUM(F$9:F662)*K_31+SUM(E$9:E662)*K_21+SUM(C$9:C662)-SUM(D$9:D662)*(K_12+K_13+K_10)</f>
        <v>32.582237834956231</v>
      </c>
      <c r="E663" s="70">
        <f>SUM(D$9:D662)*K_12-SUM(E$9:E662)*K_21</f>
        <v>32.56144974291874</v>
      </c>
      <c r="F663" s="73">
        <f>SUM(D$9:D662)*K_13-SUM(F$9:F662)*K_31</f>
        <v>26.437853808076806</v>
      </c>
    </row>
    <row r="664" spans="2:6" x14ac:dyDescent="0.2">
      <c r="B664" s="2">
        <f t="shared" si="10"/>
        <v>655</v>
      </c>
      <c r="C664" s="2">
        <v>1</v>
      </c>
      <c r="D664" s="70">
        <f>SUM(F$9:F663)*K_31+SUM(E$9:E663)*K_21+SUM(C$9:C663)-SUM(D$9:D663)*(K_12+K_13+K_10)</f>
        <v>32.584258738622793</v>
      </c>
      <c r="E664" s="70">
        <f>SUM(D$9:D663)*K_12-SUM(E$9:E663)*K_21</f>
        <v>32.563528552122534</v>
      </c>
      <c r="F664" s="73">
        <f>SUM(D$9:D663)*K_13-SUM(F$9:F663)*K_31</f>
        <v>26.456286960157438</v>
      </c>
    </row>
    <row r="665" spans="2:6" x14ac:dyDescent="0.2">
      <c r="B665" s="2">
        <f t="shared" si="10"/>
        <v>656</v>
      </c>
      <c r="C665" s="2">
        <v>1</v>
      </c>
      <c r="D665" s="70">
        <f>SUM(F$9:F664)*K_31+SUM(E$9:E664)*K_21+SUM(C$9:C664)-SUM(D$9:D664)*(K_12+K_13+K_10)</f>
        <v>32.58627404247909</v>
      </c>
      <c r="E665" s="70">
        <f>SUM(D$9:D664)*K_12-SUM(E$9:E664)*K_21</f>
        <v>32.56560157077206</v>
      </c>
      <c r="F665" s="73">
        <f>SUM(D$9:D664)*K_13-SUM(F$9:F664)*K_31</f>
        <v>26.47467087549283</v>
      </c>
    </row>
    <row r="666" spans="2:6" x14ac:dyDescent="0.2">
      <c r="B666" s="2">
        <f t="shared" si="10"/>
        <v>657</v>
      </c>
      <c r="C666" s="2">
        <v>1</v>
      </c>
      <c r="D666" s="70">
        <f>SUM(F$9:F665)*K_31+SUM(E$9:E665)*K_21+SUM(C$9:C665)-SUM(D$9:D665)*(K_12+K_13+K_10)</f>
        <v>32.588283764533116</v>
      </c>
      <c r="E666" s="70">
        <f>SUM(D$9:D665)*K_12-SUM(E$9:E665)*K_21</f>
        <v>32.567668817942831</v>
      </c>
      <c r="F666" s="73">
        <f>SUM(D$9:D665)*K_13-SUM(F$9:F665)*K_31</f>
        <v>26.493005684993793</v>
      </c>
    </row>
    <row r="667" spans="2:6" x14ac:dyDescent="0.2">
      <c r="B667" s="2">
        <f t="shared" si="10"/>
        <v>658</v>
      </c>
      <c r="C667" s="2">
        <v>1</v>
      </c>
      <c r="D667" s="70">
        <f>SUM(F$9:F666)*K_31+SUM(E$9:E666)*K_21+SUM(C$9:C666)-SUM(D$9:D666)*(K_12+K_13+K_10)</f>
        <v>32.590287922699645</v>
      </c>
      <c r="E667" s="70">
        <f>SUM(D$9:D666)*K_12-SUM(E$9:E666)*K_21</f>
        <v>32.569730312601905</v>
      </c>
      <c r="F667" s="73">
        <f>SUM(D$9:D666)*K_13-SUM(F$9:F666)*K_31</f>
        <v>26.511291519232408</v>
      </c>
    </row>
    <row r="668" spans="2:6" x14ac:dyDescent="0.2">
      <c r="B668" s="2">
        <f t="shared" si="10"/>
        <v>659</v>
      </c>
      <c r="C668" s="2">
        <v>1</v>
      </c>
      <c r="D668" s="70">
        <f>SUM(F$9:F667)*K_31+SUM(E$9:E667)*K_21+SUM(C$9:C667)-SUM(D$9:D667)*(K_12+K_13+K_10)</f>
        <v>32.592286534798404</v>
      </c>
      <c r="E668" s="70">
        <f>SUM(D$9:D667)*K_12-SUM(E$9:E667)*K_21</f>
        <v>32.571786073611747</v>
      </c>
      <c r="F668" s="73">
        <f>SUM(D$9:D667)*K_13-SUM(F$9:F667)*K_31</f>
        <v>26.529528508442809</v>
      </c>
    </row>
    <row r="669" spans="2:6" x14ac:dyDescent="0.2">
      <c r="B669" s="2">
        <f t="shared" si="10"/>
        <v>660</v>
      </c>
      <c r="C669" s="2">
        <v>1</v>
      </c>
      <c r="D669" s="70">
        <f>SUM(F$9:F668)*K_31+SUM(E$9:E668)*K_21+SUM(C$9:C668)-SUM(D$9:D668)*(K_12+K_13+K_10)</f>
        <v>32.594279618556811</v>
      </c>
      <c r="E669" s="70">
        <f>SUM(D$9:D668)*K_12-SUM(E$9:E668)*K_21</f>
        <v>32.573836119730231</v>
      </c>
      <c r="F669" s="73">
        <f>SUM(D$9:D668)*K_13-SUM(F$9:F668)*K_31</f>
        <v>26.547716782521864</v>
      </c>
    </row>
    <row r="670" spans="2:6" x14ac:dyDescent="0.2">
      <c r="B670" s="2">
        <f t="shared" si="10"/>
        <v>661</v>
      </c>
      <c r="C670" s="2">
        <v>1</v>
      </c>
      <c r="D670" s="70">
        <f>SUM(F$9:F669)*K_31+SUM(E$9:E669)*K_21+SUM(C$9:C669)-SUM(D$9:D669)*(K_12+K_13+K_10)</f>
        <v>32.596267191609968</v>
      </c>
      <c r="E670" s="70">
        <f>SUM(D$9:D669)*K_12-SUM(E$9:E669)*K_21</f>
        <v>32.575880469612912</v>
      </c>
      <c r="F670" s="73">
        <f>SUM(D$9:D669)*K_13-SUM(F$9:F669)*K_31</f>
        <v>26.565856471029974</v>
      </c>
    </row>
    <row r="671" spans="2:6" x14ac:dyDescent="0.2">
      <c r="B671" s="2">
        <f t="shared" si="10"/>
        <v>662</v>
      </c>
      <c r="C671" s="2">
        <v>1</v>
      </c>
      <c r="D671" s="70">
        <f>SUM(F$9:F670)*K_31+SUM(E$9:E670)*K_21+SUM(C$9:C670)-SUM(D$9:D670)*(K_12+K_13+K_10)</f>
        <v>32.598249271500208</v>
      </c>
      <c r="E671" s="70">
        <f>SUM(D$9:D670)*K_12-SUM(E$9:E670)*K_21</f>
        <v>32.577919141812572</v>
      </c>
      <c r="F671" s="73">
        <f>SUM(D$9:D670)*K_13-SUM(F$9:F670)*K_31</f>
        <v>26.583947703191711</v>
      </c>
    </row>
    <row r="672" spans="2:6" x14ac:dyDescent="0.2">
      <c r="B672" s="2">
        <f t="shared" si="10"/>
        <v>663</v>
      </c>
      <c r="C672" s="2">
        <v>1</v>
      </c>
      <c r="D672" s="70">
        <f>SUM(F$9:F671)*K_31+SUM(E$9:E671)*K_21+SUM(C$9:C671)-SUM(D$9:D671)*(K_12+K_13+K_10)</f>
        <v>32.600225875680735</v>
      </c>
      <c r="E672" s="70">
        <f>SUM(D$9:D671)*K_12-SUM(E$9:E671)*K_21</f>
        <v>32.579952154781495</v>
      </c>
      <c r="F672" s="73">
        <f>SUM(D$9:D671)*K_13-SUM(F$9:F671)*K_31</f>
        <v>26.601990607896635</v>
      </c>
    </row>
    <row r="673" spans="2:6" x14ac:dyDescent="0.2">
      <c r="B673" s="2">
        <f t="shared" si="10"/>
        <v>664</v>
      </c>
      <c r="C673" s="2">
        <v>1</v>
      </c>
      <c r="D673" s="70">
        <f>SUM(F$9:F672)*K_31+SUM(E$9:E672)*K_21+SUM(C$9:C672)-SUM(D$9:D672)*(K_12+K_13+K_10)</f>
        <v>32.602197021516986</v>
      </c>
      <c r="E673" s="70">
        <f>SUM(D$9:D672)*K_12-SUM(E$9:E672)*K_21</f>
        <v>32.581979526871464</v>
      </c>
      <c r="F673" s="73">
        <f>SUM(D$9:D672)*K_13-SUM(F$9:F672)*K_31</f>
        <v>26.619985313699996</v>
      </c>
    </row>
    <row r="674" spans="2:6" x14ac:dyDescent="0.2">
      <c r="B674" s="2">
        <f t="shared" si="10"/>
        <v>665</v>
      </c>
      <c r="C674" s="2">
        <v>1</v>
      </c>
      <c r="D674" s="70">
        <f>SUM(F$9:F673)*K_31+SUM(E$9:E673)*K_21+SUM(C$9:C673)-SUM(D$9:D673)*(K_12+K_13+K_10)</f>
        <v>32.604162726283903</v>
      </c>
      <c r="E674" s="70">
        <f>SUM(D$9:D673)*K_12-SUM(E$9:E673)*K_21</f>
        <v>32.584001276336039</v>
      </c>
      <c r="F674" s="73">
        <f>SUM(D$9:D673)*K_13-SUM(F$9:F673)*K_31</f>
        <v>26.637931948823447</v>
      </c>
    </row>
    <row r="675" spans="2:6" x14ac:dyDescent="0.2">
      <c r="B675" s="2">
        <f t="shared" si="10"/>
        <v>666</v>
      </c>
      <c r="C675" s="2">
        <v>1</v>
      </c>
      <c r="D675" s="70">
        <f>SUM(F$9:F674)*K_31+SUM(E$9:E674)*K_21+SUM(C$9:C674)-SUM(D$9:D674)*(K_12+K_13+K_10)</f>
        <v>32.606123007168208</v>
      </c>
      <c r="E675" s="70">
        <f>SUM(D$9:D674)*K_12-SUM(E$9:E674)*K_21</f>
        <v>32.58601742133078</v>
      </c>
      <c r="F675" s="73">
        <f>SUM(D$9:D674)*K_13-SUM(F$9:F674)*K_31</f>
        <v>26.65583064115582</v>
      </c>
    </row>
    <row r="676" spans="2:6" x14ac:dyDescent="0.2">
      <c r="B676" s="2">
        <f t="shared" si="10"/>
        <v>667</v>
      </c>
      <c r="C676" s="2">
        <v>1</v>
      </c>
      <c r="D676" s="70">
        <f>SUM(F$9:F675)*K_31+SUM(E$9:E675)*K_21+SUM(C$9:C675)-SUM(D$9:D675)*(K_12+K_13+K_10)</f>
        <v>32.608077881271129</v>
      </c>
      <c r="E676" s="70">
        <f>SUM(D$9:D675)*K_12-SUM(E$9:E675)*K_21</f>
        <v>32.588027979914386</v>
      </c>
      <c r="F676" s="73">
        <f>SUM(D$9:D675)*K_13-SUM(F$9:F675)*K_31</f>
        <v>26.673681518253858</v>
      </c>
    </row>
    <row r="677" spans="2:6" x14ac:dyDescent="0.2">
      <c r="B677" s="2">
        <f t="shared" si="10"/>
        <v>668</v>
      </c>
      <c r="C677" s="2">
        <v>1</v>
      </c>
      <c r="D677" s="70">
        <f>SUM(F$9:F676)*K_31+SUM(E$9:E676)*K_21+SUM(C$9:C676)-SUM(D$9:D676)*(K_12+K_13+K_10)</f>
        <v>32.610027365607948</v>
      </c>
      <c r="E677" s="70">
        <f>SUM(D$9:D676)*K_12-SUM(E$9:E676)*K_21</f>
        <v>32.590032970050515</v>
      </c>
      <c r="F677" s="73">
        <f>SUM(D$9:D676)*K_13-SUM(F$9:F676)*K_31</f>
        <v>26.691484707342916</v>
      </c>
    </row>
    <row r="678" spans="2:6" x14ac:dyDescent="0.2">
      <c r="B678" s="2">
        <f t="shared" si="10"/>
        <v>669</v>
      </c>
      <c r="C678" s="2">
        <v>1</v>
      </c>
      <c r="D678" s="70">
        <f>SUM(F$9:F677)*K_31+SUM(E$9:E677)*K_21+SUM(C$9:C677)-SUM(D$9:D677)*(K_12+K_13+K_10)</f>
        <v>32.611971477108909</v>
      </c>
      <c r="E678" s="70">
        <f>SUM(D$9:D677)*K_12-SUM(E$9:E677)*K_21</f>
        <v>32.592032409606418</v>
      </c>
      <c r="F678" s="73">
        <f>SUM(D$9:D677)*K_13-SUM(F$9:F677)*K_31</f>
        <v>26.709240335317716</v>
      </c>
    </row>
    <row r="679" spans="2:6" x14ac:dyDescent="0.2">
      <c r="B679" s="2">
        <f t="shared" si="10"/>
        <v>670</v>
      </c>
      <c r="C679" s="2">
        <v>1</v>
      </c>
      <c r="D679" s="70">
        <f>SUM(F$9:F678)*K_31+SUM(E$9:E678)*K_21+SUM(C$9:C678)-SUM(D$9:D678)*(K_12+K_13+K_10)</f>
        <v>32.613910232620128</v>
      </c>
      <c r="E679" s="70">
        <f>SUM(D$9:D678)*K_12-SUM(E$9:E678)*K_21</f>
        <v>32.594026316356576</v>
      </c>
      <c r="F679" s="73">
        <f>SUM(D$9:D678)*K_13-SUM(F$9:F678)*K_31</f>
        <v>26.726948528743083</v>
      </c>
    </row>
    <row r="680" spans="2:6" x14ac:dyDescent="0.2">
      <c r="B680" s="2">
        <f t="shared" si="10"/>
        <v>671</v>
      </c>
      <c r="C680" s="2">
        <v>1</v>
      </c>
      <c r="D680" s="70">
        <f>SUM(F$9:F679)*K_31+SUM(E$9:E679)*K_21+SUM(C$9:C679)-SUM(D$9:D679)*(K_12+K_13+K_10)</f>
        <v>32.615843648903592</v>
      </c>
      <c r="E680" s="70">
        <f>SUM(D$9:D679)*K_12-SUM(E$9:E679)*K_21</f>
        <v>32.596014707982704</v>
      </c>
      <c r="F680" s="73">
        <f>SUM(D$9:D679)*K_13-SUM(F$9:F679)*K_31</f>
        <v>26.744609413854715</v>
      </c>
    </row>
    <row r="681" spans="2:6" x14ac:dyDescent="0.2">
      <c r="B681" s="2">
        <f t="shared" si="10"/>
        <v>672</v>
      </c>
      <c r="C681" s="2">
        <v>1</v>
      </c>
      <c r="D681" s="70">
        <f>SUM(F$9:F680)*K_31+SUM(E$9:E680)*K_21+SUM(C$9:C680)-SUM(D$9:D680)*(K_12+K_13+K_10)</f>
        <v>32.617771742639434</v>
      </c>
      <c r="E681" s="70">
        <f>SUM(D$9:D680)*K_12-SUM(E$9:E680)*K_21</f>
        <v>32.597997602074656</v>
      </c>
      <c r="F681" s="73">
        <f>SUM(D$9:D680)*K_13-SUM(F$9:F680)*K_31</f>
        <v>26.762223116559859</v>
      </c>
    </row>
    <row r="682" spans="2:6" x14ac:dyDescent="0.2">
      <c r="B682" s="2">
        <f t="shared" si="10"/>
        <v>673</v>
      </c>
      <c r="C682" s="2">
        <v>1</v>
      </c>
      <c r="D682" s="70">
        <f>SUM(F$9:F681)*K_31+SUM(E$9:E681)*K_21+SUM(C$9:C681)-SUM(D$9:D681)*(K_12+K_13+K_10)</f>
        <v>32.619694530425477</v>
      </c>
      <c r="E682" s="70">
        <f>SUM(D$9:D681)*K_12-SUM(E$9:E681)*K_21</f>
        <v>32.599975016131111</v>
      </c>
      <c r="F682" s="73">
        <f>SUM(D$9:D681)*K_13-SUM(F$9:F681)*K_31</f>
        <v>26.779789762438099</v>
      </c>
    </row>
    <row r="683" spans="2:6" x14ac:dyDescent="0.2">
      <c r="B683" s="2">
        <f t="shared" si="10"/>
        <v>674</v>
      </c>
      <c r="C683" s="2">
        <v>1</v>
      </c>
      <c r="D683" s="70">
        <f>SUM(F$9:F682)*K_31+SUM(E$9:E682)*K_21+SUM(C$9:C682)-SUM(D$9:D682)*(K_12+K_13+K_10)</f>
        <v>32.621612028779509</v>
      </c>
      <c r="E683" s="70">
        <f>SUM(D$9:D682)*K_12-SUM(E$9:E682)*K_21</f>
        <v>32.60194696756048</v>
      </c>
      <c r="F683" s="73">
        <f>SUM(D$9:D682)*K_13-SUM(F$9:F682)*K_31</f>
        <v>26.797309476742058</v>
      </c>
    </row>
    <row r="684" spans="2:6" x14ac:dyDescent="0.2">
      <c r="B684" s="2">
        <f t="shared" si="10"/>
        <v>675</v>
      </c>
      <c r="C684" s="2">
        <v>1</v>
      </c>
      <c r="D684" s="70">
        <f>SUM(F$9:F683)*K_31+SUM(E$9:E683)*K_21+SUM(C$9:C683)-SUM(D$9:D683)*(K_12+K_13+K_10)</f>
        <v>32.623524254138374</v>
      </c>
      <c r="E684" s="70">
        <f>SUM(D$9:D683)*K_12-SUM(E$9:E683)*K_21</f>
        <v>32.603913473682496</v>
      </c>
      <c r="F684" s="73">
        <f>SUM(D$9:D683)*K_13-SUM(F$9:F683)*K_31</f>
        <v>26.814782384398171</v>
      </c>
    </row>
    <row r="685" spans="2:6" x14ac:dyDescent="0.2">
      <c r="B685" s="2">
        <f t="shared" si="10"/>
        <v>676</v>
      </c>
      <c r="C685" s="2">
        <v>1</v>
      </c>
      <c r="D685" s="70">
        <f>SUM(F$9:F684)*K_31+SUM(E$9:E684)*K_21+SUM(C$9:C684)-SUM(D$9:D684)*(K_12+K_13+K_10)</f>
        <v>32.625431222859788</v>
      </c>
      <c r="E685" s="70">
        <f>SUM(D$9:D684)*K_12-SUM(E$9:E684)*K_21</f>
        <v>32.605874551727993</v>
      </c>
      <c r="F685" s="73">
        <f>SUM(D$9:D684)*K_13-SUM(F$9:F684)*K_31</f>
        <v>26.832208610007388</v>
      </c>
    </row>
    <row r="686" spans="2:6" x14ac:dyDescent="0.2">
      <c r="B686" s="2">
        <f t="shared" si="10"/>
        <v>677</v>
      </c>
      <c r="C686" s="2">
        <v>1</v>
      </c>
      <c r="D686" s="70">
        <f>SUM(F$9:F685)*K_31+SUM(E$9:E685)*K_21+SUM(C$9:C685)-SUM(D$9:D685)*(K_12+K_13+K_10)</f>
        <v>32.627332951222343</v>
      </c>
      <c r="E686" s="70">
        <f>SUM(D$9:D685)*K_12-SUM(E$9:E685)*K_21</f>
        <v>32.607830218840945</v>
      </c>
      <c r="F686" s="73">
        <f>SUM(D$9:D685)*K_13-SUM(F$9:F685)*K_31</f>
        <v>26.849588277845942</v>
      </c>
    </row>
    <row r="687" spans="2:6" x14ac:dyDescent="0.2">
      <c r="B687" s="2">
        <f t="shared" si="10"/>
        <v>678</v>
      </c>
      <c r="C687" s="2">
        <v>1</v>
      </c>
      <c r="D687" s="70">
        <f>SUM(F$9:F686)*K_31+SUM(E$9:E686)*K_21+SUM(C$9:C686)-SUM(D$9:D686)*(K_12+K_13+K_10)</f>
        <v>32.629229455426866</v>
      </c>
      <c r="E687" s="70">
        <f>SUM(D$9:D686)*K_12-SUM(E$9:E686)*K_21</f>
        <v>32.609780492079153</v>
      </c>
      <c r="F687" s="73">
        <f>SUM(D$9:D686)*K_13-SUM(F$9:F686)*K_31</f>
        <v>26.866921511866071</v>
      </c>
    </row>
    <row r="688" spans="2:6" x14ac:dyDescent="0.2">
      <c r="B688" s="2">
        <f t="shared" si="10"/>
        <v>679</v>
      </c>
      <c r="C688" s="2">
        <v>1</v>
      </c>
      <c r="D688" s="70">
        <f>SUM(F$9:F687)*K_31+SUM(E$9:E687)*K_21+SUM(C$9:C687)-SUM(D$9:D687)*(K_12+K_13+K_10)</f>
        <v>32.631120751598701</v>
      </c>
      <c r="E688" s="70">
        <f>SUM(D$9:D687)*K_12-SUM(E$9:E687)*K_21</f>
        <v>32.611725388413788</v>
      </c>
      <c r="F688" s="73">
        <f>SUM(D$9:D687)*K_13-SUM(F$9:F687)*K_31</f>
        <v>26.884208435696749</v>
      </c>
    </row>
    <row r="689" spans="2:6" x14ac:dyDescent="0.2">
      <c r="B689" s="2">
        <f t="shared" si="10"/>
        <v>680</v>
      </c>
      <c r="C689" s="2">
        <v>1</v>
      </c>
      <c r="D689" s="70">
        <f>SUM(F$9:F688)*K_31+SUM(E$9:E688)*K_21+SUM(C$9:C688)-SUM(D$9:D688)*(K_12+K_13+K_10)</f>
        <v>32.63300685578497</v>
      </c>
      <c r="E689" s="70">
        <f>SUM(D$9:D688)*K_12-SUM(E$9:E688)*K_21</f>
        <v>32.61366492473212</v>
      </c>
      <c r="F689" s="73">
        <f>SUM(D$9:D688)*K_13-SUM(F$9:F688)*K_31</f>
        <v>26.901449172644455</v>
      </c>
    </row>
    <row r="690" spans="2:6" x14ac:dyDescent="0.2">
      <c r="B690" s="2">
        <f t="shared" si="10"/>
        <v>681</v>
      </c>
      <c r="C690" s="2">
        <v>1</v>
      </c>
      <c r="D690" s="70">
        <f>SUM(F$9:F689)*K_31+SUM(E$9:E689)*K_21+SUM(C$9:C689)-SUM(D$9:D689)*(K_12+K_13+K_10)</f>
        <v>32.634887783956856</v>
      </c>
      <c r="E690" s="70">
        <f>SUM(D$9:D689)*K_12-SUM(E$9:E689)*K_21</f>
        <v>32.615599117837291</v>
      </c>
      <c r="F690" s="73">
        <f>SUM(D$9:D689)*K_13-SUM(F$9:F689)*K_31</f>
        <v>26.918643845693875</v>
      </c>
    </row>
    <row r="691" spans="2:6" x14ac:dyDescent="0.2">
      <c r="B691" s="2">
        <f t="shared" si="10"/>
        <v>682</v>
      </c>
      <c r="C691" s="2">
        <v>1</v>
      </c>
      <c r="D691" s="70">
        <f>SUM(F$9:F690)*K_31+SUM(E$9:E690)*K_21+SUM(C$9:C690)-SUM(D$9:D690)*(K_12+K_13+K_10)</f>
        <v>32.636763552011871</v>
      </c>
      <c r="E691" s="70">
        <f>SUM(D$9:D690)*K_12-SUM(E$9:E690)*K_21</f>
        <v>32.617527984448998</v>
      </c>
      <c r="F691" s="73">
        <f>SUM(D$9:D690)*K_13-SUM(F$9:F690)*K_31</f>
        <v>26.93579257750865</v>
      </c>
    </row>
    <row r="692" spans="2:6" x14ac:dyDescent="0.2">
      <c r="B692" s="2">
        <f t="shared" si="10"/>
        <v>683</v>
      </c>
      <c r="C692" s="2">
        <v>1</v>
      </c>
      <c r="D692" s="70">
        <f>SUM(F$9:F691)*K_31+SUM(E$9:E691)*K_21+SUM(C$9:C691)-SUM(D$9:D691)*(K_12+K_13+K_10)</f>
        <v>32.63863417577204</v>
      </c>
      <c r="E692" s="70">
        <f>SUM(D$9:D691)*K_12-SUM(E$9:E691)*K_21</f>
        <v>32.619451541205081</v>
      </c>
      <c r="F692" s="73">
        <f>SUM(D$9:D691)*K_13-SUM(F$9:F691)*K_31</f>
        <v>26.952895490432155</v>
      </c>
    </row>
    <row r="693" spans="2:6" x14ac:dyDescent="0.2">
      <c r="B693" s="2">
        <f t="shared" si="10"/>
        <v>684</v>
      </c>
      <c r="C693" s="2">
        <v>1</v>
      </c>
      <c r="D693" s="70">
        <f>SUM(F$9:F692)*K_31+SUM(E$9:E692)*K_21+SUM(C$9:C692)-SUM(D$9:D692)*(K_12+K_13+K_10)</f>
        <v>32.640499670986173</v>
      </c>
      <c r="E693" s="70">
        <f>SUM(D$9:D692)*K_12-SUM(E$9:E692)*K_21</f>
        <v>32.621369804661526</v>
      </c>
      <c r="F693" s="73">
        <f>SUM(D$9:D692)*K_13-SUM(F$9:F692)*K_31</f>
        <v>26.969952706488179</v>
      </c>
    </row>
    <row r="694" spans="2:6" x14ac:dyDescent="0.2">
      <c r="B694" s="2">
        <f t="shared" si="10"/>
        <v>685</v>
      </c>
      <c r="C694" s="2">
        <v>1</v>
      </c>
      <c r="D694" s="70">
        <f>SUM(F$9:F693)*K_31+SUM(E$9:E693)*K_21+SUM(C$9:C693)-SUM(D$9:D693)*(K_12+K_13+K_10)</f>
        <v>32.642360053331231</v>
      </c>
      <c r="E694" s="70">
        <f>SUM(D$9:D693)*K_12-SUM(E$9:E693)*K_21</f>
        <v>32.623282791294059</v>
      </c>
      <c r="F694" s="73">
        <f>SUM(D$9:D693)*K_13-SUM(F$9:F693)*K_31</f>
        <v>26.986964347381672</v>
      </c>
    </row>
    <row r="695" spans="2:6" x14ac:dyDescent="0.2">
      <c r="B695" s="2">
        <f t="shared" si="10"/>
        <v>686</v>
      </c>
      <c r="C695" s="2">
        <v>1</v>
      </c>
      <c r="D695" s="70">
        <f>SUM(F$9:F694)*K_31+SUM(E$9:E694)*K_21+SUM(C$9:C694)-SUM(D$9:D694)*(K_12+K_13+K_10)</f>
        <v>32.644215338409595</v>
      </c>
      <c r="E695" s="70">
        <f>SUM(D$9:D694)*K_12-SUM(E$9:E694)*K_21</f>
        <v>32.625190517497686</v>
      </c>
      <c r="F695" s="73">
        <f>SUM(D$9:D694)*K_13-SUM(F$9:F694)*K_31</f>
        <v>27.003930534499517</v>
      </c>
    </row>
    <row r="696" spans="2:6" x14ac:dyDescent="0.2">
      <c r="B696" s="2">
        <f t="shared" si="10"/>
        <v>687</v>
      </c>
      <c r="C696" s="2">
        <v>1</v>
      </c>
      <c r="D696" s="70">
        <f>SUM(F$9:F695)*K_31+SUM(E$9:E695)*K_21+SUM(C$9:C695)-SUM(D$9:D695)*(K_12+K_13+K_10)</f>
        <v>32.646065541754069</v>
      </c>
      <c r="E696" s="70">
        <f>SUM(D$9:D695)*K_12-SUM(E$9:E695)*K_21</f>
        <v>32.62709299958874</v>
      </c>
      <c r="F696" s="73">
        <f>SUM(D$9:D695)*K_13-SUM(F$9:F695)*K_31</f>
        <v>27.020851388911247</v>
      </c>
    </row>
    <row r="697" spans="2:6" x14ac:dyDescent="0.2">
      <c r="B697" s="2">
        <f t="shared" si="10"/>
        <v>688</v>
      </c>
      <c r="C697" s="2">
        <v>1</v>
      </c>
      <c r="D697" s="70">
        <f>SUM(F$9:F696)*K_31+SUM(E$9:E696)*K_21+SUM(C$9:C696)-SUM(D$9:D696)*(K_12+K_13+K_10)</f>
        <v>32.647910678826975</v>
      </c>
      <c r="E697" s="70">
        <f>SUM(D$9:D696)*K_12-SUM(E$9:E696)*K_21</f>
        <v>32.628990253805341</v>
      </c>
      <c r="F697" s="73">
        <f>SUM(D$9:D696)*K_13-SUM(F$9:F696)*K_31</f>
        <v>27.037727031369769</v>
      </c>
    </row>
    <row r="698" spans="2:6" x14ac:dyDescent="0.2">
      <c r="B698" s="2">
        <f t="shared" si="10"/>
        <v>689</v>
      </c>
      <c r="C698" s="2">
        <v>1</v>
      </c>
      <c r="D698" s="70">
        <f>SUM(F$9:F697)*K_31+SUM(E$9:E697)*K_21+SUM(C$9:C697)-SUM(D$9:D697)*(K_12+K_13+K_10)</f>
        <v>32.649750765016506</v>
      </c>
      <c r="E698" s="70">
        <f>SUM(D$9:D697)*K_12-SUM(E$9:E697)*K_21</f>
        <v>32.630882296307618</v>
      </c>
      <c r="F698" s="73">
        <f>SUM(D$9:D697)*K_13-SUM(F$9:F697)*K_31</f>
        <v>27.05455758231215</v>
      </c>
    </row>
    <row r="699" spans="2:6" x14ac:dyDescent="0.2">
      <c r="B699" s="2">
        <f t="shared" si="10"/>
        <v>690</v>
      </c>
      <c r="C699" s="2">
        <v>1</v>
      </c>
      <c r="D699" s="70">
        <f>SUM(F$9:F698)*K_31+SUM(E$9:E698)*K_21+SUM(C$9:C698)-SUM(D$9:D698)*(K_12+K_13+K_10)</f>
        <v>32.651585815647195</v>
      </c>
      <c r="E699" s="70">
        <f>SUM(D$9:D698)*K_12-SUM(E$9:E698)*K_21</f>
        <v>32.632769143178621</v>
      </c>
      <c r="F699" s="73">
        <f>SUM(D$9:D698)*K_13-SUM(F$9:F698)*K_31</f>
        <v>27.071343161860263</v>
      </c>
    </row>
    <row r="700" spans="2:6" x14ac:dyDescent="0.2">
      <c r="B700" s="2">
        <f t="shared" si="10"/>
        <v>691</v>
      </c>
      <c r="C700" s="2">
        <v>1</v>
      </c>
      <c r="D700" s="70">
        <f>SUM(F$9:F699)*K_31+SUM(E$9:E699)*K_21+SUM(C$9:C699)-SUM(D$9:D699)*(K_12+K_13+K_10)</f>
        <v>32.653415845969903</v>
      </c>
      <c r="E700" s="70">
        <f>SUM(D$9:D699)*K_12-SUM(E$9:E699)*K_21</f>
        <v>32.634650810425228</v>
      </c>
      <c r="F700" s="73">
        <f>SUM(D$9:D699)*K_13-SUM(F$9:F699)*K_31</f>
        <v>27.088083889821611</v>
      </c>
    </row>
    <row r="701" spans="2:6" x14ac:dyDescent="0.2">
      <c r="B701" s="2">
        <f t="shared" si="10"/>
        <v>692</v>
      </c>
      <c r="C701" s="2">
        <v>1</v>
      </c>
      <c r="D701" s="70">
        <f>SUM(F$9:F700)*K_31+SUM(E$9:E700)*K_21+SUM(C$9:C700)-SUM(D$9:D700)*(K_12+K_13+K_10)</f>
        <v>32.655240871168189</v>
      </c>
      <c r="E701" s="70">
        <f>SUM(D$9:D700)*K_12-SUM(E$9:E700)*K_21</f>
        <v>32.636527313979514</v>
      </c>
      <c r="F701" s="73">
        <f>SUM(D$9:D700)*K_13-SUM(F$9:F700)*K_31</f>
        <v>27.104779885690064</v>
      </c>
    </row>
    <row r="702" spans="2:6" x14ac:dyDescent="0.2">
      <c r="B702" s="2">
        <f t="shared" si="10"/>
        <v>693</v>
      </c>
      <c r="C702" s="2">
        <v>1</v>
      </c>
      <c r="D702" s="70">
        <f>SUM(F$9:F701)*K_31+SUM(E$9:E701)*K_21+SUM(C$9:C701)-SUM(D$9:D701)*(K_12+K_13+K_10)</f>
        <v>32.657060906357401</v>
      </c>
      <c r="E702" s="70">
        <f>SUM(D$9:D701)*K_12-SUM(E$9:E701)*K_21</f>
        <v>32.638398669698745</v>
      </c>
      <c r="F702" s="73">
        <f>SUM(D$9:D701)*K_13-SUM(F$9:F701)*K_31</f>
        <v>27.121431268646489</v>
      </c>
    </row>
    <row r="703" spans="2:6" x14ac:dyDescent="0.2">
      <c r="B703" s="2">
        <f t="shared" si="10"/>
        <v>694</v>
      </c>
      <c r="C703" s="2">
        <v>1</v>
      </c>
      <c r="D703" s="70">
        <f>SUM(F$9:F702)*K_31+SUM(E$9:E702)*K_21+SUM(C$9:C702)-SUM(D$9:D702)*(K_12+K_13+K_10)</f>
        <v>32.658875966588312</v>
      </c>
      <c r="E703" s="70">
        <f>SUM(D$9:D702)*K_12-SUM(E$9:E702)*K_21</f>
        <v>32.640264893364247</v>
      </c>
      <c r="F703" s="73">
        <f>SUM(D$9:D702)*K_13-SUM(F$9:F702)*K_31</f>
        <v>27.138038157559627</v>
      </c>
    </row>
    <row r="704" spans="2:6" x14ac:dyDescent="0.2">
      <c r="B704" s="2">
        <f t="shared" si="10"/>
        <v>695</v>
      </c>
      <c r="C704" s="2">
        <v>1</v>
      </c>
      <c r="D704" s="70">
        <f>SUM(F$9:F703)*K_31+SUM(E$9:E703)*K_21+SUM(C$9:C703)-SUM(D$9:D703)*(K_12+K_13+K_10)</f>
        <v>32.660686066841208</v>
      </c>
      <c r="E704" s="70">
        <f>SUM(D$9:D703)*K_12-SUM(E$9:E703)*K_21</f>
        <v>32.642126000686403</v>
      </c>
      <c r="F704" s="73">
        <f>SUM(D$9:D703)*K_13-SUM(F$9:F703)*K_31</f>
        <v>27.154600670986703</v>
      </c>
    </row>
    <row r="705" spans="2:6" x14ac:dyDescent="0.2">
      <c r="B705" s="2">
        <f t="shared" si="10"/>
        <v>696</v>
      </c>
      <c r="C705" s="2">
        <v>1</v>
      </c>
      <c r="D705" s="70">
        <f>SUM(F$9:F704)*K_31+SUM(E$9:E704)*K_21+SUM(C$9:C704)-SUM(D$9:D704)*(K_12+K_13+K_10)</f>
        <v>32.662491222033168</v>
      </c>
      <c r="E705" s="70">
        <f>SUM(D$9:D704)*K_12-SUM(E$9:E704)*K_21</f>
        <v>32.643982007301702</v>
      </c>
      <c r="F705" s="73">
        <f>SUM(D$9:D704)*K_13-SUM(F$9:F704)*K_31</f>
        <v>27.171118927174263</v>
      </c>
    </row>
    <row r="706" spans="2:6" x14ac:dyDescent="0.2">
      <c r="B706" s="2">
        <f t="shared" si="10"/>
        <v>697</v>
      </c>
      <c r="C706" s="2">
        <v>1</v>
      </c>
      <c r="D706" s="70">
        <f>SUM(F$9:F705)*K_31+SUM(E$9:E705)*K_21+SUM(C$9:C705)-SUM(D$9:D705)*(K_12+K_13+K_10)</f>
        <v>32.664291447014875</v>
      </c>
      <c r="E706" s="70">
        <f>SUM(D$9:D705)*K_12-SUM(E$9:E705)*K_21</f>
        <v>32.64583292877478</v>
      </c>
      <c r="F706" s="73">
        <f>SUM(D$9:D705)*K_13-SUM(F$9:F705)*K_31</f>
        <v>27.187593044058843</v>
      </c>
    </row>
    <row r="707" spans="2:6" x14ac:dyDescent="0.2">
      <c r="B707" s="2">
        <f t="shared" si="10"/>
        <v>698</v>
      </c>
      <c r="C707" s="2">
        <v>1</v>
      </c>
      <c r="D707" s="70">
        <f>SUM(F$9:F706)*K_31+SUM(E$9:E706)*K_21+SUM(C$9:C706)-SUM(D$9:D706)*(K_12+K_13+K_10)</f>
        <v>32.666086756571531</v>
      </c>
      <c r="E707" s="70">
        <f>SUM(D$9:D706)*K_12-SUM(E$9:E706)*K_21</f>
        <v>32.647678780598653</v>
      </c>
      <c r="F707" s="73">
        <f>SUM(D$9:D706)*K_13-SUM(F$9:F706)*K_31</f>
        <v>27.204023139267704</v>
      </c>
    </row>
    <row r="708" spans="2:6" x14ac:dyDescent="0.2">
      <c r="B708" s="2">
        <f t="shared" si="10"/>
        <v>699</v>
      </c>
      <c r="C708" s="2">
        <v>1</v>
      </c>
      <c r="D708" s="70">
        <f>SUM(F$9:F707)*K_31+SUM(E$9:E707)*K_21+SUM(C$9:C707)-SUM(D$9:D707)*(K_12+K_13+K_10)</f>
        <v>32.66787716542558</v>
      </c>
      <c r="E708" s="70">
        <f>SUM(D$9:D707)*K_12-SUM(E$9:E707)*K_21</f>
        <v>32.649519578195623</v>
      </c>
      <c r="F708" s="73">
        <f>SUM(D$9:D707)*K_13-SUM(F$9:F707)*K_31</f>
        <v>27.220409330119615</v>
      </c>
    </row>
    <row r="709" spans="2:6" x14ac:dyDescent="0.2">
      <c r="B709" s="2">
        <f t="shared" si="10"/>
        <v>700</v>
      </c>
      <c r="C709" s="2">
        <v>1</v>
      </c>
      <c r="D709" s="70">
        <f>SUM(F$9:F708)*K_31+SUM(E$9:E708)*K_21+SUM(C$9:C708)-SUM(D$9:D708)*(K_12+K_13+K_10)</f>
        <v>32.669662688233529</v>
      </c>
      <c r="E709" s="70">
        <f>SUM(D$9:D708)*K_12-SUM(E$9:E708)*K_21</f>
        <v>32.651355336918641</v>
      </c>
      <c r="F709" s="73">
        <f>SUM(D$9:D708)*K_13-SUM(F$9:F708)*K_31</f>
        <v>27.236751733625532</v>
      </c>
    </row>
    <row r="710" spans="2:6" x14ac:dyDescent="0.2">
      <c r="B710" s="2">
        <f t="shared" si="10"/>
        <v>701</v>
      </c>
      <c r="C710" s="2">
        <v>1</v>
      </c>
      <c r="D710" s="70">
        <f>SUM(F$9:F709)*K_31+SUM(E$9:E709)*K_21+SUM(C$9:C709)-SUM(D$9:D709)*(K_12+K_13+K_10)</f>
        <v>32.671443339591406</v>
      </c>
      <c r="E710" s="70">
        <f>SUM(D$9:D709)*K_12-SUM(E$9:E709)*K_21</f>
        <v>32.653186072050175</v>
      </c>
      <c r="F710" s="73">
        <f>SUM(D$9:D709)*K_13-SUM(F$9:F709)*K_31</f>
        <v>27.253050466489356</v>
      </c>
    </row>
    <row r="711" spans="2:6" x14ac:dyDescent="0.2">
      <c r="B711" s="2">
        <f t="shared" si="10"/>
        <v>702</v>
      </c>
      <c r="C711" s="2">
        <v>1</v>
      </c>
      <c r="D711" s="70">
        <f>SUM(F$9:F710)*K_31+SUM(E$9:E710)*K_21+SUM(C$9:C710)-SUM(D$9:D710)*(K_12+K_13+K_10)</f>
        <v>32.67321913403066</v>
      </c>
      <c r="E711" s="70">
        <f>SUM(D$9:D710)*K_12-SUM(E$9:E710)*K_21</f>
        <v>32.655011798804026</v>
      </c>
      <c r="F711" s="73">
        <f>SUM(D$9:D710)*K_13-SUM(F$9:F710)*K_31</f>
        <v>27.269305645108652</v>
      </c>
    </row>
    <row r="712" spans="2:6" x14ac:dyDescent="0.2">
      <c r="B712" s="2">
        <f t="shared" si="10"/>
        <v>703</v>
      </c>
      <c r="C712" s="2">
        <v>1</v>
      </c>
      <c r="D712" s="70">
        <f>SUM(F$9:F711)*K_31+SUM(E$9:E711)*K_21+SUM(C$9:C711)-SUM(D$9:D711)*(K_12+K_13+K_10)</f>
        <v>32.674990086019989</v>
      </c>
      <c r="E712" s="70">
        <f>SUM(D$9:D711)*K_12-SUM(E$9:E711)*K_21</f>
        <v>32.656832532326689</v>
      </c>
      <c r="F712" s="73">
        <f>SUM(D$9:D711)*K_13-SUM(F$9:F711)*K_31</f>
        <v>27.285517385575417</v>
      </c>
    </row>
    <row r="713" spans="2:6" x14ac:dyDescent="0.2">
      <c r="B713" s="2">
        <f t="shared" si="10"/>
        <v>704</v>
      </c>
      <c r="C713" s="2">
        <v>1</v>
      </c>
      <c r="D713" s="70">
        <f>SUM(F$9:F712)*K_31+SUM(E$9:E712)*K_21+SUM(C$9:C712)-SUM(D$9:D712)*(K_12+K_13+K_10)</f>
        <v>32.676756209968971</v>
      </c>
      <c r="E713" s="70">
        <f>SUM(D$9:D712)*K_12-SUM(E$9:E712)*K_21</f>
        <v>32.658648287695996</v>
      </c>
      <c r="F713" s="73">
        <f>SUM(D$9:D712)*K_13-SUM(F$9:F712)*K_31</f>
        <v>27.301685803676754</v>
      </c>
    </row>
    <row r="714" spans="2:6" x14ac:dyDescent="0.2">
      <c r="B714" s="2">
        <f t="shared" si="10"/>
        <v>705</v>
      </c>
      <c r="C714" s="2">
        <v>1</v>
      </c>
      <c r="D714" s="70">
        <f>SUM(F$9:F713)*K_31+SUM(E$9:E713)*K_21+SUM(C$9:C713)-SUM(D$9:D713)*(K_12+K_13+K_10)</f>
        <v>32.678517520223522</v>
      </c>
      <c r="E714" s="70">
        <f>SUM(D$9:D713)*K_12-SUM(E$9:E713)*K_21</f>
        <v>32.660459079923385</v>
      </c>
      <c r="F714" s="73">
        <f>SUM(D$9:D713)*K_13-SUM(F$9:F713)*K_31</f>
        <v>27.317811014895639</v>
      </c>
    </row>
    <row r="715" spans="2:6" x14ac:dyDescent="0.2">
      <c r="B715" s="2">
        <f t="shared" ref="B715:B778" si="11">B714+1</f>
        <v>706</v>
      </c>
      <c r="C715" s="2">
        <v>1</v>
      </c>
      <c r="D715" s="70">
        <f>SUM(F$9:F714)*K_31+SUM(E$9:E714)*K_21+SUM(C$9:C714)-SUM(D$9:D714)*(K_12+K_13+K_10)</f>
        <v>32.680274031070894</v>
      </c>
      <c r="E715" s="70">
        <f>SUM(D$9:D714)*K_12-SUM(E$9:E714)*K_21</f>
        <v>32.662264923953671</v>
      </c>
      <c r="F715" s="73">
        <f>SUM(D$9:D714)*K_13-SUM(F$9:F714)*K_31</f>
        <v>27.333893134411618</v>
      </c>
    </row>
    <row r="716" spans="2:6" x14ac:dyDescent="0.2">
      <c r="B716" s="2">
        <f t="shared" si="11"/>
        <v>707</v>
      </c>
      <c r="C716" s="2">
        <v>1</v>
      </c>
      <c r="D716" s="70">
        <f>SUM(F$9:F715)*K_31+SUM(E$9:E715)*K_21+SUM(C$9:C715)-SUM(D$9:D715)*(K_12+K_13+K_10)</f>
        <v>32.682025756736948</v>
      </c>
      <c r="E716" s="70">
        <f>SUM(D$9:D715)*K_12-SUM(E$9:E715)*K_21</f>
        <v>32.66406583466528</v>
      </c>
      <c r="F716" s="73">
        <f>SUM(D$9:D715)*K_13-SUM(F$9:F715)*K_31</f>
        <v>27.349932277101594</v>
      </c>
    </row>
    <row r="717" spans="2:6" x14ac:dyDescent="0.2">
      <c r="B717" s="2">
        <f t="shared" si="11"/>
        <v>708</v>
      </c>
      <c r="C717" s="2">
        <v>1</v>
      </c>
      <c r="D717" s="70">
        <f>SUM(F$9:F716)*K_31+SUM(E$9:E716)*K_21+SUM(C$9:C716)-SUM(D$9:D716)*(K_12+K_13+K_10)</f>
        <v>32.683772711388883</v>
      </c>
      <c r="E717" s="70">
        <f>SUM(D$9:D716)*K_12-SUM(E$9:E716)*K_21</f>
        <v>32.665861826872515</v>
      </c>
      <c r="F717" s="73">
        <f>SUM(D$9:D716)*K_13-SUM(F$9:F716)*K_31</f>
        <v>27.365928557540499</v>
      </c>
    </row>
    <row r="718" spans="2:6" x14ac:dyDescent="0.2">
      <c r="B718" s="2">
        <f t="shared" si="11"/>
        <v>709</v>
      </c>
      <c r="C718" s="2">
        <v>1</v>
      </c>
      <c r="D718" s="70">
        <f>SUM(F$9:F717)*K_31+SUM(E$9:E717)*K_21+SUM(C$9:C717)-SUM(D$9:D717)*(K_12+K_13+K_10)</f>
        <v>32.685514909134326</v>
      </c>
      <c r="E718" s="70">
        <f>SUM(D$9:D717)*K_12-SUM(E$9:E717)*K_21</f>
        <v>32.66765291532397</v>
      </c>
      <c r="F718" s="73">
        <f>SUM(D$9:D717)*K_13-SUM(F$9:F717)*K_31</f>
        <v>27.381882090002044</v>
      </c>
    </row>
    <row r="719" spans="2:6" x14ac:dyDescent="0.2">
      <c r="B719" s="2">
        <f t="shared" si="11"/>
        <v>710</v>
      </c>
      <c r="C719" s="2">
        <v>1</v>
      </c>
      <c r="D719" s="70">
        <f>SUM(F$9:F718)*K_31+SUM(E$9:E718)*K_21+SUM(C$9:C718)-SUM(D$9:D718)*(K_12+K_13+K_10)</f>
        <v>32.687252364021333</v>
      </c>
      <c r="E719" s="70">
        <f>SUM(D$9:D718)*K_12-SUM(E$9:E718)*K_21</f>
        <v>32.669439114705256</v>
      </c>
      <c r="F719" s="73">
        <f>SUM(D$9:D718)*K_13-SUM(F$9:F718)*K_31</f>
        <v>27.39779298845945</v>
      </c>
    </row>
    <row r="720" spans="2:6" x14ac:dyDescent="0.2">
      <c r="B720" s="2">
        <f t="shared" si="11"/>
        <v>711</v>
      </c>
      <c r="C720" s="2">
        <v>1</v>
      </c>
      <c r="D720" s="70">
        <f>SUM(F$9:F719)*K_31+SUM(E$9:E719)*K_21+SUM(C$9:C719)-SUM(D$9:D719)*(K_12+K_13+K_10)</f>
        <v>32.688985090042479</v>
      </c>
      <c r="E720" s="70">
        <f>SUM(D$9:D719)*K_12-SUM(E$9:E719)*K_21</f>
        <v>32.671220439636727</v>
      </c>
      <c r="F720" s="73">
        <f>SUM(D$9:D719)*K_13-SUM(F$9:F719)*K_31</f>
        <v>27.41366136658614</v>
      </c>
    </row>
    <row r="721" spans="2:6" x14ac:dyDescent="0.2">
      <c r="B721" s="2">
        <f t="shared" si="11"/>
        <v>712</v>
      </c>
      <c r="C721" s="2">
        <v>1</v>
      </c>
      <c r="D721" s="70">
        <f>SUM(F$9:F720)*K_31+SUM(E$9:E720)*K_21+SUM(C$9:C720)-SUM(D$9:D720)*(K_12+K_13+K_10)</f>
        <v>32.690713101130314</v>
      </c>
      <c r="E721" s="70">
        <f>SUM(D$9:D720)*K_12-SUM(E$9:E720)*K_21</f>
        <v>32.672996904677575</v>
      </c>
      <c r="F721" s="73">
        <f>SUM(D$9:D720)*K_13-SUM(F$9:F720)*K_31</f>
        <v>27.429487337756498</v>
      </c>
    </row>
    <row r="722" spans="2:6" x14ac:dyDescent="0.2">
      <c r="B722" s="2">
        <f t="shared" si="11"/>
        <v>713</v>
      </c>
      <c r="C722" s="2">
        <v>1</v>
      </c>
      <c r="D722" s="70">
        <f>SUM(F$9:F721)*K_31+SUM(E$9:E721)*K_21+SUM(C$9:C721)-SUM(D$9:D721)*(K_12+K_13+K_10)</f>
        <v>32.692436411160998</v>
      </c>
      <c r="E722" s="70">
        <f>SUM(D$9:D721)*K_12-SUM(E$9:E721)*K_21</f>
        <v>32.674768524322417</v>
      </c>
      <c r="F722" s="73">
        <f>SUM(D$9:D721)*K_13-SUM(F$9:F721)*K_31</f>
        <v>27.445271015046629</v>
      </c>
    </row>
    <row r="723" spans="2:6" x14ac:dyDescent="0.2">
      <c r="B723" s="2">
        <f t="shared" si="11"/>
        <v>714</v>
      </c>
      <c r="C723" s="2">
        <v>1</v>
      </c>
      <c r="D723" s="70">
        <f>SUM(F$9:F722)*K_31+SUM(E$9:E722)*K_21+SUM(C$9:C722)-SUM(D$9:D722)*(K_12+K_13+K_10)</f>
        <v>32.694155033953848</v>
      </c>
      <c r="E723" s="70">
        <f>SUM(D$9:D722)*K_12-SUM(E$9:E722)*K_21</f>
        <v>32.676535313006525</v>
      </c>
      <c r="F723" s="73">
        <f>SUM(D$9:D722)*K_13-SUM(F$9:F722)*K_31</f>
        <v>27.461012511234976</v>
      </c>
    </row>
    <row r="724" spans="2:6" x14ac:dyDescent="0.2">
      <c r="B724" s="2">
        <f t="shared" si="11"/>
        <v>715</v>
      </c>
      <c r="C724" s="2">
        <v>1</v>
      </c>
      <c r="D724" s="70">
        <f>SUM(F$9:F723)*K_31+SUM(E$9:E723)*K_21+SUM(C$9:C723)-SUM(D$9:D723)*(K_12+K_13+K_10)</f>
        <v>32.695868983271794</v>
      </c>
      <c r="E724" s="70">
        <f>SUM(D$9:D723)*K_12-SUM(E$9:E723)*K_21</f>
        <v>32.678297285101507</v>
      </c>
      <c r="F724" s="73">
        <f>SUM(D$9:D723)*K_13-SUM(F$9:F723)*K_31</f>
        <v>27.476711938803128</v>
      </c>
    </row>
    <row r="725" spans="2:6" x14ac:dyDescent="0.2">
      <c r="B725" s="2">
        <f t="shared" si="11"/>
        <v>716</v>
      </c>
      <c r="C725" s="2">
        <v>1</v>
      </c>
      <c r="D725" s="70">
        <f>SUM(F$9:F724)*K_31+SUM(E$9:E724)*K_21+SUM(C$9:C724)-SUM(D$9:D724)*(K_12+K_13+K_10)</f>
        <v>32.697578272823648</v>
      </c>
      <c r="E725" s="70">
        <f>SUM(D$9:D724)*K_12-SUM(E$9:E724)*K_21</f>
        <v>32.680054454918491</v>
      </c>
      <c r="F725" s="73">
        <f>SUM(D$9:D724)*K_13-SUM(F$9:F724)*K_31</f>
        <v>27.492369409936536</v>
      </c>
    </row>
    <row r="726" spans="2:6" x14ac:dyDescent="0.2">
      <c r="B726" s="2">
        <f t="shared" si="11"/>
        <v>717</v>
      </c>
      <c r="C726" s="2">
        <v>1</v>
      </c>
      <c r="D726" s="70">
        <f>SUM(F$9:F725)*K_31+SUM(E$9:E725)*K_21+SUM(C$9:C725)-SUM(D$9:D725)*(K_12+K_13+K_10)</f>
        <v>32.699282916260017</v>
      </c>
      <c r="E726" s="70">
        <f>SUM(D$9:D725)*K_12-SUM(E$9:E725)*K_21</f>
        <v>32.681806836708802</v>
      </c>
      <c r="F726" s="73">
        <f>SUM(D$9:D725)*K_13-SUM(F$9:F725)*K_31</f>
        <v>27.507985036525191</v>
      </c>
    </row>
    <row r="727" spans="2:6" x14ac:dyDescent="0.2">
      <c r="B727" s="2">
        <f t="shared" si="11"/>
        <v>718</v>
      </c>
      <c r="C727" s="2">
        <v>1</v>
      </c>
      <c r="D727" s="70">
        <f>SUM(F$9:F726)*K_31+SUM(E$9:E726)*K_21+SUM(C$9:C726)-SUM(D$9:D726)*(K_12+K_13+K_10)</f>
        <v>32.700982927178302</v>
      </c>
      <c r="E727" s="70">
        <f>SUM(D$9:D726)*K_12-SUM(E$9:E726)*K_21</f>
        <v>32.683554444663514</v>
      </c>
      <c r="F727" s="73">
        <f>SUM(D$9:D726)*K_13-SUM(F$9:F726)*K_31</f>
        <v>27.523558930164391</v>
      </c>
    </row>
    <row r="728" spans="2:6" x14ac:dyDescent="0.2">
      <c r="B728" s="2">
        <f t="shared" si="11"/>
        <v>719</v>
      </c>
      <c r="C728" s="2">
        <v>1</v>
      </c>
      <c r="D728" s="70">
        <f>SUM(F$9:F727)*K_31+SUM(E$9:E727)*K_21+SUM(C$9:C727)-SUM(D$9:D727)*(K_12+K_13+K_10)</f>
        <v>32.702678319120423</v>
      </c>
      <c r="E728" s="70">
        <f>SUM(D$9:D727)*K_12-SUM(E$9:E727)*K_21</f>
        <v>32.685297292915493</v>
      </c>
      <c r="F728" s="73">
        <f>SUM(D$9:D727)*K_13-SUM(F$9:F727)*K_31</f>
        <v>27.539091202155433</v>
      </c>
    </row>
    <row r="729" spans="2:6" x14ac:dyDescent="0.2">
      <c r="B729" s="2">
        <f t="shared" si="11"/>
        <v>720</v>
      </c>
      <c r="C729" s="2">
        <v>1</v>
      </c>
      <c r="D729" s="70">
        <f>SUM(F$9:F728)*K_31+SUM(E$9:E728)*K_21+SUM(C$9:C728)-SUM(D$9:D728)*(K_12+K_13+K_10)</f>
        <v>32.704369105575097</v>
      </c>
      <c r="E729" s="70">
        <f>SUM(D$9:D728)*K_12-SUM(E$9:E728)*K_21</f>
        <v>32.687035395535531</v>
      </c>
      <c r="F729" s="73">
        <f>SUM(D$9:D728)*K_13-SUM(F$9:F728)*K_31</f>
        <v>27.554581963506322</v>
      </c>
    </row>
    <row r="730" spans="2:6" x14ac:dyDescent="0.2">
      <c r="B730" s="2">
        <f t="shared" si="11"/>
        <v>721</v>
      </c>
      <c r="C730" s="2">
        <v>1</v>
      </c>
      <c r="D730" s="70">
        <f>SUM(F$9:F729)*K_31+SUM(E$9:E729)*K_21+SUM(C$9:C729)-SUM(D$9:D729)*(K_12+K_13+K_10)</f>
        <v>32.706055299977834</v>
      </c>
      <c r="E730" s="70">
        <f>SUM(D$9:D729)*K_12-SUM(E$9:E729)*K_21</f>
        <v>32.688768766539397</v>
      </c>
      <c r="F730" s="73">
        <f>SUM(D$9:D729)*K_13-SUM(F$9:F729)*K_31</f>
        <v>27.570031324932529</v>
      </c>
    </row>
    <row r="731" spans="2:6" x14ac:dyDescent="0.2">
      <c r="B731" s="2">
        <f t="shared" si="11"/>
        <v>722</v>
      </c>
      <c r="C731" s="2">
        <v>1</v>
      </c>
      <c r="D731" s="70">
        <f>SUM(F$9:F730)*K_31+SUM(E$9:E730)*K_21+SUM(C$9:C730)-SUM(D$9:D730)*(K_12+K_13+K_10)</f>
        <v>32.70773691570912</v>
      </c>
      <c r="E731" s="70">
        <f>SUM(D$9:D730)*K_12-SUM(E$9:E730)*K_21</f>
        <v>32.690497419883741</v>
      </c>
      <c r="F731" s="73">
        <f>SUM(D$9:D730)*K_13-SUM(F$9:F730)*K_31</f>
        <v>27.585439396857673</v>
      </c>
    </row>
    <row r="732" spans="2:6" x14ac:dyDescent="0.2">
      <c r="B732" s="2">
        <f t="shared" si="11"/>
        <v>723</v>
      </c>
      <c r="C732" s="2">
        <v>1</v>
      </c>
      <c r="D732" s="70">
        <f>SUM(F$9:F731)*K_31+SUM(E$9:E731)*K_21+SUM(C$9:C731)-SUM(D$9:D731)*(K_12+K_13+K_10)</f>
        <v>32.709413966098964</v>
      </c>
      <c r="E732" s="70">
        <f>SUM(D$9:D731)*K_12-SUM(E$9:E731)*K_21</f>
        <v>32.692221369466097</v>
      </c>
      <c r="F732" s="73">
        <f>SUM(D$9:D731)*K_13-SUM(F$9:F731)*K_31</f>
        <v>27.600806289414223</v>
      </c>
    </row>
    <row r="733" spans="2:6" x14ac:dyDescent="0.2">
      <c r="B733" s="2">
        <f t="shared" si="11"/>
        <v>724</v>
      </c>
      <c r="C733" s="2">
        <v>1</v>
      </c>
      <c r="D733" s="70">
        <f>SUM(F$9:F732)*K_31+SUM(E$9:E732)*K_21+SUM(C$9:C732)-SUM(D$9:D732)*(K_12+K_13+K_10)</f>
        <v>32.711086464422806</v>
      </c>
      <c r="E733" s="70">
        <f>SUM(D$9:D732)*K_12-SUM(E$9:E732)*K_21</f>
        <v>32.693940629128974</v>
      </c>
      <c r="F733" s="73">
        <f>SUM(D$9:D732)*K_13-SUM(F$9:F732)*K_31</f>
        <v>27.616132112444269</v>
      </c>
    </row>
    <row r="734" spans="2:6" x14ac:dyDescent="0.2">
      <c r="B734" s="2">
        <f t="shared" si="11"/>
        <v>725</v>
      </c>
      <c r="C734" s="2">
        <v>1</v>
      </c>
      <c r="D734" s="70">
        <f>SUM(F$9:F733)*K_31+SUM(E$9:E733)*K_21+SUM(C$9:C733)-SUM(D$9:D733)*(K_12+K_13+K_10)</f>
        <v>32.712754423904698</v>
      </c>
      <c r="E734" s="70">
        <f>SUM(D$9:D733)*K_12-SUM(E$9:E733)*K_21</f>
        <v>32.695655212658494</v>
      </c>
      <c r="F734" s="73">
        <f>SUM(D$9:D733)*K_13-SUM(F$9:F733)*K_31</f>
        <v>27.631416975500215</v>
      </c>
    </row>
    <row r="735" spans="2:6" x14ac:dyDescent="0.2">
      <c r="B735" s="2">
        <f t="shared" si="11"/>
        <v>726</v>
      </c>
      <c r="C735" s="2">
        <v>1</v>
      </c>
      <c r="D735" s="70">
        <f>SUM(F$9:F734)*K_31+SUM(E$9:E734)*K_21+SUM(C$9:C734)-SUM(D$9:D734)*(K_12+K_13+K_10)</f>
        <v>32.714417857717308</v>
      </c>
      <c r="E735" s="70">
        <f>SUM(D$9:D734)*K_12-SUM(E$9:E734)*K_21</f>
        <v>32.697365133783478</v>
      </c>
      <c r="F735" s="73">
        <f>SUM(D$9:D734)*K_13-SUM(F$9:F734)*K_31</f>
        <v>27.646660987845422</v>
      </c>
    </row>
    <row r="736" spans="2:6" x14ac:dyDescent="0.2">
      <c r="B736" s="2">
        <f t="shared" si="11"/>
        <v>727</v>
      </c>
      <c r="C736" s="2">
        <v>1</v>
      </c>
      <c r="D736" s="70">
        <f>SUM(F$9:F735)*K_31+SUM(E$9:E735)*K_21+SUM(C$9:C735)-SUM(D$9:D735)*(K_12+K_13+K_10)</f>
        <v>32.716076778982824</v>
      </c>
      <c r="E736" s="70">
        <f>SUM(D$9:D735)*K_12-SUM(E$9:E735)*K_21</f>
        <v>32.699070406176816</v>
      </c>
      <c r="F736" s="73">
        <f>SUM(D$9:D735)*K_13-SUM(F$9:F735)*K_31</f>
        <v>27.661864258455033</v>
      </c>
    </row>
    <row r="737" spans="2:6" x14ac:dyDescent="0.2">
      <c r="B737" s="2">
        <f t="shared" si="11"/>
        <v>728</v>
      </c>
      <c r="C737" s="2">
        <v>1</v>
      </c>
      <c r="D737" s="70">
        <f>SUM(F$9:F736)*K_31+SUM(E$9:E736)*K_21+SUM(C$9:C736)-SUM(D$9:D736)*(K_12+K_13+K_10)</f>
        <v>32.717731200771141</v>
      </c>
      <c r="E737" s="70">
        <f>SUM(D$9:D736)*K_12-SUM(E$9:E736)*K_21</f>
        <v>32.700771043457735</v>
      </c>
      <c r="F737" s="73">
        <f>SUM(D$9:D736)*K_13-SUM(F$9:F736)*K_31</f>
        <v>27.677026896016628</v>
      </c>
    </row>
    <row r="738" spans="2:6" x14ac:dyDescent="0.2">
      <c r="B738" s="2">
        <f t="shared" si="11"/>
        <v>729</v>
      </c>
      <c r="C738" s="2">
        <v>1</v>
      </c>
      <c r="D738" s="70">
        <f>SUM(F$9:F737)*K_31+SUM(E$9:E737)*K_21+SUM(C$9:C737)-SUM(D$9:D737)*(K_12+K_13+K_10)</f>
        <v>32.719381136103038</v>
      </c>
      <c r="E738" s="70">
        <f>SUM(D$9:D737)*K_12-SUM(E$9:E737)*K_21</f>
        <v>32.702467059188621</v>
      </c>
      <c r="F738" s="73">
        <f>SUM(D$9:D737)*K_13-SUM(F$9:F737)*K_31</f>
        <v>27.692149008930883</v>
      </c>
    </row>
    <row r="739" spans="2:6" x14ac:dyDescent="0.2">
      <c r="B739" s="2">
        <f t="shared" si="11"/>
        <v>730</v>
      </c>
      <c r="C739" s="2">
        <v>1</v>
      </c>
      <c r="D739" s="70">
        <f>SUM(F$9:F738)*K_31+SUM(E$9:E738)*K_21+SUM(C$9:C738)-SUM(D$9:D738)*(K_12+K_13+K_10)</f>
        <v>32.721026597946548</v>
      </c>
      <c r="E739" s="70">
        <f>SUM(D$9:D738)*K_12-SUM(E$9:E738)*K_21</f>
        <v>32.704158466880017</v>
      </c>
      <c r="F739" s="73">
        <f>SUM(D$9:D738)*K_13-SUM(F$9:F738)*K_31</f>
        <v>27.707230705312398</v>
      </c>
    </row>
    <row r="740" spans="2:6" x14ac:dyDescent="0.2">
      <c r="B740" s="2">
        <f t="shared" si="11"/>
        <v>731</v>
      </c>
      <c r="C740" s="2">
        <v>1</v>
      </c>
      <c r="D740" s="70">
        <f>SUM(F$9:F739)*K_31+SUM(E$9:E739)*K_21+SUM(C$9:C739)-SUM(D$9:D739)*(K_12+K_13+K_10)</f>
        <v>32.722667599223769</v>
      </c>
      <c r="E740" s="70">
        <f>SUM(D$9:D739)*K_12-SUM(E$9:E739)*K_21</f>
        <v>32.705845279986534</v>
      </c>
      <c r="F740" s="73">
        <f>SUM(D$9:D739)*K_13-SUM(F$9:F739)*K_31</f>
        <v>27.722272092990302</v>
      </c>
    </row>
    <row r="741" spans="2:6" x14ac:dyDescent="0.2">
      <c r="B741" s="2">
        <f t="shared" si="11"/>
        <v>732</v>
      </c>
      <c r="C741" s="2">
        <v>1</v>
      </c>
      <c r="D741" s="70">
        <f>SUM(F$9:F740)*K_31+SUM(E$9:E740)*K_21+SUM(C$9:C740)-SUM(D$9:D740)*(K_12+K_13+K_10)</f>
        <v>32.724304152804507</v>
      </c>
      <c r="E741" s="70">
        <f>SUM(D$9:D740)*K_12-SUM(E$9:E740)*K_21</f>
        <v>32.707527511910939</v>
      </c>
      <c r="F741" s="73">
        <f>SUM(D$9:D740)*K_13-SUM(F$9:F740)*K_31</f>
        <v>27.737273279509004</v>
      </c>
    </row>
    <row r="742" spans="2:6" x14ac:dyDescent="0.2">
      <c r="B742" s="2">
        <f t="shared" si="11"/>
        <v>733</v>
      </c>
      <c r="C742" s="2">
        <v>1</v>
      </c>
      <c r="D742" s="70">
        <f>SUM(F$9:F741)*K_31+SUM(E$9:E741)*K_21+SUM(C$9:C741)-SUM(D$9:D741)*(K_12+K_13+K_10)</f>
        <v>32.725936271510818</v>
      </c>
      <c r="E742" s="70">
        <f>SUM(D$9:D741)*K_12-SUM(E$9:E741)*K_21</f>
        <v>32.709205176000069</v>
      </c>
      <c r="F742" s="73">
        <f>SUM(D$9:D741)*K_13-SUM(F$9:F741)*K_31</f>
        <v>27.752234372128896</v>
      </c>
    </row>
    <row r="743" spans="2:6" x14ac:dyDescent="0.2">
      <c r="B743" s="2">
        <f t="shared" si="11"/>
        <v>734</v>
      </c>
      <c r="C743" s="2">
        <v>1</v>
      </c>
      <c r="D743" s="70">
        <f>SUM(F$9:F742)*K_31+SUM(E$9:E742)*K_21+SUM(C$9:C742)-SUM(D$9:D742)*(K_12+K_13+K_10)</f>
        <v>32.727563968116556</v>
      </c>
      <c r="E743" s="70">
        <f>SUM(D$9:D742)*K_12-SUM(E$9:E742)*K_21</f>
        <v>32.710878285551189</v>
      </c>
      <c r="F743" s="73">
        <f>SUM(D$9:D742)*K_13-SUM(F$9:F742)*K_31</f>
        <v>27.767155477827046</v>
      </c>
    </row>
    <row r="744" spans="2:6" x14ac:dyDescent="0.2">
      <c r="B744" s="2">
        <f t="shared" si="11"/>
        <v>735</v>
      </c>
      <c r="C744" s="2">
        <v>1</v>
      </c>
      <c r="D744" s="70">
        <f>SUM(F$9:F743)*K_31+SUM(E$9:E743)*K_21+SUM(C$9:C743)-SUM(D$9:D743)*(K_12+K_13+K_10)</f>
        <v>32.729187255345096</v>
      </c>
      <c r="E744" s="70">
        <f>SUM(D$9:D743)*K_12-SUM(E$9:E743)*K_21</f>
        <v>32.712546853808362</v>
      </c>
      <c r="F744" s="73">
        <f>SUM(D$9:D743)*K_13-SUM(F$9:F743)*K_31</f>
        <v>27.782036703297919</v>
      </c>
    </row>
    <row r="745" spans="2:6" x14ac:dyDescent="0.2">
      <c r="B745" s="2">
        <f t="shared" si="11"/>
        <v>736</v>
      </c>
      <c r="C745" s="2">
        <v>1</v>
      </c>
      <c r="D745" s="70">
        <f>SUM(F$9:F744)*K_31+SUM(E$9:E744)*K_21+SUM(C$9:C744)-SUM(D$9:D744)*(K_12+K_13+K_10)</f>
        <v>32.730806145874794</v>
      </c>
      <c r="E745" s="70">
        <f>SUM(D$9:D744)*K_12-SUM(E$9:E744)*K_21</f>
        <v>32.714210893961535</v>
      </c>
      <c r="F745" s="73">
        <f>SUM(D$9:D744)*K_13-SUM(F$9:F744)*K_31</f>
        <v>27.796878154954051</v>
      </c>
    </row>
    <row r="746" spans="2:6" x14ac:dyDescent="0.2">
      <c r="B746" s="2">
        <f t="shared" si="11"/>
        <v>737</v>
      </c>
      <c r="C746" s="2">
        <v>1</v>
      </c>
      <c r="D746" s="70">
        <f>SUM(F$9:F745)*K_31+SUM(E$9:E745)*K_21+SUM(C$9:C745)-SUM(D$9:D745)*(K_12+K_13+K_10)</f>
        <v>32.73242065233444</v>
      </c>
      <c r="E746" s="70">
        <f>SUM(D$9:D745)*K_12-SUM(E$9:E745)*K_21</f>
        <v>32.715870419153362</v>
      </c>
      <c r="F746" s="73">
        <f>SUM(D$9:D745)*K_13-SUM(F$9:F745)*K_31</f>
        <v>27.811679938926822</v>
      </c>
    </row>
    <row r="747" spans="2:6" x14ac:dyDescent="0.2">
      <c r="B747" s="2">
        <f t="shared" si="11"/>
        <v>738</v>
      </c>
      <c r="C747" s="2">
        <v>1</v>
      </c>
      <c r="D747" s="70">
        <f>SUM(F$9:F746)*K_31+SUM(E$9:E746)*K_21+SUM(C$9:C746)-SUM(D$9:D746)*(K_12+K_13+K_10)</f>
        <v>32.734030787306438</v>
      </c>
      <c r="E747" s="70">
        <f>SUM(D$9:D746)*K_12-SUM(E$9:E746)*K_21</f>
        <v>32.717525442471015</v>
      </c>
      <c r="F747" s="73">
        <f>SUM(D$9:D746)*K_13-SUM(F$9:F746)*K_31</f>
        <v>27.826442161067042</v>
      </c>
    </row>
    <row r="748" spans="2:6" x14ac:dyDescent="0.2">
      <c r="B748" s="2">
        <f t="shared" si="11"/>
        <v>739</v>
      </c>
      <c r="C748" s="2">
        <v>1</v>
      </c>
      <c r="D748" s="70">
        <f>SUM(F$9:F747)*K_31+SUM(E$9:E747)*K_21+SUM(C$9:C747)-SUM(D$9:D747)*(K_12+K_13+K_10)</f>
        <v>32.735636563324988</v>
      </c>
      <c r="E748" s="70">
        <f>SUM(D$9:D747)*K_12-SUM(E$9:E747)*K_21</f>
        <v>32.71917597695483</v>
      </c>
      <c r="F748" s="73">
        <f>SUM(D$9:D747)*K_13-SUM(F$9:F747)*K_31</f>
        <v>27.841164926945758</v>
      </c>
    </row>
    <row r="749" spans="2:6" x14ac:dyDescent="0.2">
      <c r="B749" s="2">
        <f t="shared" si="11"/>
        <v>740</v>
      </c>
      <c r="C749" s="2">
        <v>1</v>
      </c>
      <c r="D749" s="70">
        <f>SUM(F$9:F748)*K_31+SUM(E$9:E748)*K_21+SUM(C$9:C748)-SUM(D$9:D748)*(K_12+K_13+K_10)</f>
        <v>32.737237992879272</v>
      </c>
      <c r="E749" s="70">
        <f>SUM(D$9:D748)*K_12-SUM(E$9:E748)*K_21</f>
        <v>32.720822035591482</v>
      </c>
      <c r="F749" s="73">
        <f>SUM(D$9:D748)*K_13-SUM(F$9:F748)*K_31</f>
        <v>27.855848341854895</v>
      </c>
    </row>
    <row r="750" spans="2:6" x14ac:dyDescent="0.2">
      <c r="B750" s="2">
        <f t="shared" si="11"/>
        <v>741</v>
      </c>
      <c r="C750" s="2">
        <v>1</v>
      </c>
      <c r="D750" s="70">
        <f>SUM(F$9:F749)*K_31+SUM(E$9:E749)*K_21+SUM(C$9:C749)-SUM(D$9:D749)*(K_12+K_13+K_10)</f>
        <v>32.738835088411179</v>
      </c>
      <c r="E750" s="70">
        <f>SUM(D$9:D749)*K_12-SUM(E$9:E749)*K_21</f>
        <v>32.722463631320352</v>
      </c>
      <c r="F750" s="73">
        <f>SUM(D$9:D749)*K_13-SUM(F$9:F749)*K_31</f>
        <v>27.870492510807964</v>
      </c>
    </row>
    <row r="751" spans="2:6" x14ac:dyDescent="0.2">
      <c r="B751" s="2">
        <f t="shared" si="11"/>
        <v>742</v>
      </c>
      <c r="C751" s="2">
        <v>1</v>
      </c>
      <c r="D751" s="70">
        <f>SUM(F$9:F750)*K_31+SUM(E$9:E750)*K_21+SUM(C$9:C750)-SUM(D$9:D750)*(K_12+K_13+K_10)</f>
        <v>32.74042786231621</v>
      </c>
      <c r="E751" s="70">
        <f>SUM(D$9:D750)*K_12-SUM(E$9:E750)*K_21</f>
        <v>32.724100777029435</v>
      </c>
      <c r="F751" s="73">
        <f>SUM(D$9:D750)*K_13-SUM(F$9:F750)*K_31</f>
        <v>27.885097538540762</v>
      </c>
    </row>
    <row r="752" spans="2:6" x14ac:dyDescent="0.2">
      <c r="B752" s="2">
        <f t="shared" si="11"/>
        <v>743</v>
      </c>
      <c r="C752" s="2">
        <v>1</v>
      </c>
      <c r="D752" s="70">
        <f>SUM(F$9:F751)*K_31+SUM(E$9:E751)*K_21+SUM(C$9:C751)-SUM(D$9:D751)*(K_12+K_13+K_10)</f>
        <v>32.742016326947123</v>
      </c>
      <c r="E752" s="70">
        <f>SUM(D$9:D751)*K_12-SUM(E$9:E751)*K_21</f>
        <v>32.725733485558067</v>
      </c>
      <c r="F752" s="73">
        <f>SUM(D$9:D751)*K_13-SUM(F$9:F751)*K_31</f>
        <v>27.89966352951209</v>
      </c>
    </row>
    <row r="753" spans="2:6" x14ac:dyDescent="0.2">
      <c r="B753" s="2">
        <f t="shared" si="11"/>
        <v>744</v>
      </c>
      <c r="C753" s="2">
        <v>1</v>
      </c>
      <c r="D753" s="70">
        <f>SUM(F$9:F752)*K_31+SUM(E$9:E752)*K_21+SUM(C$9:C752)-SUM(D$9:D752)*(K_12+K_13+K_10)</f>
        <v>32.743600494607563</v>
      </c>
      <c r="E753" s="70">
        <f>SUM(D$9:D752)*K_12-SUM(E$9:E752)*K_21</f>
        <v>32.727361769697382</v>
      </c>
      <c r="F753" s="73">
        <f>SUM(D$9:D752)*K_13-SUM(F$9:F752)*K_31</f>
        <v>27.914190587904407</v>
      </c>
    </row>
    <row r="754" spans="2:6" x14ac:dyDescent="0.2">
      <c r="B754" s="2">
        <f t="shared" si="11"/>
        <v>745</v>
      </c>
      <c r="C754" s="2">
        <v>1</v>
      </c>
      <c r="D754" s="70">
        <f>SUM(F$9:F753)*K_31+SUM(E$9:E753)*K_21+SUM(C$9:C753)-SUM(D$9:D753)*(K_12+K_13+K_10)</f>
        <v>32.745180377557972</v>
      </c>
      <c r="E754" s="70">
        <f>SUM(D$9:D753)*K_12-SUM(E$9:E753)*K_21</f>
        <v>32.728985642188491</v>
      </c>
      <c r="F754" s="73">
        <f>SUM(D$9:D753)*K_13-SUM(F$9:F753)*K_31</f>
        <v>27.928678817624515</v>
      </c>
    </row>
    <row r="755" spans="2:6" x14ac:dyDescent="0.2">
      <c r="B755" s="2">
        <f t="shared" si="11"/>
        <v>746</v>
      </c>
      <c r="C755" s="2">
        <v>1</v>
      </c>
      <c r="D755" s="70">
        <f>SUM(F$9:F754)*K_31+SUM(E$9:E754)*K_21+SUM(C$9:C754)-SUM(D$9:D754)*(K_12+K_13+K_10)</f>
        <v>32.746755988014229</v>
      </c>
      <c r="E755" s="70">
        <f>SUM(D$9:D754)*K_12-SUM(E$9:E754)*K_21</f>
        <v>32.730605115725666</v>
      </c>
      <c r="F755" s="73">
        <f>SUM(D$9:D754)*K_13-SUM(F$9:F754)*K_31</f>
        <v>27.943128322304304</v>
      </c>
    </row>
    <row r="756" spans="2:6" x14ac:dyDescent="0.2">
      <c r="B756" s="2">
        <f t="shared" si="11"/>
        <v>747</v>
      </c>
      <c r="C756" s="2">
        <v>1</v>
      </c>
      <c r="D756" s="70">
        <f>SUM(F$9:F755)*K_31+SUM(E$9:E755)*K_21+SUM(C$9:C755)-SUM(D$9:D755)*(K_12+K_13+K_10)</f>
        <v>32.748327338147647</v>
      </c>
      <c r="E756" s="70">
        <f>SUM(D$9:D755)*K_12-SUM(E$9:E755)*K_21</f>
        <v>32.732220202954522</v>
      </c>
      <c r="F756" s="73">
        <f>SUM(D$9:D755)*K_13-SUM(F$9:F755)*K_31</f>
        <v>27.957539205301437</v>
      </c>
    </row>
    <row r="757" spans="2:6" x14ac:dyDescent="0.2">
      <c r="B757" s="2">
        <f t="shared" si="11"/>
        <v>748</v>
      </c>
      <c r="C757" s="2">
        <v>1</v>
      </c>
      <c r="D757" s="70">
        <f>SUM(F$9:F756)*K_31+SUM(E$9:E756)*K_21+SUM(C$9:C756)-SUM(D$9:D756)*(K_12+K_13+K_10)</f>
        <v>32.749894440084972</v>
      </c>
      <c r="E757" s="70">
        <f>SUM(D$9:D756)*K_12-SUM(E$9:E756)*K_21</f>
        <v>32.733830916473835</v>
      </c>
      <c r="F757" s="73">
        <f>SUM(D$9:D756)*K_13-SUM(F$9:F756)*K_31</f>
        <v>27.971911569699969</v>
      </c>
    </row>
    <row r="758" spans="2:6" x14ac:dyDescent="0.2">
      <c r="B758" s="2">
        <f t="shared" si="11"/>
        <v>749</v>
      </c>
      <c r="C758" s="2">
        <v>1</v>
      </c>
      <c r="D758" s="70">
        <f>SUM(F$9:F757)*K_31+SUM(E$9:E757)*K_21+SUM(C$9:C757)-SUM(D$9:D757)*(K_12+K_13+K_10)</f>
        <v>32.751457305911117</v>
      </c>
      <c r="E758" s="70">
        <f>SUM(D$9:D757)*K_12-SUM(E$9:E757)*K_21</f>
        <v>32.73543726883463</v>
      </c>
      <c r="F758" s="73">
        <f>SUM(D$9:D757)*K_13-SUM(F$9:F757)*K_31</f>
        <v>27.986245518311129</v>
      </c>
    </row>
    <row r="759" spans="2:6" x14ac:dyDescent="0.2">
      <c r="B759" s="2">
        <f t="shared" si="11"/>
        <v>750</v>
      </c>
      <c r="C759" s="2">
        <v>1</v>
      </c>
      <c r="D759" s="70">
        <f>SUM(F$9:F758)*K_31+SUM(E$9:E758)*K_21+SUM(C$9:C758)-SUM(D$9:D758)*(K_12+K_13+K_10)</f>
        <v>32.753015947663243</v>
      </c>
      <c r="E759" s="70">
        <f>SUM(D$9:D758)*K_12-SUM(E$9:E758)*K_21</f>
        <v>32.737039272542461</v>
      </c>
      <c r="F759" s="73">
        <f>SUM(D$9:D758)*K_13-SUM(F$9:F758)*K_31</f>
        <v>28.000541153673929</v>
      </c>
    </row>
    <row r="760" spans="2:6" x14ac:dyDescent="0.2">
      <c r="B760" s="2">
        <f t="shared" si="11"/>
        <v>751</v>
      </c>
      <c r="C760" s="2">
        <v>1</v>
      </c>
      <c r="D760" s="70">
        <f>SUM(F$9:F759)*K_31+SUM(E$9:E759)*K_21+SUM(C$9:C759)-SUM(D$9:D759)*(K_12+K_13+K_10)</f>
        <v>32.75457037733895</v>
      </c>
      <c r="E760" s="70">
        <f>SUM(D$9:D759)*K_12-SUM(E$9:E759)*K_21</f>
        <v>32.738636940054221</v>
      </c>
      <c r="F760" s="73">
        <f>SUM(D$9:D759)*K_13-SUM(F$9:F759)*K_31</f>
        <v>28.014798578055895</v>
      </c>
    </row>
    <row r="761" spans="2:6" x14ac:dyDescent="0.2">
      <c r="B761" s="2">
        <f t="shared" si="11"/>
        <v>752</v>
      </c>
      <c r="C761" s="2">
        <v>1</v>
      </c>
      <c r="D761" s="70">
        <f>SUM(F$9:F760)*K_31+SUM(E$9:E760)*K_21+SUM(C$9:C760)-SUM(D$9:D760)*(K_12+K_13+K_10)</f>
        <v>32.756120606892637</v>
      </c>
      <c r="E761" s="70">
        <f>SUM(D$9:D760)*K_12-SUM(E$9:E760)*K_21</f>
        <v>32.740230283783148</v>
      </c>
      <c r="F761" s="73">
        <f>SUM(D$9:D760)*K_13-SUM(F$9:F760)*K_31</f>
        <v>28.029017893453748</v>
      </c>
    </row>
    <row r="762" spans="2:6" x14ac:dyDescent="0.2">
      <c r="B762" s="2">
        <f t="shared" si="11"/>
        <v>753</v>
      </c>
      <c r="C762" s="2">
        <v>1</v>
      </c>
      <c r="D762" s="70">
        <f>SUM(F$9:F761)*K_31+SUM(E$9:E761)*K_21+SUM(C$9:C761)-SUM(D$9:D761)*(K_12+K_13+K_10)</f>
        <v>32.75766664823459</v>
      </c>
      <c r="E762" s="70">
        <f>SUM(D$9:D761)*K_12-SUM(E$9:E761)*K_21</f>
        <v>32.741819316093824</v>
      </c>
      <c r="F762" s="73">
        <f>SUM(D$9:D761)*K_13-SUM(F$9:F761)*K_31</f>
        <v>28.043199201594057</v>
      </c>
    </row>
    <row r="763" spans="2:6" x14ac:dyDescent="0.2">
      <c r="B763" s="2">
        <f t="shared" si="11"/>
        <v>754</v>
      </c>
      <c r="C763" s="2">
        <v>1</v>
      </c>
      <c r="D763" s="70">
        <f>SUM(F$9:F762)*K_31+SUM(E$9:E762)*K_21+SUM(C$9:C762)-SUM(D$9:D762)*(K_12+K_13+K_10)</f>
        <v>32.759208513233261</v>
      </c>
      <c r="E763" s="70">
        <f>SUM(D$9:D762)*K_12-SUM(E$9:E762)*K_21</f>
        <v>32.743404049308083</v>
      </c>
      <c r="F763" s="73">
        <f>SUM(D$9:D762)*K_13-SUM(F$9:F762)*K_31</f>
        <v>28.057342603933982</v>
      </c>
    </row>
    <row r="764" spans="2:6" x14ac:dyDescent="0.2">
      <c r="B764" s="2">
        <f t="shared" si="11"/>
        <v>755</v>
      </c>
      <c r="C764" s="2">
        <v>1</v>
      </c>
      <c r="D764" s="70">
        <f>SUM(F$9:F763)*K_31+SUM(E$9:E763)*K_21+SUM(C$9:C763)-SUM(D$9:D763)*(K_12+K_13+K_10)</f>
        <v>32.760746213716175</v>
      </c>
      <c r="E764" s="70">
        <f>SUM(D$9:D763)*K_12-SUM(E$9:E763)*K_21</f>
        <v>32.744984495700464</v>
      </c>
      <c r="F764" s="73">
        <f>SUM(D$9:D763)*K_13-SUM(F$9:F763)*K_31</f>
        <v>28.071448201661873</v>
      </c>
    </row>
    <row r="765" spans="2:6" x14ac:dyDescent="0.2">
      <c r="B765" s="2">
        <f t="shared" si="11"/>
        <v>756</v>
      </c>
      <c r="C765" s="2">
        <v>1</v>
      </c>
      <c r="D765" s="70">
        <f>SUM(F$9:F764)*K_31+SUM(E$9:E764)*K_21+SUM(C$9:C764)-SUM(D$9:D764)*(K_12+K_13+K_10)</f>
        <v>32.762279761466289</v>
      </c>
      <c r="E765" s="70">
        <f>SUM(D$9:D764)*K_12-SUM(E$9:E764)*K_21</f>
        <v>32.746560667502308</v>
      </c>
      <c r="F765" s="73">
        <f>SUM(D$9:D764)*K_13-SUM(F$9:F764)*K_31</f>
        <v>28.085516095698054</v>
      </c>
    </row>
    <row r="766" spans="2:6" x14ac:dyDescent="0.2">
      <c r="B766" s="2">
        <f t="shared" si="11"/>
        <v>757</v>
      </c>
      <c r="C766" s="2">
        <v>1</v>
      </c>
      <c r="D766" s="70">
        <f>SUM(F$9:F765)*K_31+SUM(E$9:E765)*K_21+SUM(C$9:C765)-SUM(D$9:D765)*(K_12+K_13+K_10)</f>
        <v>32.763809168228818</v>
      </c>
      <c r="E766" s="70">
        <f>SUM(D$9:D765)*K_12-SUM(E$9:E765)*K_21</f>
        <v>32.74813257689857</v>
      </c>
      <c r="F766" s="73">
        <f>SUM(D$9:D765)*K_13-SUM(F$9:F765)*K_31</f>
        <v>28.099546386695359</v>
      </c>
    </row>
    <row r="767" spans="2:6" x14ac:dyDescent="0.2">
      <c r="B767" s="2">
        <f t="shared" si="11"/>
        <v>758</v>
      </c>
      <c r="C767" s="2">
        <v>1</v>
      </c>
      <c r="D767" s="70">
        <f>SUM(F$9:F766)*K_31+SUM(E$9:E766)*K_21+SUM(C$9:C766)-SUM(D$9:D766)*(K_12+K_13+K_10)</f>
        <v>32.765334445704411</v>
      </c>
      <c r="E767" s="70">
        <f>SUM(D$9:D766)*K_12-SUM(E$9:E766)*K_21</f>
        <v>32.749700236031913</v>
      </c>
      <c r="F767" s="73">
        <f>SUM(D$9:D766)*K_13-SUM(F$9:F766)*K_31</f>
        <v>28.113539175039953</v>
      </c>
    </row>
    <row r="768" spans="2:6" x14ac:dyDescent="0.2">
      <c r="B768" s="2">
        <f t="shared" si="11"/>
        <v>759</v>
      </c>
      <c r="C768" s="2">
        <v>1</v>
      </c>
      <c r="D768" s="70">
        <f>SUM(F$9:F767)*K_31+SUM(E$9:E767)*K_21+SUM(C$9:C767)-SUM(D$9:D767)*(K_12+K_13+K_10)</f>
        <v>32.766855605554611</v>
      </c>
      <c r="E768" s="70">
        <f>SUM(D$9:D767)*K_12-SUM(E$9:E767)*K_21</f>
        <v>32.751263656998617</v>
      </c>
      <c r="F768" s="73">
        <f>SUM(D$9:D767)*K_13-SUM(F$9:F767)*K_31</f>
        <v>28.127494560851943</v>
      </c>
    </row>
    <row r="769" spans="2:6" x14ac:dyDescent="0.2">
      <c r="B769" s="2">
        <f t="shared" si="11"/>
        <v>760</v>
      </c>
      <c r="C769" s="2">
        <v>1</v>
      </c>
      <c r="D769" s="70">
        <f>SUM(F$9:F768)*K_31+SUM(E$9:E768)*K_21+SUM(C$9:C768)-SUM(D$9:D768)*(K_12+K_13+K_10)</f>
        <v>32.768372659397755</v>
      </c>
      <c r="E769" s="70">
        <f>SUM(D$9:D768)*K_12-SUM(E$9:E768)*K_21</f>
        <v>32.752822851854489</v>
      </c>
      <c r="F769" s="73">
        <f>SUM(D$9:D768)*K_13-SUM(F$9:F768)*K_31</f>
        <v>28.141412643986051</v>
      </c>
    </row>
    <row r="770" spans="2:6" x14ac:dyDescent="0.2">
      <c r="B770" s="2">
        <f t="shared" si="11"/>
        <v>761</v>
      </c>
      <c r="C770" s="2">
        <v>1</v>
      </c>
      <c r="D770" s="70">
        <f>SUM(F$9:F769)*K_31+SUM(E$9:E769)*K_21+SUM(C$9:C769)-SUM(D$9:D769)*(K_12+K_13+K_10)</f>
        <v>32.769885618815351</v>
      </c>
      <c r="E770" s="70">
        <f>SUM(D$9:D769)*K_12-SUM(E$9:E769)*K_21</f>
        <v>32.754377832608498</v>
      </c>
      <c r="F770" s="73">
        <f>SUM(D$9:D769)*K_13-SUM(F$9:F769)*K_31</f>
        <v>28.155293524032288</v>
      </c>
    </row>
    <row r="771" spans="2:6" x14ac:dyDescent="0.2">
      <c r="B771" s="2">
        <f t="shared" si="11"/>
        <v>762</v>
      </c>
      <c r="C771" s="2">
        <v>1</v>
      </c>
      <c r="D771" s="70">
        <f>SUM(F$9:F770)*K_31+SUM(E$9:E770)*K_21+SUM(C$9:C770)-SUM(D$9:D770)*(K_12+K_13+K_10)</f>
        <v>32.771394495346158</v>
      </c>
      <c r="E771" s="70">
        <f>SUM(D$9:D770)*K_12-SUM(E$9:E770)*K_21</f>
        <v>32.755928611229592</v>
      </c>
      <c r="F771" s="73">
        <f>SUM(D$9:D770)*K_13-SUM(F$9:F770)*K_31</f>
        <v>28.169137300316635</v>
      </c>
    </row>
    <row r="772" spans="2:6" x14ac:dyDescent="0.2">
      <c r="B772" s="2">
        <f t="shared" si="11"/>
        <v>763</v>
      </c>
      <c r="C772" s="2">
        <v>1</v>
      </c>
      <c r="D772" s="70">
        <f>SUM(F$9:F771)*K_31+SUM(E$9:E771)*K_21+SUM(C$9:C771)-SUM(D$9:D771)*(K_12+K_13+K_10)</f>
        <v>32.772899300488916</v>
      </c>
      <c r="E772" s="70">
        <f>SUM(D$9:D771)*K_12-SUM(E$9:E771)*K_21</f>
        <v>32.757475199640794</v>
      </c>
      <c r="F772" s="73">
        <f>SUM(D$9:D771)*K_13-SUM(F$9:F771)*K_31</f>
        <v>28.18294407190173</v>
      </c>
    </row>
    <row r="773" spans="2:6" x14ac:dyDescent="0.2">
      <c r="B773" s="2">
        <f t="shared" si="11"/>
        <v>764</v>
      </c>
      <c r="C773" s="2">
        <v>1</v>
      </c>
      <c r="D773" s="70">
        <f>SUM(F$9:F772)*K_31+SUM(E$9:E772)*K_21+SUM(C$9:C772)-SUM(D$9:D772)*(K_12+K_13+K_10)</f>
        <v>32.77440004570326</v>
      </c>
      <c r="E773" s="70">
        <f>SUM(D$9:D772)*K_12-SUM(E$9:E772)*K_21</f>
        <v>32.759017609726016</v>
      </c>
      <c r="F773" s="73">
        <f>SUM(D$9:D772)*K_13-SUM(F$9:F772)*K_31</f>
        <v>28.196713937587489</v>
      </c>
    </row>
    <row r="774" spans="2:6" x14ac:dyDescent="0.2">
      <c r="B774" s="2">
        <f t="shared" si="11"/>
        <v>765</v>
      </c>
      <c r="C774" s="2">
        <v>1</v>
      </c>
      <c r="D774" s="70">
        <f>SUM(F$9:F773)*K_31+SUM(E$9:E773)*K_21+SUM(C$9:C773)-SUM(D$9:D773)*(K_12+K_13+K_10)</f>
        <v>32.775896742410623</v>
      </c>
      <c r="E774" s="70">
        <f>SUM(D$9:D773)*K_12-SUM(E$9:E773)*K_21</f>
        <v>32.760555853323694</v>
      </c>
      <c r="F774" s="73">
        <f>SUM(D$9:D773)*K_13-SUM(F$9:F773)*K_31</f>
        <v>28.210446995911838</v>
      </c>
    </row>
    <row r="775" spans="2:6" x14ac:dyDescent="0.2">
      <c r="B775" s="2">
        <f t="shared" si="11"/>
        <v>766</v>
      </c>
      <c r="C775" s="2">
        <v>1</v>
      </c>
      <c r="D775" s="70">
        <f>SUM(F$9:F774)*K_31+SUM(E$9:E774)*K_21+SUM(C$9:C774)-SUM(D$9:D774)*(K_12+K_13+K_10)</f>
        <v>32.777389401990604</v>
      </c>
      <c r="E775" s="70">
        <f>SUM(D$9:D774)*K_12-SUM(E$9:E774)*K_21</f>
        <v>32.762089942231796</v>
      </c>
      <c r="F775" s="73">
        <f>SUM(D$9:D774)*K_13-SUM(F$9:F774)*K_31</f>
        <v>28.224143345151326</v>
      </c>
    </row>
    <row r="776" spans="2:6" x14ac:dyDescent="0.2">
      <c r="B776" s="2">
        <f t="shared" si="11"/>
        <v>767</v>
      </c>
      <c r="C776" s="2">
        <v>1</v>
      </c>
      <c r="D776" s="70">
        <f>SUM(F$9:F775)*K_31+SUM(E$9:E775)*K_21+SUM(C$9:C775)-SUM(D$9:D775)*(K_12+K_13+K_10)</f>
        <v>32.778878035784601</v>
      </c>
      <c r="E776" s="70">
        <f>SUM(D$9:D775)*K_12-SUM(E$9:E775)*K_21</f>
        <v>32.763619888207813</v>
      </c>
      <c r="F776" s="73">
        <f>SUM(D$9:D775)*K_13-SUM(F$9:F775)*K_31</f>
        <v>28.237803083321843</v>
      </c>
    </row>
    <row r="777" spans="2:6" x14ac:dyDescent="0.2">
      <c r="B777" s="2">
        <f t="shared" si="11"/>
        <v>768</v>
      </c>
      <c r="C777" s="2">
        <v>1</v>
      </c>
      <c r="D777" s="70">
        <f>SUM(F$9:F776)*K_31+SUM(E$9:E776)*K_21+SUM(C$9:C776)-SUM(D$9:D776)*(K_12+K_13+K_10)</f>
        <v>32.78036265509536</v>
      </c>
      <c r="E777" s="70">
        <f>SUM(D$9:D776)*K_12-SUM(E$9:E776)*K_21</f>
        <v>32.765145702965583</v>
      </c>
      <c r="F777" s="73">
        <f>SUM(D$9:D776)*K_13-SUM(F$9:F776)*K_31</f>
        <v>28.251426308179227</v>
      </c>
    </row>
    <row r="778" spans="2:6" x14ac:dyDescent="0.2">
      <c r="B778" s="2">
        <f t="shared" si="11"/>
        <v>769</v>
      </c>
      <c r="C778" s="2">
        <v>1</v>
      </c>
      <c r="D778" s="70">
        <f>SUM(F$9:F777)*K_31+SUM(E$9:E777)*K_21+SUM(C$9:C777)-SUM(D$9:D777)*(K_12+K_13+K_10)</f>
        <v>32.781843271188791</v>
      </c>
      <c r="E778" s="70">
        <f>SUM(D$9:D777)*K_12-SUM(E$9:E777)*K_21</f>
        <v>32.76666739817847</v>
      </c>
      <c r="F778" s="73">
        <f>SUM(D$9:D777)*K_13-SUM(F$9:F777)*K_31</f>
        <v>28.265013117219972</v>
      </c>
    </row>
    <row r="779" spans="2:6" x14ac:dyDescent="0.2">
      <c r="B779" s="2">
        <f t="shared" ref="B779:B842" si="12">B778+1</f>
        <v>770</v>
      </c>
      <c r="C779" s="2">
        <v>1</v>
      </c>
      <c r="D779" s="70">
        <f>SUM(F$9:F778)*K_31+SUM(E$9:E778)*K_21+SUM(C$9:C778)-SUM(D$9:D778)*(K_12+K_13+K_10)</f>
        <v>32.783319895289424</v>
      </c>
      <c r="E779" s="70">
        <f>SUM(D$9:D778)*K_12-SUM(E$9:E778)*K_21</f>
        <v>32.768184985480275</v>
      </c>
      <c r="F779" s="73">
        <f>SUM(D$9:D778)*K_13-SUM(F$9:F778)*K_31</f>
        <v>28.278563607681882</v>
      </c>
    </row>
    <row r="780" spans="2:6" x14ac:dyDescent="0.2">
      <c r="B780" s="2">
        <f t="shared" si="12"/>
        <v>771</v>
      </c>
      <c r="C780" s="2">
        <v>1</v>
      </c>
      <c r="D780" s="70">
        <f>SUM(F$9:F779)*K_31+SUM(E$9:E779)*K_21+SUM(C$9:C779)-SUM(D$9:D779)*(K_12+K_13+K_10)</f>
        <v>32.784792538587681</v>
      </c>
      <c r="E780" s="70">
        <f>SUM(D$9:D779)*K_12-SUM(E$9:E779)*K_21</f>
        <v>32.769698476461144</v>
      </c>
      <c r="F780" s="73">
        <f>SUM(D$9:D779)*K_13-SUM(F$9:F779)*K_31</f>
        <v>28.292077876544717</v>
      </c>
    </row>
    <row r="781" spans="2:6" x14ac:dyDescent="0.2">
      <c r="B781" s="2">
        <f t="shared" si="12"/>
        <v>772</v>
      </c>
      <c r="C781" s="2">
        <v>1</v>
      </c>
      <c r="D781" s="70">
        <f>SUM(F$9:F780)*K_31+SUM(E$9:E780)*K_21+SUM(C$9:C780)-SUM(D$9:D780)*(K_12+K_13+K_10)</f>
        <v>32.786261212231238</v>
      </c>
      <c r="E781" s="70">
        <f>SUM(D$9:D780)*K_12-SUM(E$9:E780)*K_21</f>
        <v>32.77120788267348</v>
      </c>
      <c r="F781" s="73">
        <f>SUM(D$9:D780)*K_13-SUM(F$9:F780)*K_31</f>
        <v>28.305556020530844</v>
      </c>
    </row>
    <row r="782" spans="2:6" x14ac:dyDescent="0.2">
      <c r="B782" s="2">
        <f t="shared" si="12"/>
        <v>773</v>
      </c>
      <c r="C782" s="2">
        <v>1</v>
      </c>
      <c r="D782" s="70">
        <f>SUM(F$9:F781)*K_31+SUM(E$9:E781)*K_21+SUM(C$9:C781)-SUM(D$9:D781)*(K_12+K_13+K_10)</f>
        <v>32.787725927333213</v>
      </c>
      <c r="E782" s="70">
        <f>SUM(D$9:D781)*K_12-SUM(E$9:E781)*K_21</f>
        <v>32.77271321562921</v>
      </c>
      <c r="F782" s="73">
        <f>SUM(D$9:D781)*K_13-SUM(F$9:F781)*K_31</f>
        <v>28.318998136105932</v>
      </c>
    </row>
    <row r="783" spans="2:6" x14ac:dyDescent="0.2">
      <c r="B783" s="2">
        <f t="shared" si="12"/>
        <v>774</v>
      </c>
      <c r="C783" s="2">
        <v>1</v>
      </c>
      <c r="D783" s="70">
        <f>SUM(F$9:F782)*K_31+SUM(E$9:E782)*K_21+SUM(C$9:C782)-SUM(D$9:D782)*(K_12+K_13+K_10)</f>
        <v>32.78918669496943</v>
      </c>
      <c r="E783" s="70">
        <f>SUM(D$9:D782)*K_12-SUM(E$9:E782)*K_21</f>
        <v>32.774214486799337</v>
      </c>
      <c r="F783" s="73">
        <f>SUM(D$9:D782)*K_13-SUM(F$9:F782)*K_31</f>
        <v>28.332404319479622</v>
      </c>
    </row>
    <row r="784" spans="2:6" x14ac:dyDescent="0.2">
      <c r="B784" s="2">
        <f t="shared" si="12"/>
        <v>775</v>
      </c>
      <c r="C784" s="2">
        <v>1</v>
      </c>
      <c r="D784" s="70">
        <f>SUM(F$9:F783)*K_31+SUM(E$9:E783)*K_21+SUM(C$9:C783)-SUM(D$9:D783)*(K_12+K_13+K_10)</f>
        <v>32.790643526177064</v>
      </c>
      <c r="E784" s="70">
        <f>SUM(D$9:D783)*K_12-SUM(E$9:E783)*K_21</f>
        <v>32.775711707616665</v>
      </c>
      <c r="F784" s="73">
        <f>SUM(D$9:D783)*K_13-SUM(F$9:F783)*K_31</f>
        <v>28.34577466660609</v>
      </c>
    </row>
    <row r="785" spans="2:6" x14ac:dyDescent="0.2">
      <c r="B785" s="2">
        <f t="shared" si="12"/>
        <v>776</v>
      </c>
      <c r="C785" s="2">
        <v>1</v>
      </c>
      <c r="D785" s="70">
        <f>SUM(F$9:F784)*K_31+SUM(E$9:E784)*K_21+SUM(C$9:C784)-SUM(D$9:D784)*(K_12+K_13+K_10)</f>
        <v>32.792096431956907</v>
      </c>
      <c r="E785" s="70">
        <f>SUM(D$9:D784)*K_12-SUM(E$9:E784)*K_21</f>
        <v>32.777204889472159</v>
      </c>
      <c r="F785" s="73">
        <f>SUM(D$9:D784)*K_13-SUM(F$9:F784)*K_31</f>
        <v>28.359109273184792</v>
      </c>
    </row>
    <row r="786" spans="2:6" x14ac:dyDescent="0.2">
      <c r="B786" s="2">
        <f t="shared" si="12"/>
        <v>777</v>
      </c>
      <c r="C786" s="2">
        <v>1</v>
      </c>
      <c r="D786" s="70">
        <f>SUM(F$9:F785)*K_31+SUM(E$9:E785)*K_21+SUM(C$9:C785)-SUM(D$9:D785)*(K_12+K_13+K_10)</f>
        <v>32.793545423273827</v>
      </c>
      <c r="E786" s="70">
        <f>SUM(D$9:D785)*K_12-SUM(E$9:E785)*K_21</f>
        <v>32.778694043720861</v>
      </c>
      <c r="F786" s="73">
        <f>SUM(D$9:D785)*K_13-SUM(F$9:F785)*K_31</f>
        <v>28.372408234661116</v>
      </c>
    </row>
    <row r="787" spans="2:6" x14ac:dyDescent="0.2">
      <c r="B787" s="2">
        <f t="shared" si="12"/>
        <v>778</v>
      </c>
      <c r="C787" s="2">
        <v>1</v>
      </c>
      <c r="D787" s="70">
        <f>SUM(F$9:F786)*K_31+SUM(E$9:E786)*K_21+SUM(C$9:C786)-SUM(D$9:D786)*(K_12+K_13+K_10)</f>
        <v>32.794990511054948</v>
      </c>
      <c r="E787" s="70">
        <f>SUM(D$9:D786)*K_12-SUM(E$9:E786)*K_21</f>
        <v>32.780179181675521</v>
      </c>
      <c r="F787" s="73">
        <f>SUM(D$9:D786)*K_13-SUM(F$9:F786)*K_31</f>
        <v>28.385671646226939</v>
      </c>
    </row>
    <row r="788" spans="2:6" x14ac:dyDescent="0.2">
      <c r="B788" s="2">
        <f t="shared" si="12"/>
        <v>779</v>
      </c>
      <c r="C788" s="2">
        <v>1</v>
      </c>
      <c r="D788" s="70">
        <f>SUM(F$9:F787)*K_31+SUM(E$9:E787)*K_21+SUM(C$9:C787)-SUM(D$9:D787)*(K_12+K_13+K_10)</f>
        <v>32.796431706190106</v>
      </c>
      <c r="E788" s="70">
        <f>SUM(D$9:D787)*K_12-SUM(E$9:E787)*K_21</f>
        <v>32.781660314613873</v>
      </c>
      <c r="F788" s="73">
        <f>SUM(D$9:D787)*K_13-SUM(F$9:F787)*K_31</f>
        <v>28.398899602821423</v>
      </c>
    </row>
    <row r="789" spans="2:6" x14ac:dyDescent="0.2">
      <c r="B789" s="2">
        <f t="shared" si="12"/>
        <v>780</v>
      </c>
      <c r="C789" s="2">
        <v>1</v>
      </c>
      <c r="D789" s="70">
        <f>SUM(F$9:F788)*K_31+SUM(E$9:E788)*K_21+SUM(C$9:C788)-SUM(D$9:D788)*(K_12+K_13+K_10)</f>
        <v>32.797869019536847</v>
      </c>
      <c r="E789" s="70">
        <f>SUM(D$9:D788)*K_12-SUM(E$9:E788)*K_21</f>
        <v>32.78313745377136</v>
      </c>
      <c r="F789" s="73">
        <f>SUM(D$9:D788)*K_13-SUM(F$9:F788)*K_31</f>
        <v>28.412092199131521</v>
      </c>
    </row>
    <row r="790" spans="2:6" x14ac:dyDescent="0.2">
      <c r="B790" s="2">
        <f t="shared" si="12"/>
        <v>781</v>
      </c>
      <c r="C790" s="2">
        <v>1</v>
      </c>
      <c r="D790" s="70">
        <f>SUM(F$9:F789)*K_31+SUM(E$9:E789)*K_21+SUM(C$9:C789)-SUM(D$9:D789)*(K_12+K_13+K_10)</f>
        <v>32.799302461913157</v>
      </c>
      <c r="E790" s="70">
        <f>SUM(D$9:D789)*K_12-SUM(E$9:E789)*K_21</f>
        <v>32.784610610347954</v>
      </c>
      <c r="F790" s="73">
        <f>SUM(D$9:D789)*K_13-SUM(F$9:F789)*K_31</f>
        <v>28.425249529592755</v>
      </c>
    </row>
    <row r="791" spans="2:6" x14ac:dyDescent="0.2">
      <c r="B791" s="2">
        <f t="shared" si="12"/>
        <v>782</v>
      </c>
      <c r="C791" s="2">
        <v>1</v>
      </c>
      <c r="D791" s="70">
        <f>SUM(F$9:F790)*K_31+SUM(E$9:E790)*K_21+SUM(C$9:C790)-SUM(D$9:D790)*(K_12+K_13+K_10)</f>
        <v>32.80073204410246</v>
      </c>
      <c r="E791" s="70">
        <f>SUM(D$9:D790)*K_12-SUM(E$9:E790)*K_21</f>
        <v>32.78607979550452</v>
      </c>
      <c r="F791" s="73">
        <f>SUM(D$9:D790)*K_13-SUM(F$9:F790)*K_31</f>
        <v>28.438371688389708</v>
      </c>
    </row>
    <row r="792" spans="2:6" x14ac:dyDescent="0.2">
      <c r="B792" s="2">
        <f t="shared" si="12"/>
        <v>783</v>
      </c>
      <c r="C792" s="2">
        <v>1</v>
      </c>
      <c r="D792" s="70">
        <f>SUM(F$9:F791)*K_31+SUM(E$9:E791)*K_21+SUM(C$9:C791)-SUM(D$9:D791)*(K_12+K_13+K_10)</f>
        <v>32.802157776852255</v>
      </c>
      <c r="E792" s="70">
        <f>SUM(D$9:D791)*K_12-SUM(E$9:E791)*K_21</f>
        <v>32.787545020364178</v>
      </c>
      <c r="F792" s="73">
        <f>SUM(D$9:D791)*K_13-SUM(F$9:F791)*K_31</f>
        <v>28.451458769456849</v>
      </c>
    </row>
    <row r="793" spans="2:6" x14ac:dyDescent="0.2">
      <c r="B793" s="2">
        <f t="shared" si="12"/>
        <v>784</v>
      </c>
      <c r="C793" s="2">
        <v>1</v>
      </c>
      <c r="D793" s="70">
        <f>SUM(F$9:F792)*K_31+SUM(E$9:E792)*K_21+SUM(C$9:C792)-SUM(D$9:D792)*(K_12+K_13+K_10)</f>
        <v>32.803579670875934</v>
      </c>
      <c r="E793" s="70">
        <f>SUM(D$9:D792)*K_12-SUM(E$9:E792)*K_21</f>
        <v>32.789006296012758</v>
      </c>
      <c r="F793" s="73">
        <f>SUM(D$9:D792)*K_13-SUM(F$9:F792)*K_31</f>
        <v>28.464510866479031</v>
      </c>
    </row>
    <row r="794" spans="2:6" x14ac:dyDescent="0.2">
      <c r="B794" s="2">
        <f t="shared" si="12"/>
        <v>785</v>
      </c>
      <c r="C794" s="2">
        <v>1</v>
      </c>
      <c r="D794" s="70">
        <f>SUM(F$9:F793)*K_31+SUM(E$9:E793)*K_21+SUM(C$9:C793)-SUM(D$9:D793)*(K_12+K_13+K_10)</f>
        <v>32.804997736850055</v>
      </c>
      <c r="E794" s="70">
        <f>SUM(D$9:D793)*K_12-SUM(E$9:E793)*K_21</f>
        <v>32.790463633499257</v>
      </c>
      <c r="F794" s="73">
        <f>SUM(D$9:D793)*K_13-SUM(F$9:F793)*K_31</f>
        <v>28.47752807289222</v>
      </c>
    </row>
    <row r="795" spans="2:6" x14ac:dyDescent="0.2">
      <c r="B795" s="2">
        <f t="shared" si="12"/>
        <v>786</v>
      </c>
      <c r="C795" s="2">
        <v>1</v>
      </c>
      <c r="D795" s="70">
        <f>SUM(F$9:F794)*K_31+SUM(E$9:E794)*K_21+SUM(C$9:C794)-SUM(D$9:D794)*(K_12+K_13+K_10)</f>
        <v>32.806411985417526</v>
      </c>
      <c r="E795" s="70">
        <f>SUM(D$9:D794)*K_12-SUM(E$9:E794)*K_21</f>
        <v>32.791917043834019</v>
      </c>
      <c r="F795" s="73">
        <f>SUM(D$9:D794)*K_13-SUM(F$9:F794)*K_31</f>
        <v>28.490510481884094</v>
      </c>
    </row>
    <row r="796" spans="2:6" x14ac:dyDescent="0.2">
      <c r="B796" s="2">
        <f t="shared" si="12"/>
        <v>787</v>
      </c>
      <c r="C796" s="2">
        <v>1</v>
      </c>
      <c r="D796" s="70">
        <f>SUM(F$9:F795)*K_31+SUM(E$9:E795)*K_21+SUM(C$9:C795)-SUM(D$9:D795)*(K_12+K_13+K_10)</f>
        <v>32.807822427186238</v>
      </c>
      <c r="E796" s="70">
        <f>SUM(D$9:D795)*K_12-SUM(E$9:E795)*K_21</f>
        <v>32.793366537992824</v>
      </c>
      <c r="F796" s="73">
        <f>SUM(D$9:D795)*K_13-SUM(F$9:F795)*K_31</f>
        <v>28.503458186394703</v>
      </c>
    </row>
    <row r="797" spans="2:6" x14ac:dyDescent="0.2">
      <c r="B797" s="2">
        <f t="shared" si="12"/>
        <v>788</v>
      </c>
      <c r="C797" s="2">
        <v>1</v>
      </c>
      <c r="D797" s="70">
        <f>SUM(F$9:F796)*K_31+SUM(E$9:E796)*K_21+SUM(C$9:C796)-SUM(D$9:D796)*(K_12+K_13+K_10)</f>
        <v>32.809229072729067</v>
      </c>
      <c r="E797" s="70">
        <f>SUM(D$9:D796)*K_12-SUM(E$9:E796)*K_21</f>
        <v>32.794812126911893</v>
      </c>
      <c r="F797" s="73">
        <f>SUM(D$9:D796)*K_13-SUM(F$9:F796)*K_31</f>
        <v>28.516371279117067</v>
      </c>
    </row>
    <row r="798" spans="2:6" x14ac:dyDescent="0.2">
      <c r="B798" s="2">
        <f t="shared" si="12"/>
        <v>789</v>
      </c>
      <c r="C798" s="2">
        <v>1</v>
      </c>
      <c r="D798" s="70">
        <f>SUM(F$9:F797)*K_31+SUM(E$9:E797)*K_21+SUM(C$9:C797)-SUM(D$9:D797)*(K_12+K_13+K_10)</f>
        <v>32.810631932585238</v>
      </c>
      <c r="E798" s="70">
        <f>SUM(D$9:D797)*K_12-SUM(E$9:E797)*K_21</f>
        <v>32.796253821493337</v>
      </c>
      <c r="F798" s="73">
        <f>SUM(D$9:D797)*K_13-SUM(F$9:F797)*K_31</f>
        <v>28.529249852497905</v>
      </c>
    </row>
    <row r="799" spans="2:6" x14ac:dyDescent="0.2">
      <c r="B799" s="2">
        <f t="shared" si="12"/>
        <v>790</v>
      </c>
      <c r="C799" s="2">
        <v>1</v>
      </c>
      <c r="D799" s="70">
        <f>SUM(F$9:F798)*K_31+SUM(E$9:E798)*K_21+SUM(C$9:C798)-SUM(D$9:D798)*(K_12+K_13+K_10)</f>
        <v>32.812031017257596</v>
      </c>
      <c r="E799" s="70">
        <f>SUM(D$9:D798)*K_12-SUM(E$9:E798)*K_21</f>
        <v>32.797691632602891</v>
      </c>
      <c r="F799" s="73">
        <f>SUM(D$9:D798)*K_13-SUM(F$9:F798)*K_31</f>
        <v>28.542093998738174</v>
      </c>
    </row>
    <row r="800" spans="2:6" x14ac:dyDescent="0.2">
      <c r="B800" s="2">
        <f t="shared" si="12"/>
        <v>791</v>
      </c>
      <c r="C800" s="2">
        <v>1</v>
      </c>
      <c r="D800" s="70">
        <f>SUM(F$9:F799)*K_31+SUM(E$9:E799)*K_21+SUM(C$9:C799)-SUM(D$9:D799)*(K_12+K_13+K_10)</f>
        <v>32.813426337218971</v>
      </c>
      <c r="E800" s="70">
        <f>SUM(D$9:D799)*K_12-SUM(E$9:E799)*K_21</f>
        <v>32.799125571068089</v>
      </c>
      <c r="F800" s="73">
        <f>SUM(D$9:D799)*K_13-SUM(F$9:F799)*K_31</f>
        <v>28.554903809793721</v>
      </c>
    </row>
    <row r="801" spans="2:6" x14ac:dyDescent="0.2">
      <c r="B801" s="2">
        <f t="shared" si="12"/>
        <v>792</v>
      </c>
      <c r="C801" s="2">
        <v>1</v>
      </c>
      <c r="D801" s="70">
        <f>SUM(F$9:F800)*K_31+SUM(E$9:E800)*K_21+SUM(C$9:C800)-SUM(D$9:D800)*(K_12+K_13+K_10)</f>
        <v>32.814817902905361</v>
      </c>
      <c r="E801" s="70">
        <f>SUM(D$9:D800)*K_12-SUM(E$9:E800)*K_21</f>
        <v>32.800555647682813</v>
      </c>
      <c r="F801" s="73">
        <f>SUM(D$9:D800)*K_13-SUM(F$9:F800)*K_31</f>
        <v>28.567679377376002</v>
      </c>
    </row>
    <row r="802" spans="2:6" x14ac:dyDescent="0.2">
      <c r="B802" s="2">
        <f t="shared" si="12"/>
        <v>793</v>
      </c>
      <c r="C802" s="2">
        <v>1</v>
      </c>
      <c r="D802" s="70">
        <f>SUM(F$9:F801)*K_31+SUM(E$9:E801)*K_21+SUM(C$9:C801)-SUM(D$9:D801)*(K_12+K_13+K_10)</f>
        <v>32.816205724719111</v>
      </c>
      <c r="E802" s="70">
        <f>SUM(D$9:D801)*K_12-SUM(E$9:E801)*K_21</f>
        <v>32.801981873205023</v>
      </c>
      <c r="F802" s="73">
        <f>SUM(D$9:D801)*K_13-SUM(F$9:F801)*K_31</f>
        <v>28.58042079295258</v>
      </c>
    </row>
    <row r="803" spans="2:6" x14ac:dyDescent="0.2">
      <c r="B803" s="2">
        <f t="shared" si="12"/>
        <v>794</v>
      </c>
      <c r="C803" s="2">
        <v>1</v>
      </c>
      <c r="D803" s="70">
        <f>SUM(F$9:F802)*K_31+SUM(E$9:E802)*K_21+SUM(C$9:C802)-SUM(D$9:D802)*(K_12+K_13+K_10)</f>
        <v>32.817589813030736</v>
      </c>
      <c r="E803" s="70">
        <f>SUM(D$9:D802)*K_12-SUM(E$9:E802)*K_21</f>
        <v>32.80340425835675</v>
      </c>
      <c r="F803" s="73">
        <f>SUM(D$9:D802)*K_13-SUM(F$9:F802)*K_31</f>
        <v>28.593128147747883</v>
      </c>
    </row>
    <row r="804" spans="2:6" x14ac:dyDescent="0.2">
      <c r="B804" s="2">
        <f t="shared" si="12"/>
        <v>795</v>
      </c>
      <c r="C804" s="2">
        <v>1</v>
      </c>
      <c r="D804" s="70">
        <f>SUM(F$9:F803)*K_31+SUM(E$9:E803)*K_21+SUM(C$9:C803)-SUM(D$9:D803)*(K_12+K_13+K_10)</f>
        <v>32.818970178176642</v>
      </c>
      <c r="E804" s="70">
        <f>SUM(D$9:D803)*K_12-SUM(E$9:E803)*K_21</f>
        <v>32.804822813824558</v>
      </c>
      <c r="F804" s="73">
        <f>SUM(D$9:D803)*K_13-SUM(F$9:F803)*K_31</f>
        <v>28.605801532743747</v>
      </c>
    </row>
    <row r="805" spans="2:6" x14ac:dyDescent="0.2">
      <c r="B805" s="2">
        <f t="shared" si="12"/>
        <v>796</v>
      </c>
      <c r="C805" s="2">
        <v>1</v>
      </c>
      <c r="D805" s="70">
        <f>SUM(F$9:F804)*K_31+SUM(E$9:E804)*K_21+SUM(C$9:C804)-SUM(D$9:D804)*(K_12+K_13+K_10)</f>
        <v>32.820346830459584</v>
      </c>
      <c r="E805" s="70">
        <f>SUM(D$9:D804)*K_12-SUM(E$9:E804)*K_21</f>
        <v>32.806237550259539</v>
      </c>
      <c r="F805" s="73">
        <f>SUM(D$9:D804)*K_13-SUM(F$9:F804)*K_31</f>
        <v>28.618441038680039</v>
      </c>
    </row>
    <row r="806" spans="2:6" x14ac:dyDescent="0.2">
      <c r="B806" s="2">
        <f t="shared" si="12"/>
        <v>797</v>
      </c>
      <c r="C806" s="2">
        <v>1</v>
      </c>
      <c r="D806" s="70">
        <f>SUM(F$9:F805)*K_31+SUM(E$9:E805)*K_21+SUM(C$9:C805)-SUM(D$9:D805)*(K_12+K_13+K_10)</f>
        <v>32.821719780150488</v>
      </c>
      <c r="E806" s="70">
        <f>SUM(D$9:D805)*K_12-SUM(E$9:E805)*K_21</f>
        <v>32.807648478279589</v>
      </c>
      <c r="F806" s="73">
        <f>SUM(D$9:D805)*K_13-SUM(F$9:F805)*K_31</f>
        <v>28.631046756055383</v>
      </c>
    </row>
    <row r="807" spans="2:6" x14ac:dyDescent="0.2">
      <c r="B807" s="2">
        <f t="shared" si="12"/>
        <v>798</v>
      </c>
      <c r="C807" s="2">
        <v>1</v>
      </c>
      <c r="D807" s="70">
        <f>SUM(F$9:F806)*K_31+SUM(E$9:E806)*K_21+SUM(C$9:C806)-SUM(D$9:D806)*(K_12+K_13+K_10)</f>
        <v>32.823089037486625</v>
      </c>
      <c r="E807" s="70">
        <f>SUM(D$9:D806)*K_12-SUM(E$9:E806)*K_21</f>
        <v>32.809055608466679</v>
      </c>
      <c r="F807" s="73">
        <f>SUM(D$9:D806)*K_13-SUM(F$9:F806)*K_31</f>
        <v>28.643618775127671</v>
      </c>
    </row>
    <row r="808" spans="2:6" x14ac:dyDescent="0.2">
      <c r="B808" s="2">
        <f t="shared" si="12"/>
        <v>799</v>
      </c>
      <c r="C808" s="2">
        <v>1</v>
      </c>
      <c r="D808" s="70">
        <f>SUM(F$9:F807)*K_31+SUM(E$9:E807)*K_21+SUM(C$9:C807)-SUM(D$9:D807)*(K_12+K_13+K_10)</f>
        <v>32.82445461267298</v>
      </c>
      <c r="E808" s="70">
        <f>SUM(D$9:D807)*K_12-SUM(E$9:E807)*K_21</f>
        <v>32.810458951368673</v>
      </c>
      <c r="F808" s="73">
        <f>SUM(D$9:D807)*K_13-SUM(F$9:F807)*K_31</f>
        <v>28.656157185914751</v>
      </c>
    </row>
    <row r="809" spans="2:6" x14ac:dyDescent="0.2">
      <c r="B809" s="2">
        <f t="shared" si="12"/>
        <v>800</v>
      </c>
      <c r="C809" s="2">
        <v>1</v>
      </c>
      <c r="D809" s="70">
        <f>SUM(F$9:F808)*K_31+SUM(E$9:E808)*K_21+SUM(C$9:C808)-SUM(D$9:D808)*(K_12+K_13+K_10)</f>
        <v>32.825816515881797</v>
      </c>
      <c r="E809" s="70">
        <f>SUM(D$9:D808)*K_12-SUM(E$9:E808)*K_21</f>
        <v>32.811858517499331</v>
      </c>
      <c r="F809" s="73">
        <f>SUM(D$9:D808)*K_13-SUM(F$9:F808)*K_31</f>
        <v>28.668662078195013</v>
      </c>
    </row>
    <row r="810" spans="2:6" x14ac:dyDescent="0.2">
      <c r="B810" s="2">
        <f t="shared" si="12"/>
        <v>801</v>
      </c>
      <c r="C810" s="2">
        <v>1</v>
      </c>
      <c r="D810" s="70">
        <f>SUM(F$9:F809)*K_31+SUM(E$9:E809)*K_21+SUM(C$9:C809)-SUM(D$9:D809)*(K_12+K_13+K_10)</f>
        <v>32.827174757254852</v>
      </c>
      <c r="E810" s="70">
        <f>SUM(D$9:D809)*K_12-SUM(E$9:E809)*K_21</f>
        <v>32.813254317336941</v>
      </c>
      <c r="F810" s="73">
        <f>SUM(D$9:D809)*K_13-SUM(F$9:F809)*K_31</f>
        <v>28.681133541508075</v>
      </c>
    </row>
    <row r="811" spans="2:6" x14ac:dyDescent="0.2">
      <c r="B811" s="2">
        <f t="shared" si="12"/>
        <v>802</v>
      </c>
      <c r="C811" s="2">
        <v>1</v>
      </c>
      <c r="D811" s="70">
        <f>SUM(F$9:F810)*K_31+SUM(E$9:E810)*K_21+SUM(C$9:C810)-SUM(D$9:D810)*(K_12+K_13+K_10)</f>
        <v>32.828529346898449</v>
      </c>
      <c r="E811" s="70">
        <f>SUM(D$9:D810)*K_12-SUM(E$9:E810)*K_21</f>
        <v>32.814646361328414</v>
      </c>
      <c r="F811" s="73">
        <f>SUM(D$9:D810)*K_13-SUM(F$9:F810)*K_31</f>
        <v>28.693571665155311</v>
      </c>
    </row>
    <row r="812" spans="2:6" x14ac:dyDescent="0.2">
      <c r="B812" s="2">
        <f t="shared" si="12"/>
        <v>803</v>
      </c>
      <c r="C812" s="2">
        <v>1</v>
      </c>
      <c r="D812" s="70">
        <f>SUM(F$9:F811)*K_31+SUM(E$9:E811)*K_21+SUM(C$9:C811)-SUM(D$9:D811)*(K_12+K_13+K_10)</f>
        <v>32.829880294888881</v>
      </c>
      <c r="E812" s="70">
        <f>SUM(D$9:D811)*K_12-SUM(E$9:E811)*K_21</f>
        <v>32.81603465988519</v>
      </c>
      <c r="F812" s="73">
        <f>SUM(D$9:D811)*K_13-SUM(F$9:F811)*K_31</f>
        <v>28.705976538200552</v>
      </c>
    </row>
    <row r="813" spans="2:6" x14ac:dyDescent="0.2">
      <c r="B813" s="2">
        <f t="shared" si="12"/>
        <v>804</v>
      </c>
      <c r="C813" s="2">
        <v>1</v>
      </c>
      <c r="D813" s="70">
        <f>SUM(F$9:F812)*K_31+SUM(E$9:E812)*K_21+SUM(C$9:C812)-SUM(D$9:D812)*(K_12+K_13+K_10)</f>
        <v>32.83122761127197</v>
      </c>
      <c r="E813" s="70">
        <f>SUM(D$9:D812)*K_12-SUM(E$9:E812)*K_21</f>
        <v>32.817419223385969</v>
      </c>
      <c r="F813" s="73">
        <f>SUM(D$9:D812)*K_13-SUM(F$9:F812)*K_31</f>
        <v>28.718348249470615</v>
      </c>
    </row>
    <row r="814" spans="2:6" x14ac:dyDescent="0.2">
      <c r="B814" s="2">
        <f t="shared" si="12"/>
        <v>805</v>
      </c>
      <c r="C814" s="2">
        <v>1</v>
      </c>
      <c r="D814" s="70">
        <f>SUM(F$9:F813)*K_31+SUM(E$9:E813)*K_21+SUM(C$9:C813)-SUM(D$9:D813)*(K_12+K_13+K_10)</f>
        <v>32.832571306060345</v>
      </c>
      <c r="E814" s="70">
        <f>SUM(D$9:D813)*K_12-SUM(E$9:E813)*K_21</f>
        <v>32.818800062174432</v>
      </c>
      <c r="F814" s="73">
        <f>SUM(D$9:D813)*K_13-SUM(F$9:F813)*K_31</f>
        <v>28.730686887556004</v>
      </c>
    </row>
    <row r="815" spans="2:6" x14ac:dyDescent="0.2">
      <c r="B815" s="2">
        <f t="shared" si="12"/>
        <v>806</v>
      </c>
      <c r="C815" s="2">
        <v>1</v>
      </c>
      <c r="D815" s="70">
        <f>SUM(F$9:F814)*K_31+SUM(E$9:E814)*K_21+SUM(C$9:C814)-SUM(D$9:D814)*(K_12+K_13+K_10)</f>
        <v>32.83391138923389</v>
      </c>
      <c r="E815" s="70">
        <f>SUM(D$9:D814)*K_12-SUM(E$9:E814)*K_21</f>
        <v>32.820177186563342</v>
      </c>
      <c r="F815" s="73">
        <f>SUM(D$9:D814)*K_13-SUM(F$9:F814)*K_31</f>
        <v>28.742992540811528</v>
      </c>
    </row>
    <row r="816" spans="2:6" x14ac:dyDescent="0.2">
      <c r="B816" s="2">
        <f t="shared" si="12"/>
        <v>807</v>
      </c>
      <c r="C816" s="2">
        <v>1</v>
      </c>
      <c r="D816" s="70">
        <f>SUM(F$9:F815)*K_31+SUM(E$9:E815)*K_21+SUM(C$9:C815)-SUM(D$9:D815)*(K_12+K_13+K_10)</f>
        <v>32.835247870744752</v>
      </c>
      <c r="E816" s="70">
        <f>SUM(D$9:D815)*K_12-SUM(E$9:E815)*K_21</f>
        <v>32.821550606829987</v>
      </c>
      <c r="F816" s="73">
        <f>SUM(D$9:D815)*K_13-SUM(F$9:F815)*K_31</f>
        <v>28.755265297356786</v>
      </c>
    </row>
    <row r="817" spans="2:6" x14ac:dyDescent="0.2">
      <c r="B817" s="2">
        <f t="shared" si="12"/>
        <v>808</v>
      </c>
      <c r="C817" s="2">
        <v>1</v>
      </c>
      <c r="D817" s="70">
        <f>SUM(F$9:F816)*K_31+SUM(E$9:E816)*K_21+SUM(C$9:C816)-SUM(D$9:D816)*(K_12+K_13+K_10)</f>
        <v>32.836580760510515</v>
      </c>
      <c r="E817" s="70">
        <f>SUM(D$9:D816)*K_12-SUM(E$9:E816)*K_21</f>
        <v>32.822920333221646</v>
      </c>
      <c r="F817" s="73">
        <f>SUM(D$9:D816)*K_13-SUM(F$9:F816)*K_31</f>
        <v>28.767505245076954</v>
      </c>
    </row>
    <row r="818" spans="2:6" x14ac:dyDescent="0.2">
      <c r="B818" s="2">
        <f t="shared" si="12"/>
        <v>809</v>
      </c>
      <c r="C818" s="2">
        <v>1</v>
      </c>
      <c r="D818" s="70">
        <f>SUM(F$9:F817)*K_31+SUM(E$9:E817)*K_21+SUM(C$9:C817)-SUM(D$9:D817)*(K_12+K_13+K_10)</f>
        <v>32.83791006842057</v>
      </c>
      <c r="E818" s="70">
        <f>SUM(D$9:D817)*K_12-SUM(E$9:E817)*K_21</f>
        <v>32.824286375950123</v>
      </c>
      <c r="F818" s="73">
        <f>SUM(D$9:D817)*K_13-SUM(F$9:F817)*K_31</f>
        <v>28.779712471623256</v>
      </c>
    </row>
    <row r="819" spans="2:6" x14ac:dyDescent="0.2">
      <c r="B819" s="2">
        <f t="shared" si="12"/>
        <v>810</v>
      </c>
      <c r="C819" s="2">
        <v>1</v>
      </c>
      <c r="D819" s="70">
        <f>SUM(F$9:F818)*K_31+SUM(E$9:E818)*K_21+SUM(C$9:C818)-SUM(D$9:D818)*(K_12+K_13+K_10)</f>
        <v>32.839235804330201</v>
      </c>
      <c r="E819" s="70">
        <f>SUM(D$9:D818)*K_12-SUM(E$9:E818)*K_21</f>
        <v>32.825648745197668</v>
      </c>
      <c r="F819" s="73">
        <f>SUM(D$9:D818)*K_13-SUM(F$9:F818)*K_31</f>
        <v>28.791887064413643</v>
      </c>
    </row>
    <row r="820" spans="2:6" x14ac:dyDescent="0.2">
      <c r="B820" s="2">
        <f t="shared" si="12"/>
        <v>811</v>
      </c>
      <c r="C820" s="2">
        <v>1</v>
      </c>
      <c r="D820" s="70">
        <f>SUM(F$9:F819)*K_31+SUM(E$9:E819)*K_21+SUM(C$9:C819)-SUM(D$9:D819)*(K_12+K_13+K_10)</f>
        <v>32.840557978066954</v>
      </c>
      <c r="E820" s="70">
        <f>SUM(D$9:D819)*K_12-SUM(E$9:E819)*K_21</f>
        <v>32.827007451111058</v>
      </c>
      <c r="F820" s="73">
        <f>SUM(D$9:D819)*K_13-SUM(F$9:F819)*K_31</f>
        <v>28.804029110633394</v>
      </c>
    </row>
    <row r="821" spans="2:6" x14ac:dyDescent="0.2">
      <c r="B821" s="2">
        <f t="shared" si="12"/>
        <v>812</v>
      </c>
      <c r="C821" s="2">
        <v>1</v>
      </c>
      <c r="D821" s="70">
        <f>SUM(F$9:F820)*K_31+SUM(E$9:E820)*K_21+SUM(C$9:C820)-SUM(D$9:D820)*(K_12+K_13+K_10)</f>
        <v>32.841876599426996</v>
      </c>
      <c r="E821" s="70">
        <f>SUM(D$9:D820)*K_12-SUM(E$9:E820)*K_21</f>
        <v>32.828362503806602</v>
      </c>
      <c r="F821" s="73">
        <f>SUM(D$9:D820)*K_13-SUM(F$9:F820)*K_31</f>
        <v>28.816138697235694</v>
      </c>
    </row>
    <row r="822" spans="2:6" x14ac:dyDescent="0.2">
      <c r="B822" s="2">
        <f t="shared" si="12"/>
        <v>813</v>
      </c>
      <c r="C822" s="2">
        <v>1</v>
      </c>
      <c r="D822" s="70">
        <f>SUM(F$9:F821)*K_31+SUM(E$9:E821)*K_21+SUM(C$9:C821)-SUM(D$9:D821)*(K_12+K_13+K_10)</f>
        <v>32.843191678175117</v>
      </c>
      <c r="E822" s="70">
        <f>SUM(D$9:D821)*K_12-SUM(E$9:E821)*K_21</f>
        <v>32.829713913368778</v>
      </c>
      <c r="F822" s="73">
        <f>SUM(D$9:D821)*K_13-SUM(F$9:F821)*K_31</f>
        <v>28.828215910942276</v>
      </c>
    </row>
    <row r="823" spans="2:6" x14ac:dyDescent="0.2">
      <c r="B823" s="2">
        <f t="shared" si="12"/>
        <v>814</v>
      </c>
      <c r="C823" s="2">
        <v>1</v>
      </c>
      <c r="D823" s="70">
        <f>SUM(F$9:F822)*K_31+SUM(E$9:E822)*K_21+SUM(C$9:C822)-SUM(D$9:D822)*(K_12+K_13+K_10)</f>
        <v>32.844503224048367</v>
      </c>
      <c r="E823" s="70">
        <f>SUM(D$9:D822)*K_12-SUM(E$9:E822)*K_21</f>
        <v>32.831061689849321</v>
      </c>
      <c r="F823" s="73">
        <f>SUM(D$9:D822)*K_13-SUM(F$9:F822)*K_31</f>
        <v>28.840260838243971</v>
      </c>
    </row>
    <row r="824" spans="2:6" x14ac:dyDescent="0.2">
      <c r="B824" s="2">
        <f t="shared" si="12"/>
        <v>815</v>
      </c>
      <c r="C824" s="2">
        <v>1</v>
      </c>
      <c r="D824" s="70">
        <f>SUM(F$9:F823)*K_31+SUM(E$9:E823)*K_21+SUM(C$9:C823)-SUM(D$9:D823)*(K_12+K_13+K_10)</f>
        <v>32.845811246749236</v>
      </c>
      <c r="E824" s="70">
        <f>SUM(D$9:D823)*K_12-SUM(E$9:E823)*K_21</f>
        <v>32.832405843269044</v>
      </c>
      <c r="F824" s="73">
        <f>SUM(D$9:D823)*K_13-SUM(F$9:F823)*K_31</f>
        <v>28.85227356540139</v>
      </c>
    </row>
    <row r="825" spans="2:6" x14ac:dyDescent="0.2">
      <c r="B825" s="2">
        <f t="shared" si="12"/>
        <v>816</v>
      </c>
      <c r="C825" s="2">
        <v>1</v>
      </c>
      <c r="D825" s="70">
        <f>SUM(F$9:F824)*K_31+SUM(E$9:E824)*K_21+SUM(C$9:C824)-SUM(D$9:D824)*(K_12+K_13+K_10)</f>
        <v>32.847115755954746</v>
      </c>
      <c r="E825" s="70">
        <f>SUM(D$9:D824)*K_12-SUM(E$9:E824)*K_21</f>
        <v>32.833746383616926</v>
      </c>
      <c r="F825" s="73">
        <f>SUM(D$9:D824)*K_13-SUM(F$9:F824)*K_31</f>
        <v>28.864254178445435</v>
      </c>
    </row>
    <row r="826" spans="2:6" x14ac:dyDescent="0.2">
      <c r="B826" s="2">
        <f t="shared" si="12"/>
        <v>817</v>
      </c>
      <c r="C826" s="2">
        <v>1</v>
      </c>
      <c r="D826" s="70">
        <f>SUM(F$9:F825)*K_31+SUM(E$9:E825)*K_21+SUM(C$9:C825)-SUM(D$9:D825)*(K_12+K_13+K_10)</f>
        <v>32.848416761309636</v>
      </c>
      <c r="E826" s="70">
        <f>SUM(D$9:D825)*K_12-SUM(E$9:E825)*K_21</f>
        <v>32.835083320851027</v>
      </c>
      <c r="F826" s="73">
        <f>SUM(D$9:D825)*K_13-SUM(F$9:F825)*K_31</f>
        <v>28.876202763177957</v>
      </c>
    </row>
    <row r="827" spans="2:6" x14ac:dyDescent="0.2">
      <c r="B827" s="2">
        <f t="shared" si="12"/>
        <v>818</v>
      </c>
      <c r="C827" s="2">
        <v>1</v>
      </c>
      <c r="D827" s="70">
        <f>SUM(F$9:F826)*K_31+SUM(E$9:E826)*K_21+SUM(C$9:C826)-SUM(D$9:D826)*(K_12+K_13+K_10)</f>
        <v>32.849714272429992</v>
      </c>
      <c r="E827" s="70">
        <f>SUM(D$9:D826)*K_12-SUM(E$9:E826)*K_21</f>
        <v>32.83641666489666</v>
      </c>
      <c r="F827" s="73">
        <f>SUM(D$9:D826)*K_13-SUM(F$9:F826)*K_31</f>
        <v>28.888119405172354</v>
      </c>
    </row>
    <row r="828" spans="2:6" x14ac:dyDescent="0.2">
      <c r="B828" s="2">
        <f t="shared" si="12"/>
        <v>819</v>
      </c>
      <c r="C828" s="2">
        <v>1</v>
      </c>
      <c r="D828" s="70">
        <f>SUM(F$9:F827)*K_31+SUM(E$9:E827)*K_21+SUM(C$9:C827)-SUM(D$9:D827)*(K_12+K_13+K_10)</f>
        <v>32.851008298902343</v>
      </c>
      <c r="E828" s="70">
        <f>SUM(D$9:D827)*K_12-SUM(E$9:E827)*K_21</f>
        <v>32.837746425650039</v>
      </c>
      <c r="F828" s="73">
        <f>SUM(D$9:D827)*K_13-SUM(F$9:F827)*K_31</f>
        <v>28.90000418977413</v>
      </c>
    </row>
    <row r="829" spans="2:6" x14ac:dyDescent="0.2">
      <c r="B829" s="2">
        <f t="shared" si="12"/>
        <v>820</v>
      </c>
      <c r="C829" s="2">
        <v>1</v>
      </c>
      <c r="D829" s="70">
        <f>SUM(F$9:F828)*K_31+SUM(E$9:E828)*K_21+SUM(C$9:C828)-SUM(D$9:D828)*(K_12+K_13+K_10)</f>
        <v>32.85229885028275</v>
      </c>
      <c r="E829" s="70">
        <f>SUM(D$9:D828)*K_12-SUM(E$9:E828)*K_21</f>
        <v>32.839072612975087</v>
      </c>
      <c r="F829" s="73">
        <f>SUM(D$9:D828)*K_13-SUM(F$9:F828)*K_31</f>
        <v>28.911857202101508</v>
      </c>
    </row>
    <row r="830" spans="2:6" x14ac:dyDescent="0.2">
      <c r="B830" s="2">
        <f t="shared" si="12"/>
        <v>821</v>
      </c>
      <c r="C830" s="2">
        <v>1</v>
      </c>
      <c r="D830" s="70">
        <f>SUM(F$9:F829)*K_31+SUM(E$9:E829)*K_21+SUM(C$9:C829)-SUM(D$9:D829)*(K_12+K_13+K_10)</f>
        <v>32.853585936099535</v>
      </c>
      <c r="E830" s="70">
        <f>SUM(D$9:D829)*K_12-SUM(E$9:E829)*K_21</f>
        <v>32.840395236705263</v>
      </c>
      <c r="F830" s="73">
        <f>SUM(D$9:D829)*K_13-SUM(F$9:F829)*K_31</f>
        <v>28.92367852704605</v>
      </c>
    </row>
    <row r="831" spans="2:6" x14ac:dyDescent="0.2">
      <c r="B831" s="2">
        <f t="shared" si="12"/>
        <v>822</v>
      </c>
      <c r="C831" s="2">
        <v>1</v>
      </c>
      <c r="D831" s="70">
        <f>SUM(F$9:F830)*K_31+SUM(E$9:E830)*K_21+SUM(C$9:C830)-SUM(D$9:D830)*(K_12+K_13+K_10)</f>
        <v>32.85486956584964</v>
      </c>
      <c r="E831" s="70">
        <f>SUM(D$9:D830)*K_12-SUM(E$9:E830)*K_21</f>
        <v>32.841714306644917</v>
      </c>
      <c r="F831" s="73">
        <f>SUM(D$9:D830)*K_13-SUM(F$9:F830)*K_31</f>
        <v>28.935468249273214</v>
      </c>
    </row>
    <row r="832" spans="2:6" x14ac:dyDescent="0.2">
      <c r="B832" s="2">
        <f t="shared" si="12"/>
        <v>823</v>
      </c>
      <c r="C832" s="2">
        <v>1</v>
      </c>
      <c r="D832" s="70">
        <f>SUM(F$9:F831)*K_31+SUM(E$9:E831)*K_21+SUM(C$9:C831)-SUM(D$9:D831)*(K_12+K_13+K_10)</f>
        <v>32.856149749004089</v>
      </c>
      <c r="E832" s="70">
        <f>SUM(D$9:D831)*K_12-SUM(E$9:E831)*K_21</f>
        <v>32.843029832565662</v>
      </c>
      <c r="F832" s="73">
        <f>SUM(D$9:D831)*K_13-SUM(F$9:F831)*K_31</f>
        <v>28.947226453222939</v>
      </c>
    </row>
    <row r="833" spans="2:6" x14ac:dyDescent="0.2">
      <c r="B833" s="2">
        <f t="shared" si="12"/>
        <v>824</v>
      </c>
      <c r="C833" s="2">
        <v>1</v>
      </c>
      <c r="D833" s="70">
        <f>SUM(F$9:F832)*K_31+SUM(E$9:E832)*K_21+SUM(C$9:C832)-SUM(D$9:D832)*(K_12+K_13+K_10)</f>
        <v>32.857426495002528</v>
      </c>
      <c r="E833" s="70">
        <f>SUM(D$9:D832)*K_12-SUM(E$9:E832)*K_21</f>
        <v>32.84434182420955</v>
      </c>
      <c r="F833" s="73">
        <f>SUM(D$9:D832)*K_13-SUM(F$9:F832)*K_31</f>
        <v>28.958953223110278</v>
      </c>
    </row>
    <row r="834" spans="2:6" x14ac:dyDescent="0.2">
      <c r="B834" s="2">
        <f t="shared" si="12"/>
        <v>825</v>
      </c>
      <c r="C834" s="2">
        <v>1</v>
      </c>
      <c r="D834" s="70">
        <f>SUM(F$9:F833)*K_31+SUM(E$9:E833)*K_21+SUM(C$9:C833)-SUM(D$9:D833)*(K_12+K_13+K_10)</f>
        <v>32.858699813257317</v>
      </c>
      <c r="E834" s="70">
        <f>SUM(D$9:D833)*K_12-SUM(E$9:E833)*K_21</f>
        <v>32.845650291289076</v>
      </c>
      <c r="F834" s="73">
        <f>SUM(D$9:D833)*K_13-SUM(F$9:F833)*K_31</f>
        <v>28.970648642925958</v>
      </c>
    </row>
    <row r="835" spans="2:6" x14ac:dyDescent="0.2">
      <c r="B835" s="2">
        <f t="shared" si="12"/>
        <v>826</v>
      </c>
      <c r="C835" s="2">
        <v>1</v>
      </c>
      <c r="D835" s="70">
        <f>SUM(F$9:F834)*K_31+SUM(E$9:E834)*K_21+SUM(C$9:C834)-SUM(D$9:D834)*(K_12+K_13+K_10)</f>
        <v>32.859969713152168</v>
      </c>
      <c r="E835" s="70">
        <f>SUM(D$9:D834)*K_12-SUM(E$9:E834)*K_21</f>
        <v>32.846955243485809</v>
      </c>
      <c r="F835" s="73">
        <f>SUM(D$9:D834)*K_13-SUM(F$9:F834)*K_31</f>
        <v>28.982312796436943</v>
      </c>
    </row>
    <row r="836" spans="2:6" x14ac:dyDescent="0.2">
      <c r="B836" s="2">
        <f t="shared" si="12"/>
        <v>827</v>
      </c>
      <c r="C836" s="2">
        <v>1</v>
      </c>
      <c r="D836" s="70">
        <f>SUM(F$9:F835)*K_31+SUM(E$9:E835)*K_21+SUM(C$9:C835)-SUM(D$9:D835)*(K_12+K_13+K_10)</f>
        <v>32.861236204040779</v>
      </c>
      <c r="E836" s="70">
        <f>SUM(D$9:D835)*K_12-SUM(E$9:E835)*K_21</f>
        <v>32.848256690452217</v>
      </c>
      <c r="F836" s="73">
        <f>SUM(D$9:D835)*K_13-SUM(F$9:F835)*K_31</f>
        <v>28.993945767187093</v>
      </c>
    </row>
    <row r="837" spans="2:6" x14ac:dyDescent="0.2">
      <c r="B837" s="2">
        <f t="shared" si="12"/>
        <v>828</v>
      </c>
      <c r="C837" s="2">
        <v>1</v>
      </c>
      <c r="D837" s="70">
        <f>SUM(F$9:F836)*K_31+SUM(E$9:E836)*K_21+SUM(C$9:C836)-SUM(D$9:D836)*(K_12+K_13+K_10)</f>
        <v>32.862499295250473</v>
      </c>
      <c r="E837" s="70">
        <f>SUM(D$9:D836)*K_12-SUM(E$9:E836)*K_21</f>
        <v>32.849554641810755</v>
      </c>
      <c r="F837" s="73">
        <f>SUM(D$9:D836)*K_13-SUM(F$9:F836)*K_31</f>
        <v>29.005547638497646</v>
      </c>
    </row>
    <row r="838" spans="2:6" x14ac:dyDescent="0.2">
      <c r="B838" s="2">
        <f t="shared" si="12"/>
        <v>829</v>
      </c>
      <c r="C838" s="2">
        <v>1</v>
      </c>
      <c r="D838" s="70">
        <f>SUM(F$9:F837)*K_31+SUM(E$9:E837)*K_21+SUM(C$9:C837)-SUM(D$9:D837)*(K_12+K_13+K_10)</f>
        <v>32.863758996079014</v>
      </c>
      <c r="E838" s="70">
        <f>SUM(D$9:D837)*K_12-SUM(E$9:E837)*K_21</f>
        <v>32.850849107154772</v>
      </c>
      <c r="F838" s="73">
        <f>SUM(D$9:D837)*K_13-SUM(F$9:F837)*K_31</f>
        <v>29.017118493467912</v>
      </c>
    </row>
    <row r="839" spans="2:6" x14ac:dyDescent="0.2">
      <c r="B839" s="2">
        <f t="shared" si="12"/>
        <v>830</v>
      </c>
      <c r="C839" s="2">
        <v>1</v>
      </c>
      <c r="D839" s="70">
        <f>SUM(F$9:F838)*K_31+SUM(E$9:E838)*K_21+SUM(C$9:C838)-SUM(D$9:D838)*(K_12+K_13+K_10)</f>
        <v>32.865015315796882</v>
      </c>
      <c r="E839" s="70">
        <f>SUM(D$9:D838)*K_12-SUM(E$9:E838)*K_21</f>
        <v>32.852140096046696</v>
      </c>
      <c r="F839" s="73">
        <f>SUM(D$9:D838)*K_13-SUM(F$9:F838)*K_31</f>
        <v>29.028658414975745</v>
      </c>
    </row>
    <row r="840" spans="2:6" x14ac:dyDescent="0.2">
      <c r="B840" s="2">
        <f t="shared" si="12"/>
        <v>831</v>
      </c>
      <c r="C840" s="2">
        <v>1</v>
      </c>
      <c r="D840" s="70">
        <f>SUM(F$9:F839)*K_31+SUM(E$9:E839)*K_21+SUM(C$9:C839)-SUM(D$9:D839)*(K_12+K_13+K_10)</f>
        <v>32.866268263644997</v>
      </c>
      <c r="E840" s="70">
        <f>SUM(D$9:D839)*K_12-SUM(E$9:E839)*K_21</f>
        <v>32.853427618022124</v>
      </c>
      <c r="F840" s="73">
        <f>SUM(D$9:D839)*K_13-SUM(F$9:F839)*K_31</f>
        <v>29.040167485678204</v>
      </c>
    </row>
    <row r="841" spans="2:6" x14ac:dyDescent="0.2">
      <c r="B841" s="2">
        <f t="shared" si="12"/>
        <v>832</v>
      </c>
      <c r="C841" s="2">
        <v>1</v>
      </c>
      <c r="D841" s="70">
        <f>SUM(F$9:F840)*K_31+SUM(E$9:E840)*K_21+SUM(C$9:C840)-SUM(D$9:D840)*(K_12+K_13+K_10)</f>
        <v>32.86751784883927</v>
      </c>
      <c r="E841" s="70">
        <f>SUM(D$9:D840)*K_12-SUM(E$9:E840)*K_21</f>
        <v>32.854711682584366</v>
      </c>
      <c r="F841" s="73">
        <f>SUM(D$9:D840)*K_13-SUM(F$9:F840)*K_31</f>
        <v>29.05164578801211</v>
      </c>
    </row>
    <row r="842" spans="2:6" x14ac:dyDescent="0.2">
      <c r="B842" s="2">
        <f t="shared" si="12"/>
        <v>833</v>
      </c>
      <c r="C842" s="2">
        <v>1</v>
      </c>
      <c r="D842" s="70">
        <f>SUM(F$9:F841)*K_31+SUM(E$9:E841)*K_21+SUM(C$9:C841)-SUM(D$9:D841)*(K_12+K_13+K_10)</f>
        <v>32.868764080565597</v>
      </c>
      <c r="E842" s="70">
        <f>SUM(D$9:D841)*K_12-SUM(E$9:E841)*K_21</f>
        <v>32.855992299210357</v>
      </c>
      <c r="F842" s="73">
        <f>SUM(D$9:D841)*K_13-SUM(F$9:F841)*K_31</f>
        <v>29.063093404194603</v>
      </c>
    </row>
    <row r="843" spans="2:6" x14ac:dyDescent="0.2">
      <c r="B843" s="2">
        <f t="shared" ref="B843:B906" si="13">B842+1</f>
        <v>834</v>
      </c>
      <c r="C843" s="2">
        <v>1</v>
      </c>
      <c r="D843" s="70">
        <f>SUM(F$9:F842)*K_31+SUM(E$9:E842)*K_21+SUM(C$9:C842)-SUM(D$9:D842)*(K_12+K_13+K_10)</f>
        <v>32.870006967983954</v>
      </c>
      <c r="E843" s="70">
        <f>SUM(D$9:D842)*K_12-SUM(E$9:E842)*K_21</f>
        <v>32.857269477346108</v>
      </c>
      <c r="F843" s="73">
        <f>SUM(D$9:D842)*K_13-SUM(F$9:F842)*K_31</f>
        <v>29.074510416223717</v>
      </c>
    </row>
    <row r="844" spans="2:6" x14ac:dyDescent="0.2">
      <c r="B844" s="2">
        <f t="shared" si="13"/>
        <v>835</v>
      </c>
      <c r="C844" s="2">
        <v>1</v>
      </c>
      <c r="D844" s="70">
        <f>SUM(F$9:F843)*K_31+SUM(E$9:E843)*K_21+SUM(C$9:C843)-SUM(D$9:D843)*(K_12+K_13+K_10)</f>
        <v>32.871246520225668</v>
      </c>
      <c r="E844" s="70">
        <f>SUM(D$9:D843)*K_12-SUM(E$9:E843)*K_21</f>
        <v>32.858543226409438</v>
      </c>
      <c r="F844" s="73">
        <f>SUM(D$9:D843)*K_13-SUM(F$9:F843)*K_31</f>
        <v>29.08589690587899</v>
      </c>
    </row>
    <row r="845" spans="2:6" x14ac:dyDescent="0.2">
      <c r="B845" s="2">
        <f t="shared" si="13"/>
        <v>836</v>
      </c>
      <c r="C845" s="2">
        <v>1</v>
      </c>
      <c r="D845" s="70">
        <f>SUM(F$9:F844)*K_31+SUM(E$9:E844)*K_21+SUM(C$9:C844)-SUM(D$9:D844)*(K_12+K_13+K_10)</f>
        <v>32.872482746393871</v>
      </c>
      <c r="E845" s="70">
        <f>SUM(D$9:D844)*K_12-SUM(E$9:E844)*K_21</f>
        <v>32.859813555791334</v>
      </c>
      <c r="F845" s="73">
        <f>SUM(D$9:D844)*K_13-SUM(F$9:F844)*K_31</f>
        <v>29.09725295472203</v>
      </c>
    </row>
    <row r="846" spans="2:6" x14ac:dyDescent="0.2">
      <c r="B846" s="2">
        <f t="shared" si="13"/>
        <v>837</v>
      </c>
      <c r="C846" s="2">
        <v>1</v>
      </c>
      <c r="D846" s="70">
        <f>SUM(F$9:F845)*K_31+SUM(E$9:E845)*K_21+SUM(C$9:C845)-SUM(D$9:D845)*(K_12+K_13+K_10)</f>
        <v>32.87371565556623</v>
      </c>
      <c r="E846" s="70">
        <f>SUM(D$9:D845)*K_12-SUM(E$9:E845)*K_21</f>
        <v>32.86108047485186</v>
      </c>
      <c r="F846" s="73">
        <f>SUM(D$9:D845)*K_13-SUM(F$9:F845)*K_31</f>
        <v>29.108578644097051</v>
      </c>
    </row>
    <row r="847" spans="2:6" x14ac:dyDescent="0.2">
      <c r="B847" s="2">
        <f t="shared" si="13"/>
        <v>838</v>
      </c>
      <c r="C847" s="2">
        <v>1</v>
      </c>
      <c r="D847" s="70">
        <f>SUM(F$9:F846)*K_31+SUM(E$9:E846)*K_21+SUM(C$9:C846)-SUM(D$9:D846)*(K_12+K_13+K_10)</f>
        <v>32.874945256794035</v>
      </c>
      <c r="E847" s="70">
        <f>SUM(D$9:D846)*K_12-SUM(E$9:E846)*K_21</f>
        <v>32.862343992922888</v>
      </c>
      <c r="F847" s="73">
        <f>SUM(D$9:D846)*K_13-SUM(F$9:F846)*K_31</f>
        <v>29.119874055131469</v>
      </c>
    </row>
    <row r="848" spans="2:6" x14ac:dyDescent="0.2">
      <c r="B848" s="2">
        <f t="shared" si="13"/>
        <v>839</v>
      </c>
      <c r="C848" s="2">
        <v>1</v>
      </c>
      <c r="D848" s="70">
        <f>SUM(F$9:F847)*K_31+SUM(E$9:E847)*K_21+SUM(C$9:C847)-SUM(D$9:D847)*(K_12+K_13+K_10)</f>
        <v>32.876171559098111</v>
      </c>
      <c r="E848" s="70">
        <f>SUM(D$9:D847)*K_12-SUM(E$9:E847)*K_21</f>
        <v>32.863604119310367</v>
      </c>
      <c r="F848" s="73">
        <f>SUM(D$9:D847)*K_13-SUM(F$9:F847)*K_31</f>
        <v>29.131139268736447</v>
      </c>
    </row>
    <row r="849" spans="2:6" x14ac:dyDescent="0.2">
      <c r="B849" s="2">
        <f t="shared" si="13"/>
        <v>840</v>
      </c>
      <c r="C849" s="2">
        <v>1</v>
      </c>
      <c r="D849" s="70">
        <f>SUM(F$9:F848)*K_31+SUM(E$9:E848)*K_21+SUM(C$9:C848)-SUM(D$9:D848)*(K_12+K_13+K_10)</f>
        <v>32.877394571475179</v>
      </c>
      <c r="E849" s="70">
        <f>SUM(D$9:D848)*K_12-SUM(E$9:E848)*K_21</f>
        <v>32.864860863288868</v>
      </c>
      <c r="F849" s="73">
        <f>SUM(D$9:D848)*K_13-SUM(F$9:F848)*K_31</f>
        <v>29.14237436560753</v>
      </c>
    </row>
    <row r="850" spans="2:6" x14ac:dyDescent="0.2">
      <c r="B850" s="2">
        <f t="shared" si="13"/>
        <v>841</v>
      </c>
      <c r="C850" s="2">
        <v>1</v>
      </c>
      <c r="D850" s="70">
        <f>SUM(F$9:F849)*K_31+SUM(E$9:E849)*K_21+SUM(C$9:C849)-SUM(D$9:D849)*(K_12+K_13+K_10)</f>
        <v>32.878614302894675</v>
      </c>
      <c r="E850" s="70">
        <f>SUM(D$9:D849)*K_12-SUM(E$9:E849)*K_21</f>
        <v>32.866114234107954</v>
      </c>
      <c r="F850" s="73">
        <f>SUM(D$9:D849)*K_13-SUM(F$9:F849)*K_31</f>
        <v>29.153579426225136</v>
      </c>
    </row>
    <row r="851" spans="2:6" x14ac:dyDescent="0.2">
      <c r="B851" s="2">
        <f t="shared" si="13"/>
        <v>842</v>
      </c>
      <c r="C851" s="2">
        <v>1</v>
      </c>
      <c r="D851" s="70">
        <f>SUM(F$9:F850)*K_31+SUM(E$9:E850)*K_21+SUM(C$9:C850)-SUM(D$9:D850)*(K_12+K_13+K_10)</f>
        <v>32.879830762298752</v>
      </c>
      <c r="E851" s="70">
        <f>SUM(D$9:D850)*K_12-SUM(E$9:E850)*K_21</f>
        <v>32.867364240986717</v>
      </c>
      <c r="F851" s="73">
        <f>SUM(D$9:D850)*K_13-SUM(F$9:F850)*K_31</f>
        <v>29.164754530855149</v>
      </c>
    </row>
    <row r="852" spans="2:6" x14ac:dyDescent="0.2">
      <c r="B852" s="2">
        <f t="shared" si="13"/>
        <v>843</v>
      </c>
      <c r="C852" s="2">
        <v>1</v>
      </c>
      <c r="D852" s="70">
        <f>SUM(F$9:F851)*K_31+SUM(E$9:E851)*K_21+SUM(C$9:C851)-SUM(D$9:D851)*(K_12+K_13+K_10)</f>
        <v>32.881043958605005</v>
      </c>
      <c r="E852" s="70">
        <f>SUM(D$9:D851)*K_12-SUM(E$9:E851)*K_21</f>
        <v>32.86861089311742</v>
      </c>
      <c r="F852" s="73">
        <f>SUM(D$9:D851)*K_13-SUM(F$9:F851)*K_31</f>
        <v>29.17589975954948</v>
      </c>
    </row>
    <row r="853" spans="2:6" x14ac:dyDescent="0.2">
      <c r="B853" s="2">
        <f t="shared" si="13"/>
        <v>844</v>
      </c>
      <c r="C853" s="2">
        <v>1</v>
      </c>
      <c r="D853" s="70">
        <f>SUM(F$9:F852)*K_31+SUM(E$9:E852)*K_21+SUM(C$9:C852)-SUM(D$9:D852)*(K_12+K_13+K_10)</f>
        <v>32.882253900700107</v>
      </c>
      <c r="E853" s="70">
        <f>SUM(D$9:D852)*K_12-SUM(E$9:E852)*K_21</f>
        <v>32.869854199666406</v>
      </c>
      <c r="F853" s="73">
        <f>SUM(D$9:D852)*K_13-SUM(F$9:F852)*K_31</f>
        <v>29.187015192146646</v>
      </c>
    </row>
    <row r="854" spans="2:6" x14ac:dyDescent="0.2">
      <c r="B854" s="2">
        <f t="shared" si="13"/>
        <v>845</v>
      </c>
      <c r="C854" s="2">
        <v>1</v>
      </c>
      <c r="D854" s="70">
        <f>SUM(F$9:F853)*K_31+SUM(E$9:E853)*K_21+SUM(C$9:C853)-SUM(D$9:D853)*(K_12+K_13+K_10)</f>
        <v>32.883460597450267</v>
      </c>
      <c r="E854" s="70">
        <f>SUM(D$9:D853)*K_12-SUM(E$9:E853)*K_21</f>
        <v>32.871094169769549</v>
      </c>
      <c r="F854" s="73">
        <f>SUM(D$9:D853)*K_13-SUM(F$9:F853)*K_31</f>
        <v>29.198100908272309</v>
      </c>
    </row>
    <row r="855" spans="2:6" x14ac:dyDescent="0.2">
      <c r="B855" s="2">
        <f t="shared" si="13"/>
        <v>846</v>
      </c>
      <c r="C855" s="2">
        <v>1</v>
      </c>
      <c r="D855" s="70">
        <f>SUM(F$9:F854)*K_31+SUM(E$9:E854)*K_21+SUM(C$9:C854)-SUM(D$9:D854)*(K_12+K_13+K_10)</f>
        <v>32.884664057691225</v>
      </c>
      <c r="E855" s="70">
        <f>SUM(D$9:D854)*K_12-SUM(E$9:E854)*K_21</f>
        <v>32.872330812537712</v>
      </c>
      <c r="F855" s="73">
        <f>SUM(D$9:D854)*K_13-SUM(F$9:F854)*K_31</f>
        <v>29.20915698733986</v>
      </c>
    </row>
    <row r="856" spans="2:6" x14ac:dyDescent="0.2">
      <c r="B856" s="2">
        <f t="shared" si="13"/>
        <v>847</v>
      </c>
      <c r="C856" s="2">
        <v>1</v>
      </c>
      <c r="D856" s="70">
        <f>SUM(F$9:F855)*K_31+SUM(E$9:E855)*K_21+SUM(C$9:C855)-SUM(D$9:D855)*(K_12+K_13+K_10)</f>
        <v>32.885864290233712</v>
      </c>
      <c r="E856" s="70">
        <f>SUM(D$9:D855)*K_12-SUM(E$9:E855)*K_21</f>
        <v>32.873564137053563</v>
      </c>
      <c r="F856" s="73">
        <f>SUM(D$9:D855)*K_13-SUM(F$9:F855)*K_31</f>
        <v>29.22018350855091</v>
      </c>
    </row>
    <row r="857" spans="2:6" x14ac:dyDescent="0.2">
      <c r="B857" s="2">
        <f t="shared" si="13"/>
        <v>848</v>
      </c>
      <c r="C857" s="2">
        <v>1</v>
      </c>
      <c r="D857" s="70">
        <f>SUM(F$9:F856)*K_31+SUM(E$9:E856)*K_21+SUM(C$9:C856)-SUM(D$9:D856)*(K_12+K_13+K_10)</f>
        <v>32.887061303863902</v>
      </c>
      <c r="E857" s="70">
        <f>SUM(D$9:D856)*K_12-SUM(E$9:E856)*K_21</f>
        <v>32.874794152371123</v>
      </c>
      <c r="F857" s="73">
        <f>SUM(D$9:D856)*K_13-SUM(F$9:F856)*K_31</f>
        <v>29.231180550895964</v>
      </c>
    </row>
    <row r="858" spans="2:6" x14ac:dyDescent="0.2">
      <c r="B858" s="2">
        <f t="shared" si="13"/>
        <v>849</v>
      </c>
      <c r="C858" s="2">
        <v>1</v>
      </c>
      <c r="D858" s="70">
        <f>SUM(F$9:F857)*K_31+SUM(E$9:E857)*K_21+SUM(C$9:C857)-SUM(D$9:D857)*(K_12+K_13+K_10)</f>
        <v>32.888255107339774</v>
      </c>
      <c r="E858" s="70">
        <f>SUM(D$9:D857)*K_12-SUM(E$9:E857)*K_21</f>
        <v>32.87602086752031</v>
      </c>
      <c r="F858" s="73">
        <f>SUM(D$9:D857)*K_13-SUM(F$9:F857)*K_31</f>
        <v>29.242148193154868</v>
      </c>
    </row>
    <row r="859" spans="2:6" x14ac:dyDescent="0.2">
      <c r="B859" s="2">
        <f t="shared" si="13"/>
        <v>850</v>
      </c>
      <c r="C859" s="2">
        <v>1</v>
      </c>
      <c r="D859" s="70">
        <f>SUM(F$9:F858)*K_31+SUM(E$9:E858)*K_21+SUM(C$9:C858)-SUM(D$9:D858)*(K_12+K_13+K_10)</f>
        <v>32.889445709394749</v>
      </c>
      <c r="E859" s="70">
        <f>SUM(D$9:D858)*K_12-SUM(E$9:E858)*K_21</f>
        <v>32.877244291502393</v>
      </c>
      <c r="F859" s="73">
        <f>SUM(D$9:D858)*K_13-SUM(F$9:F858)*K_31</f>
        <v>29.253086513897415</v>
      </c>
    </row>
    <row r="860" spans="2:6" x14ac:dyDescent="0.2">
      <c r="B860" s="2">
        <f t="shared" si="13"/>
        <v>851</v>
      </c>
      <c r="C860" s="2">
        <v>1</v>
      </c>
      <c r="D860" s="70">
        <f>SUM(F$9:F859)*K_31+SUM(E$9:E859)*K_21+SUM(C$9:C859)-SUM(D$9:D859)*(K_12+K_13+K_10)</f>
        <v>32.890633118737242</v>
      </c>
      <c r="E860" s="70">
        <f>SUM(D$9:D859)*K_12-SUM(E$9:E859)*K_21</f>
        <v>32.878464433291811</v>
      </c>
      <c r="F860" s="73">
        <f>SUM(D$9:D859)*K_13-SUM(F$9:F859)*K_31</f>
        <v>29.263995591483912</v>
      </c>
    </row>
    <row r="861" spans="2:6" x14ac:dyDescent="0.2">
      <c r="B861" s="2">
        <f t="shared" si="13"/>
        <v>852</v>
      </c>
      <c r="C861" s="2">
        <v>1</v>
      </c>
      <c r="D861" s="70">
        <f>SUM(F$9:F860)*K_31+SUM(E$9:E860)*K_21+SUM(C$9:C860)-SUM(D$9:D860)*(K_12+K_13+K_10)</f>
        <v>32.891817344048832</v>
      </c>
      <c r="E861" s="70">
        <f>SUM(D$9:D860)*K_12-SUM(E$9:E860)*K_21</f>
        <v>32.879681301836172</v>
      </c>
      <c r="F861" s="73">
        <f>SUM(D$9:D860)*K_13-SUM(F$9:F860)*K_31</f>
        <v>29.274875504065683</v>
      </c>
    </row>
    <row r="862" spans="2:6" x14ac:dyDescent="0.2">
      <c r="B862" s="2">
        <f t="shared" si="13"/>
        <v>853</v>
      </c>
      <c r="C862" s="2">
        <v>1</v>
      </c>
      <c r="D862" s="70">
        <f>SUM(F$9:F861)*K_31+SUM(E$9:E861)*K_21+SUM(C$9:C861)-SUM(D$9:D861)*(K_12+K_13+K_10)</f>
        <v>32.89299839398609</v>
      </c>
      <c r="E862" s="70">
        <f>SUM(D$9:D861)*K_12-SUM(E$9:E861)*K_21</f>
        <v>32.88089490605762</v>
      </c>
      <c r="F862" s="73">
        <f>SUM(D$9:D861)*K_13-SUM(F$9:F861)*K_31</f>
        <v>29.285726329585621</v>
      </c>
    </row>
    <row r="863" spans="2:6" x14ac:dyDescent="0.2">
      <c r="B863" s="2">
        <f t="shared" si="13"/>
        <v>854</v>
      </c>
      <c r="C863" s="2">
        <v>1</v>
      </c>
      <c r="D863" s="70">
        <f>SUM(F$9:F862)*K_31+SUM(E$9:E862)*K_21+SUM(C$9:C862)-SUM(D$9:D862)*(K_12+K_13+K_10)</f>
        <v>32.894176277180577</v>
      </c>
      <c r="E863" s="70">
        <f>SUM(D$9:D862)*K_12-SUM(E$9:E862)*K_21</f>
        <v>32.882105254850558</v>
      </c>
      <c r="F863" s="73">
        <f>SUM(D$9:D862)*K_13-SUM(F$9:F862)*K_31</f>
        <v>29.296548145778814</v>
      </c>
    </row>
    <row r="864" spans="2:6" x14ac:dyDescent="0.2">
      <c r="B864" s="2">
        <f t="shared" si="13"/>
        <v>855</v>
      </c>
      <c r="C864" s="2">
        <v>1</v>
      </c>
      <c r="D864" s="70">
        <f>SUM(F$9:F863)*K_31+SUM(E$9:E863)*K_21+SUM(C$9:C863)-SUM(D$9:D863)*(K_12+K_13+K_10)</f>
        <v>32.895351002237931</v>
      </c>
      <c r="E864" s="70">
        <f>SUM(D$9:D863)*K_12-SUM(E$9:E863)*K_21</f>
        <v>32.883312357083014</v>
      </c>
      <c r="F864" s="73">
        <f>SUM(D$9:D863)*K_13-SUM(F$9:F863)*K_31</f>
        <v>29.307341030173021</v>
      </c>
    </row>
    <row r="865" spans="2:6" x14ac:dyDescent="0.2">
      <c r="B865" s="2">
        <f t="shared" si="13"/>
        <v>856</v>
      </c>
      <c r="C865" s="2">
        <v>1</v>
      </c>
      <c r="D865" s="70">
        <f>SUM(F$9:F864)*K_31+SUM(E$9:E864)*K_21+SUM(C$9:C864)-SUM(D$9:D864)*(K_12+K_13+K_10)</f>
        <v>32.896522577740143</v>
      </c>
      <c r="E865" s="70">
        <f>SUM(D$9:D864)*K_12-SUM(E$9:E864)*K_21</f>
        <v>32.88451622159846</v>
      </c>
      <c r="F865" s="73">
        <f>SUM(D$9:D864)*K_13-SUM(F$9:F864)*K_31</f>
        <v>29.318105060089209</v>
      </c>
    </row>
    <row r="866" spans="2:6" x14ac:dyDescent="0.2">
      <c r="B866" s="2">
        <f t="shared" si="13"/>
        <v>857</v>
      </c>
      <c r="C866" s="2">
        <v>1</v>
      </c>
      <c r="D866" s="70">
        <f>SUM(F$9:F865)*K_31+SUM(E$9:E865)*K_21+SUM(C$9:C865)-SUM(D$9:D865)*(K_12+K_13+K_10)</f>
        <v>32.897691012240557</v>
      </c>
      <c r="E866" s="70">
        <f>SUM(D$9:D865)*K_12-SUM(E$9:E865)*K_21</f>
        <v>32.885716857212628</v>
      </c>
      <c r="F866" s="73">
        <f>SUM(D$9:D865)*K_13-SUM(F$9:F865)*K_31</f>
        <v>29.328840312642157</v>
      </c>
    </row>
    <row r="867" spans="2:6" x14ac:dyDescent="0.2">
      <c r="B867" s="2">
        <f t="shared" si="13"/>
        <v>858</v>
      </c>
      <c r="C867" s="2">
        <v>1</v>
      </c>
      <c r="D867" s="70">
        <f>SUM(F$9:F866)*K_31+SUM(E$9:E866)*K_21+SUM(C$9:C866)-SUM(D$9:D866)*(K_12+K_13+K_10)</f>
        <v>32.898856314272052</v>
      </c>
      <c r="E867" s="70">
        <f>SUM(D$9:D866)*K_12-SUM(E$9:E866)*K_21</f>
        <v>32.88691427271533</v>
      </c>
      <c r="F867" s="73">
        <f>SUM(D$9:D866)*K_13-SUM(F$9:F866)*K_31</f>
        <v>29.33954686474096</v>
      </c>
    </row>
    <row r="868" spans="2:6" x14ac:dyDescent="0.2">
      <c r="B868" s="2">
        <f t="shared" si="13"/>
        <v>859</v>
      </c>
      <c r="C868" s="2">
        <v>1</v>
      </c>
      <c r="D868" s="70">
        <f>SUM(F$9:F867)*K_31+SUM(E$9:E867)*K_21+SUM(C$9:C867)-SUM(D$9:D867)*(K_12+K_13+K_10)</f>
        <v>32.900018492340223</v>
      </c>
      <c r="E868" s="70">
        <f>SUM(D$9:D867)*K_12-SUM(E$9:E867)*K_21</f>
        <v>32.888108476870457</v>
      </c>
      <c r="F868" s="73">
        <f>SUM(D$9:D867)*K_13-SUM(F$9:F867)*K_31</f>
        <v>29.350224793089531</v>
      </c>
    </row>
    <row r="869" spans="2:6" x14ac:dyDescent="0.2">
      <c r="B869" s="2">
        <f t="shared" si="13"/>
        <v>860</v>
      </c>
      <c r="C869" s="2">
        <v>1</v>
      </c>
      <c r="D869" s="70">
        <f>SUM(F$9:F868)*K_31+SUM(E$9:E868)*K_21+SUM(C$9:C868)-SUM(D$9:D868)*(K_12+K_13+K_10)</f>
        <v>32.901177554925198</v>
      </c>
      <c r="E869" s="70">
        <f>SUM(D$9:D868)*K_12-SUM(E$9:E868)*K_21</f>
        <v>32.889299478417797</v>
      </c>
      <c r="F869" s="73">
        <f>SUM(D$9:D868)*K_13-SUM(F$9:F868)*K_31</f>
        <v>29.360874174187288</v>
      </c>
    </row>
    <row r="870" spans="2:6" x14ac:dyDescent="0.2">
      <c r="B870" s="2">
        <f t="shared" si="13"/>
        <v>861</v>
      </c>
      <c r="C870" s="2">
        <v>1</v>
      </c>
      <c r="D870" s="70">
        <f>SUM(F$9:F869)*K_31+SUM(E$9:E869)*K_21+SUM(C$9:C869)-SUM(D$9:D869)*(K_12+K_13+K_10)</f>
        <v>32.902333510484368</v>
      </c>
      <c r="E870" s="70">
        <f>SUM(D$9:D869)*K_12-SUM(E$9:E869)*K_21</f>
        <v>32.890487286068037</v>
      </c>
      <c r="F870" s="73">
        <f>SUM(D$9:D869)*K_13-SUM(F$9:F869)*K_31</f>
        <v>29.371495084329496</v>
      </c>
    </row>
    <row r="871" spans="2:6" x14ac:dyDescent="0.2">
      <c r="B871" s="2">
        <f t="shared" si="13"/>
        <v>862</v>
      </c>
      <c r="C871" s="2">
        <v>1</v>
      </c>
      <c r="D871" s="70">
        <f>SUM(F$9:F870)*K_31+SUM(E$9:E870)*K_21+SUM(C$9:C870)-SUM(D$9:D870)*(K_12+K_13+K_10)</f>
        <v>32.903486367449659</v>
      </c>
      <c r="E871" s="70">
        <f>SUM(D$9:D870)*K_12-SUM(E$9:E870)*K_21</f>
        <v>32.891671908509579</v>
      </c>
      <c r="F871" s="73">
        <f>SUM(D$9:D870)*K_13-SUM(F$9:F870)*K_31</f>
        <v>29.382087599607956</v>
      </c>
    </row>
    <row r="872" spans="2:6" x14ac:dyDescent="0.2">
      <c r="B872" s="2">
        <f t="shared" si="13"/>
        <v>863</v>
      </c>
      <c r="C872" s="2">
        <v>1</v>
      </c>
      <c r="D872" s="70">
        <f>SUM(F$9:F871)*K_31+SUM(E$9:E871)*K_21+SUM(C$9:C871)-SUM(D$9:D871)*(K_12+K_13+K_10)</f>
        <v>32.904636134228895</v>
      </c>
      <c r="E872" s="70">
        <f>SUM(D$9:D871)*K_12-SUM(E$9:E871)*K_21</f>
        <v>32.892853354403542</v>
      </c>
      <c r="F872" s="73">
        <f>SUM(D$9:D871)*K_13-SUM(F$9:F871)*K_31</f>
        <v>29.392651795911483</v>
      </c>
    </row>
    <row r="873" spans="2:6" x14ac:dyDescent="0.2">
      <c r="B873" s="2">
        <f t="shared" si="13"/>
        <v>864</v>
      </c>
      <c r="C873" s="2">
        <v>1</v>
      </c>
      <c r="D873" s="70">
        <f>SUM(F$9:F872)*K_31+SUM(E$9:E872)*K_21+SUM(C$9:C872)-SUM(D$9:D872)*(K_12+K_13+K_10)</f>
        <v>32.905782819203978</v>
      </c>
      <c r="E873" s="70">
        <f>SUM(D$9:D872)*K_12-SUM(E$9:E872)*K_21</f>
        <v>32.894031632386486</v>
      </c>
      <c r="F873" s="73">
        <f>SUM(D$9:D872)*K_13-SUM(F$9:F872)*K_31</f>
        <v>29.403187748926449</v>
      </c>
    </row>
    <row r="874" spans="2:6" x14ac:dyDescent="0.2">
      <c r="B874" s="2">
        <f t="shared" si="13"/>
        <v>865</v>
      </c>
      <c r="C874" s="2">
        <v>1</v>
      </c>
      <c r="D874" s="70">
        <f>SUM(F$9:F873)*K_31+SUM(E$9:E873)*K_21+SUM(C$9:C873)-SUM(D$9:D873)*(K_12+K_13+K_10)</f>
        <v>32.906926430734984</v>
      </c>
      <c r="E874" s="70">
        <f>SUM(D$9:D873)*K_12-SUM(E$9:E873)*K_21</f>
        <v>32.895206751068599</v>
      </c>
      <c r="F874" s="73">
        <f>SUM(D$9:D873)*K_13-SUM(F$9:F873)*K_31</f>
        <v>29.413695534137283</v>
      </c>
    </row>
    <row r="875" spans="2:6" x14ac:dyDescent="0.2">
      <c r="B875" s="2">
        <f t="shared" si="13"/>
        <v>866</v>
      </c>
      <c r="C875" s="2">
        <v>1</v>
      </c>
      <c r="D875" s="70">
        <f>SUM(F$9:F874)*K_31+SUM(E$9:E874)*K_21+SUM(C$9:C874)-SUM(D$9:D874)*(K_12+K_13+K_10)</f>
        <v>32.908066977156977</v>
      </c>
      <c r="E875" s="70">
        <f>SUM(D$9:D874)*K_12-SUM(E$9:E874)*K_21</f>
        <v>32.896378719035056</v>
      </c>
      <c r="F875" s="73">
        <f>SUM(D$9:D874)*K_13-SUM(F$9:F874)*K_31</f>
        <v>29.424175226827082</v>
      </c>
    </row>
    <row r="876" spans="2:6" x14ac:dyDescent="0.2">
      <c r="B876" s="2">
        <f t="shared" si="13"/>
        <v>867</v>
      </c>
      <c r="C876" s="2">
        <v>1</v>
      </c>
      <c r="D876" s="70">
        <f>SUM(F$9:F875)*K_31+SUM(E$9:E875)*K_21+SUM(C$9:C875)-SUM(D$9:D875)*(K_12+K_13+K_10)</f>
        <v>32.909204466779101</v>
      </c>
      <c r="E876" s="70">
        <f>SUM(D$9:D875)*K_12-SUM(E$9:E875)*K_21</f>
        <v>32.897547544847384</v>
      </c>
      <c r="F876" s="73">
        <f>SUM(D$9:D875)*K_13-SUM(F$9:F875)*K_31</f>
        <v>29.434626902078072</v>
      </c>
    </row>
    <row r="877" spans="2:6" x14ac:dyDescent="0.2">
      <c r="B877" s="2">
        <f t="shared" si="13"/>
        <v>868</v>
      </c>
      <c r="C877" s="2">
        <v>1</v>
      </c>
      <c r="D877" s="70">
        <f>SUM(F$9:F876)*K_31+SUM(E$9:E876)*K_21+SUM(C$9:C876)-SUM(D$9:D876)*(K_12+K_13+K_10)</f>
        <v>32.910338907888217</v>
      </c>
      <c r="E877" s="70">
        <f>SUM(D$9:D876)*K_12-SUM(E$9:E876)*K_21</f>
        <v>32.898713237040283</v>
      </c>
      <c r="F877" s="73">
        <f>SUM(D$9:D876)*K_13-SUM(F$9:F876)*K_31</f>
        <v>29.445050634772166</v>
      </c>
    </row>
    <row r="878" spans="2:6" x14ac:dyDescent="0.2">
      <c r="B878" s="2">
        <f t="shared" si="13"/>
        <v>869</v>
      </c>
      <c r="C878" s="2">
        <v>1</v>
      </c>
      <c r="D878" s="70">
        <f>SUM(F$9:F877)*K_31+SUM(E$9:E877)*K_21+SUM(C$9:C877)-SUM(D$9:D877)*(K_12+K_13+K_10)</f>
        <v>32.911470308747084</v>
      </c>
      <c r="E878" s="70">
        <f>SUM(D$9:D877)*K_12-SUM(E$9:E877)*K_21</f>
        <v>32.899875804125259</v>
      </c>
      <c r="F878" s="73">
        <f>SUM(D$9:D877)*K_13-SUM(F$9:F877)*K_31</f>
        <v>29.455446499591517</v>
      </c>
    </row>
    <row r="879" spans="2:6" x14ac:dyDescent="0.2">
      <c r="B879" s="2">
        <f t="shared" si="13"/>
        <v>870</v>
      </c>
      <c r="C879" s="2">
        <v>1</v>
      </c>
      <c r="D879" s="70">
        <f>SUM(F$9:F878)*K_31+SUM(E$9:E878)*K_21+SUM(C$9:C878)-SUM(D$9:D878)*(K_12+K_13+K_10)</f>
        <v>32.91259867759527</v>
      </c>
      <c r="E879" s="70">
        <f>SUM(D$9:D878)*K_12-SUM(E$9:E878)*K_21</f>
        <v>32.901035254587441</v>
      </c>
      <c r="F879" s="73">
        <f>SUM(D$9:D878)*K_13-SUM(F$9:F878)*K_31</f>
        <v>29.465814571018988</v>
      </c>
    </row>
    <row r="880" spans="2:6" x14ac:dyDescent="0.2">
      <c r="B880" s="2">
        <f t="shared" si="13"/>
        <v>871</v>
      </c>
      <c r="C880" s="2">
        <v>1</v>
      </c>
      <c r="D880" s="70">
        <f>SUM(F$9:F879)*K_31+SUM(E$9:E879)*K_21+SUM(C$9:C879)-SUM(D$9:D879)*(K_12+K_13+K_10)</f>
        <v>32.913724022647784</v>
      </c>
      <c r="E880" s="70">
        <f>SUM(D$9:D879)*K_12-SUM(E$9:E879)*K_21</f>
        <v>32.90219159688786</v>
      </c>
      <c r="F880" s="73">
        <f>SUM(D$9:D879)*K_13-SUM(F$9:F879)*K_31</f>
        <v>29.476154923338711</v>
      </c>
    </row>
    <row r="881" spans="2:6" x14ac:dyDescent="0.2">
      <c r="B881" s="2">
        <f t="shared" si="13"/>
        <v>872</v>
      </c>
      <c r="C881" s="2">
        <v>1</v>
      </c>
      <c r="D881" s="70">
        <f>SUM(F$9:F880)*K_31+SUM(E$9:E880)*K_21+SUM(C$9:C880)-SUM(D$9:D880)*(K_12+K_13+K_10)</f>
        <v>32.914846352094173</v>
      </c>
      <c r="E881" s="70">
        <f>SUM(D$9:D880)*K_12-SUM(E$9:E880)*K_21</f>
        <v>32.903344839463898</v>
      </c>
      <c r="F881" s="73">
        <f>SUM(D$9:D880)*K_13-SUM(F$9:F880)*K_31</f>
        <v>29.486467630636639</v>
      </c>
    </row>
    <row r="882" spans="2:6" x14ac:dyDescent="0.2">
      <c r="B882" s="2">
        <f t="shared" si="13"/>
        <v>873</v>
      </c>
      <c r="C882" s="2">
        <v>1</v>
      </c>
      <c r="D882" s="70">
        <f>SUM(F$9:F881)*K_31+SUM(E$9:E881)*K_21+SUM(C$9:C881)-SUM(D$9:D881)*(K_12+K_13+K_10)</f>
        <v>32.915965674103518</v>
      </c>
      <c r="E882" s="70">
        <f>SUM(D$9:D881)*K_12-SUM(E$9:E881)*K_21</f>
        <v>32.904494990727017</v>
      </c>
      <c r="F882" s="73">
        <f>SUM(D$9:D881)*K_13-SUM(F$9:F881)*K_31</f>
        <v>29.496752766801016</v>
      </c>
    </row>
    <row r="883" spans="2:6" x14ac:dyDescent="0.2">
      <c r="B883" s="2">
        <f t="shared" si="13"/>
        <v>874</v>
      </c>
      <c r="C883" s="2">
        <v>1</v>
      </c>
      <c r="D883" s="70">
        <f>SUM(F$9:F882)*K_31+SUM(E$9:E882)*K_21+SUM(C$9:C882)-SUM(D$9:D882)*(K_12+K_13+K_10)</f>
        <v>32.917081996821253</v>
      </c>
      <c r="E883" s="70">
        <f>SUM(D$9:D882)*K_12-SUM(E$9:E882)*K_21</f>
        <v>32.905642059064576</v>
      </c>
      <c r="F883" s="73">
        <f>SUM(D$9:D882)*K_13-SUM(F$9:F882)*K_31</f>
        <v>29.507010405522919</v>
      </c>
    </row>
    <row r="884" spans="2:6" x14ac:dyDescent="0.2">
      <c r="B884" s="2">
        <f t="shared" si="13"/>
        <v>875</v>
      </c>
      <c r="C884" s="2">
        <v>1</v>
      </c>
      <c r="D884" s="70">
        <f>SUM(F$9:F883)*K_31+SUM(E$9:E883)*K_21+SUM(C$9:C883)-SUM(D$9:D883)*(K_12+K_13+K_10)</f>
        <v>32.918195328366892</v>
      </c>
      <c r="E884" s="70">
        <f>SUM(D$9:D883)*K_12-SUM(E$9:E883)*K_21</f>
        <v>32.906786052840289</v>
      </c>
      <c r="F884" s="73">
        <f>SUM(D$9:D883)*K_13-SUM(F$9:F883)*K_31</f>
        <v>29.517240620296803</v>
      </c>
    </row>
    <row r="885" spans="2:6" x14ac:dyDescent="0.2">
      <c r="B885" s="2">
        <f t="shared" si="13"/>
        <v>876</v>
      </c>
      <c r="C885" s="2">
        <v>1</v>
      </c>
      <c r="D885" s="70">
        <f>SUM(F$9:F884)*K_31+SUM(E$9:E884)*K_21+SUM(C$9:C884)-SUM(D$9:D884)*(K_12+K_13+K_10)</f>
        <v>32.91930567683994</v>
      </c>
      <c r="E885" s="70">
        <f>SUM(D$9:D884)*K_12-SUM(E$9:E884)*K_21</f>
        <v>32.907926980392403</v>
      </c>
      <c r="F885" s="73">
        <f>SUM(D$9:D884)*K_13-SUM(F$9:F884)*K_31</f>
        <v>29.527443484421021</v>
      </c>
    </row>
    <row r="886" spans="2:6" x14ac:dyDescent="0.2">
      <c r="B886" s="2">
        <f t="shared" si="13"/>
        <v>877</v>
      </c>
      <c r="C886" s="2">
        <v>1</v>
      </c>
      <c r="D886" s="70">
        <f>SUM(F$9:F885)*K_31+SUM(E$9:E885)*K_21+SUM(C$9:C885)-SUM(D$9:D885)*(K_12+K_13+K_10)</f>
        <v>32.920413050311709</v>
      </c>
      <c r="E886" s="70">
        <f>SUM(D$9:D885)*K_12-SUM(E$9:E885)*K_21</f>
        <v>32.909064850037794</v>
      </c>
      <c r="F886" s="73">
        <f>SUM(D$9:D885)*K_13-SUM(F$9:F885)*K_31</f>
        <v>29.537619070998282</v>
      </c>
    </row>
    <row r="887" spans="2:6" x14ac:dyDescent="0.2">
      <c r="B887" s="2">
        <f t="shared" si="13"/>
        <v>878</v>
      </c>
      <c r="C887" s="2">
        <v>1</v>
      </c>
      <c r="D887" s="70">
        <f>SUM(F$9:F886)*K_31+SUM(E$9:E886)*K_21+SUM(C$9:C886)-SUM(D$9:D886)*(K_12+K_13+K_10)</f>
        <v>32.921517456837137</v>
      </c>
      <c r="E887" s="70">
        <f>SUM(D$9:D886)*K_12-SUM(E$9:E886)*K_21</f>
        <v>32.91019967006514</v>
      </c>
      <c r="F887" s="73">
        <f>SUM(D$9:D886)*K_13-SUM(F$9:F886)*K_31</f>
        <v>29.54776745293622</v>
      </c>
    </row>
    <row r="888" spans="2:6" x14ac:dyDescent="0.2">
      <c r="B888" s="2">
        <f t="shared" si="13"/>
        <v>879</v>
      </c>
      <c r="C888" s="2">
        <v>1</v>
      </c>
      <c r="D888" s="70">
        <f>SUM(F$9:F887)*K_31+SUM(E$9:E887)*K_21+SUM(C$9:C887)-SUM(D$9:D887)*(K_12+K_13+K_10)</f>
        <v>32.92261890444297</v>
      </c>
      <c r="E888" s="70">
        <f>SUM(D$9:D887)*K_12-SUM(E$9:E887)*K_21</f>
        <v>32.911331448742203</v>
      </c>
      <c r="F888" s="73">
        <f>SUM(D$9:D887)*K_13-SUM(F$9:F887)*K_31</f>
        <v>29.557888702947928</v>
      </c>
    </row>
    <row r="889" spans="2:6" x14ac:dyDescent="0.2">
      <c r="B889" s="2">
        <f t="shared" si="13"/>
        <v>880</v>
      </c>
      <c r="C889" s="2">
        <v>1</v>
      </c>
      <c r="D889" s="70">
        <f>SUM(F$9:F888)*K_31+SUM(E$9:E888)*K_21+SUM(C$9:C888)-SUM(D$9:D888)*(K_12+K_13+K_10)</f>
        <v>32.923717401135491</v>
      </c>
      <c r="E889" s="70">
        <f>SUM(D$9:D888)*K_12-SUM(E$9:E888)*K_21</f>
        <v>32.912460194312189</v>
      </c>
      <c r="F889" s="73">
        <f>SUM(D$9:D888)*K_13-SUM(F$9:F888)*K_31</f>
        <v>29.567982893552418</v>
      </c>
    </row>
    <row r="890" spans="2:6" x14ac:dyDescent="0.2">
      <c r="B890" s="2">
        <f t="shared" si="13"/>
        <v>881</v>
      </c>
      <c r="C890" s="2">
        <v>1</v>
      </c>
      <c r="D890" s="70">
        <f>SUM(F$9:F889)*K_31+SUM(E$9:E889)*K_21+SUM(C$9:C889)-SUM(D$9:D889)*(K_12+K_13+K_10)</f>
        <v>32.92481295489597</v>
      </c>
      <c r="E890" s="70">
        <f>SUM(D$9:D889)*K_12-SUM(E$9:E889)*K_21</f>
        <v>32.913585914994655</v>
      </c>
      <c r="F890" s="73">
        <f>SUM(D$9:D889)*K_13-SUM(F$9:F889)*K_31</f>
        <v>29.578050097075163</v>
      </c>
    </row>
    <row r="891" spans="2:6" x14ac:dyDescent="0.2">
      <c r="B891" s="2">
        <f t="shared" si="13"/>
        <v>882</v>
      </c>
      <c r="C891" s="2">
        <v>1</v>
      </c>
      <c r="D891" s="70">
        <f>SUM(F$9:F890)*K_31+SUM(E$9:E890)*K_21+SUM(C$9:C890)-SUM(D$9:D890)*(K_12+K_13+K_10)</f>
        <v>32.925905573685668</v>
      </c>
      <c r="E891" s="70">
        <f>SUM(D$9:D890)*K_12-SUM(E$9:E890)*K_21</f>
        <v>32.914708618984605</v>
      </c>
      <c r="F891" s="73">
        <f>SUM(D$9:D890)*K_13-SUM(F$9:F890)*K_31</f>
        <v>29.588090385648627</v>
      </c>
    </row>
    <row r="892" spans="2:6" x14ac:dyDescent="0.2">
      <c r="B892" s="2">
        <f t="shared" si="13"/>
        <v>883</v>
      </c>
      <c r="C892" s="2">
        <v>1</v>
      </c>
      <c r="D892" s="70">
        <f>SUM(F$9:F891)*K_31+SUM(E$9:E891)*K_21+SUM(C$9:C891)-SUM(D$9:D891)*(K_12+K_13+K_10)</f>
        <v>32.926995265441292</v>
      </c>
      <c r="E892" s="70">
        <f>SUM(D$9:D891)*K_12-SUM(E$9:E891)*K_21</f>
        <v>32.915828314454302</v>
      </c>
      <c r="F892" s="73">
        <f>SUM(D$9:D891)*K_13-SUM(F$9:F891)*K_31</f>
        <v>29.598103831212732</v>
      </c>
    </row>
    <row r="893" spans="2:6" x14ac:dyDescent="0.2">
      <c r="B893" s="2">
        <f t="shared" si="13"/>
        <v>884</v>
      </c>
      <c r="C893" s="2">
        <v>1</v>
      </c>
      <c r="D893" s="70">
        <f>SUM(F$9:F892)*K_31+SUM(E$9:E892)*K_21+SUM(C$9:C892)-SUM(D$9:D892)*(K_12+K_13+K_10)</f>
        <v>32.928082038076809</v>
      </c>
      <c r="E893" s="70">
        <f>SUM(D$9:D892)*K_12-SUM(E$9:E892)*K_21</f>
        <v>32.916945009553274</v>
      </c>
      <c r="F893" s="73">
        <f>SUM(D$9:D892)*K_13-SUM(F$9:F892)*K_31</f>
        <v>29.60809050551542</v>
      </c>
    </row>
    <row r="894" spans="2:6" x14ac:dyDescent="0.2">
      <c r="B894" s="2">
        <f t="shared" si="13"/>
        <v>885</v>
      </c>
      <c r="C894" s="2">
        <v>1</v>
      </c>
      <c r="D894" s="70">
        <f>SUM(F$9:F893)*K_31+SUM(E$9:E893)*K_21+SUM(C$9:C893)-SUM(D$9:D893)*(K_12+K_13+K_10)</f>
        <v>32.929165899483905</v>
      </c>
      <c r="E894" s="70">
        <f>SUM(D$9:D893)*K_12-SUM(E$9:E893)*K_21</f>
        <v>32.918058712406037</v>
      </c>
      <c r="F894" s="73">
        <f>SUM(D$9:D893)*K_13-SUM(F$9:F893)*K_31</f>
        <v>29.618050480113105</v>
      </c>
    </row>
    <row r="895" spans="2:6" x14ac:dyDescent="0.2">
      <c r="B895" s="2">
        <f t="shared" si="13"/>
        <v>886</v>
      </c>
      <c r="C895" s="2">
        <v>1</v>
      </c>
      <c r="D895" s="70">
        <f>SUM(F$9:F894)*K_31+SUM(E$9:E894)*K_21+SUM(C$9:C894)-SUM(D$9:D894)*(K_12+K_13+K_10)</f>
        <v>32.930246857533803</v>
      </c>
      <c r="E895" s="70">
        <f>SUM(D$9:D894)*K_12-SUM(E$9:E894)*K_21</f>
        <v>32.91916943111346</v>
      </c>
      <c r="F895" s="73">
        <f>SUM(D$9:D894)*K_13-SUM(F$9:F894)*K_31</f>
        <v>29.627983826371221</v>
      </c>
    </row>
    <row r="896" spans="2:6" x14ac:dyDescent="0.2">
      <c r="B896" s="2">
        <f t="shared" si="13"/>
        <v>887</v>
      </c>
      <c r="C896" s="2">
        <v>1</v>
      </c>
      <c r="D896" s="70">
        <f>SUM(F$9:F895)*K_31+SUM(E$9:E895)*K_21+SUM(C$9:C895)-SUM(D$9:D895)*(K_12+K_13+K_10)</f>
        <v>32.931324920071802</v>
      </c>
      <c r="E896" s="70">
        <f>SUM(D$9:D895)*K_12-SUM(E$9:E895)*K_21</f>
        <v>32.920277173755949</v>
      </c>
      <c r="F896" s="73">
        <f>SUM(D$9:D895)*K_13-SUM(F$9:F895)*K_31</f>
        <v>29.637890615464698</v>
      </c>
    </row>
    <row r="897" spans="2:6" x14ac:dyDescent="0.2">
      <c r="B897" s="2">
        <f t="shared" si="13"/>
        <v>888</v>
      </c>
      <c r="C897" s="2">
        <v>1</v>
      </c>
      <c r="D897" s="70">
        <f>SUM(F$9:F896)*K_31+SUM(E$9:E896)*K_21+SUM(C$9:C896)-SUM(D$9:D896)*(K_12+K_13+K_10)</f>
        <v>32.93240009492456</v>
      </c>
      <c r="E897" s="70">
        <f>SUM(D$9:D896)*K_12-SUM(E$9:E896)*K_21</f>
        <v>32.921381948387079</v>
      </c>
      <c r="F897" s="73">
        <f>SUM(D$9:D896)*K_13-SUM(F$9:F896)*K_31</f>
        <v>29.647770918378519</v>
      </c>
    </row>
    <row r="898" spans="2:6" x14ac:dyDescent="0.2">
      <c r="B898" s="2">
        <f t="shared" si="13"/>
        <v>889</v>
      </c>
      <c r="C898" s="2">
        <v>1</v>
      </c>
      <c r="D898" s="70">
        <f>SUM(F$9:F897)*K_31+SUM(E$9:E897)*K_21+SUM(C$9:C897)-SUM(D$9:D897)*(K_12+K_13+K_10)</f>
        <v>32.933472389893723</v>
      </c>
      <c r="E898" s="70">
        <f>SUM(D$9:D897)*K_12-SUM(E$9:E897)*K_21</f>
        <v>32.922483763040873</v>
      </c>
      <c r="F898" s="73">
        <f>SUM(D$9:D897)*K_13-SUM(F$9:F897)*K_31</f>
        <v>29.657624805908164</v>
      </c>
    </row>
    <row r="899" spans="2:6" x14ac:dyDescent="0.2">
      <c r="B899" s="2">
        <f t="shared" si="13"/>
        <v>890</v>
      </c>
      <c r="C899" s="2">
        <v>1</v>
      </c>
      <c r="D899" s="70">
        <f>SUM(F$9:F898)*K_31+SUM(E$9:E898)*K_21+SUM(C$9:C898)-SUM(D$9:D898)*(K_12+K_13+K_10)</f>
        <v>32.934541812759562</v>
      </c>
      <c r="E899" s="70">
        <f>SUM(D$9:D898)*K_12-SUM(E$9:E898)*K_21</f>
        <v>32.923582625725885</v>
      </c>
      <c r="F899" s="73">
        <f>SUM(D$9:D898)*K_13-SUM(F$9:F898)*K_31</f>
        <v>29.667452348660127</v>
      </c>
    </row>
    <row r="900" spans="2:6" x14ac:dyDescent="0.2">
      <c r="B900" s="2">
        <f t="shared" si="13"/>
        <v>891</v>
      </c>
      <c r="C900" s="2">
        <v>1</v>
      </c>
      <c r="D900" s="70">
        <f>SUM(F$9:F899)*K_31+SUM(E$9:E899)*K_21+SUM(C$9:C899)-SUM(D$9:D899)*(K_12+K_13+K_10)</f>
        <v>32.935608371280523</v>
      </c>
      <c r="E900" s="70">
        <f>SUM(D$9:D899)*K_12-SUM(E$9:E899)*K_21</f>
        <v>32.924678544429753</v>
      </c>
      <c r="F900" s="73">
        <f>SUM(D$9:D899)*K_13-SUM(F$9:F899)*K_31</f>
        <v>29.677253617052422</v>
      </c>
    </row>
    <row r="901" spans="2:6" x14ac:dyDescent="0.2">
      <c r="B901" s="2">
        <f t="shared" si="13"/>
        <v>892</v>
      </c>
      <c r="C901" s="2">
        <v>1</v>
      </c>
      <c r="D901" s="70">
        <f>SUM(F$9:F900)*K_31+SUM(E$9:E900)*K_21+SUM(C$9:C900)-SUM(D$9:D900)*(K_12+K_13+K_10)</f>
        <v>32.936672073195041</v>
      </c>
      <c r="E901" s="70">
        <f>SUM(D$9:D900)*K_12-SUM(E$9:E900)*K_21</f>
        <v>32.925771527114648</v>
      </c>
      <c r="F901" s="73">
        <f>SUM(D$9:D900)*K_13-SUM(F$9:F900)*K_31</f>
        <v>29.687028681315098</v>
      </c>
    </row>
    <row r="902" spans="2:6" x14ac:dyDescent="0.2">
      <c r="B902" s="2">
        <f t="shared" si="13"/>
        <v>893</v>
      </c>
      <c r="C902" s="2">
        <v>1</v>
      </c>
      <c r="D902" s="70">
        <f>SUM(F$9:F901)*K_31+SUM(E$9:E901)*K_21+SUM(C$9:C901)-SUM(D$9:D901)*(K_12+K_13+K_10)</f>
        <v>32.937732926215176</v>
      </c>
      <c r="E902" s="70">
        <f>SUM(D$9:D901)*K_12-SUM(E$9:E901)*K_21</f>
        <v>32.926861581722278</v>
      </c>
      <c r="F902" s="73">
        <f>SUM(D$9:D901)*K_13-SUM(F$9:F901)*K_31</f>
        <v>29.696777611490745</v>
      </c>
    </row>
    <row r="903" spans="2:6" x14ac:dyDescent="0.2">
      <c r="B903" s="2">
        <f t="shared" si="13"/>
        <v>894</v>
      </c>
      <c r="C903" s="2">
        <v>1</v>
      </c>
      <c r="D903" s="70">
        <f>SUM(F$9:F902)*K_31+SUM(E$9:E902)*K_21+SUM(C$9:C902)-SUM(D$9:D902)*(K_12+K_13+K_10)</f>
        <v>32.938790938035254</v>
      </c>
      <c r="E903" s="70">
        <f>SUM(D$9:D902)*K_12-SUM(E$9:E902)*K_21</f>
        <v>32.927948716172068</v>
      </c>
      <c r="F903" s="73">
        <f>SUM(D$9:D902)*K_13-SUM(F$9:F902)*K_31</f>
        <v>29.706500477434915</v>
      </c>
    </row>
    <row r="904" spans="2:6" x14ac:dyDescent="0.2">
      <c r="B904" s="2">
        <f t="shared" si="13"/>
        <v>895</v>
      </c>
      <c r="C904" s="2">
        <v>1</v>
      </c>
      <c r="D904" s="70">
        <f>SUM(F$9:F903)*K_31+SUM(E$9:E903)*K_21+SUM(C$9:C903)-SUM(D$9:D903)*(K_12+K_13+K_10)</f>
        <v>32.939846116326407</v>
      </c>
      <c r="E904" s="70">
        <f>SUM(D$9:D903)*K_12-SUM(E$9:E903)*K_21</f>
        <v>32.929032938357977</v>
      </c>
      <c r="F904" s="73">
        <f>SUM(D$9:D903)*K_13-SUM(F$9:F903)*K_31</f>
        <v>29.716197348816728</v>
      </c>
    </row>
    <row r="905" spans="2:6" x14ac:dyDescent="0.2">
      <c r="B905" s="2">
        <f t="shared" si="13"/>
        <v>896</v>
      </c>
      <c r="C905" s="2">
        <v>1</v>
      </c>
      <c r="D905" s="70">
        <f>SUM(F$9:F904)*K_31+SUM(E$9:E904)*K_21+SUM(C$9:C904)-SUM(D$9:D904)*(K_12+K_13+K_10)</f>
        <v>32.940898468737487</v>
      </c>
      <c r="E905" s="70">
        <f>SUM(D$9:D904)*K_12-SUM(E$9:E904)*K_21</f>
        <v>32.930114256154411</v>
      </c>
      <c r="F905" s="73">
        <f>SUM(D$9:D904)*K_13-SUM(F$9:F904)*K_31</f>
        <v>29.725868295119248</v>
      </c>
    </row>
    <row r="906" spans="2:6" x14ac:dyDescent="0.2">
      <c r="B906" s="2">
        <f t="shared" si="13"/>
        <v>897</v>
      </c>
      <c r="C906" s="2">
        <v>1</v>
      </c>
      <c r="D906" s="70">
        <f>SUM(F$9:F905)*K_31+SUM(E$9:E905)*K_21+SUM(C$9:C905)-SUM(D$9:D905)*(K_12+K_13+K_10)</f>
        <v>32.94194800289597</v>
      </c>
      <c r="E906" s="70">
        <f>SUM(D$9:D905)*K_12-SUM(E$9:E905)*K_21</f>
        <v>32.931192677413037</v>
      </c>
      <c r="F906" s="73">
        <f>SUM(D$9:D905)*K_13-SUM(F$9:F905)*K_31</f>
        <v>29.735513385640111</v>
      </c>
    </row>
    <row r="907" spans="2:6" x14ac:dyDescent="0.2">
      <c r="B907" s="2">
        <f t="shared" ref="B907:B970" si="14">B906+1</f>
        <v>898</v>
      </c>
      <c r="C907" s="2">
        <v>1</v>
      </c>
      <c r="D907" s="70">
        <f>SUM(F$9:F906)*K_31+SUM(E$9:E906)*K_21+SUM(C$9:C906)-SUM(D$9:D906)*(K_12+K_13+K_10)</f>
        <v>32.942994726409324</v>
      </c>
      <c r="E907" s="70">
        <f>SUM(D$9:D906)*K_12-SUM(E$9:E906)*K_21</f>
        <v>32.932268209960966</v>
      </c>
      <c r="F907" s="73">
        <f>SUM(D$9:D906)*K_13-SUM(F$9:F906)*K_31</f>
        <v>29.745132689491875</v>
      </c>
    </row>
    <row r="908" spans="2:6" x14ac:dyDescent="0.2">
      <c r="B908" s="2">
        <f t="shared" si="14"/>
        <v>899</v>
      </c>
      <c r="C908" s="2">
        <v>1</v>
      </c>
      <c r="D908" s="70">
        <f>SUM(F$9:F907)*K_31+SUM(E$9:E907)*K_21+SUM(C$9:C907)-SUM(D$9:D907)*(K_12+K_13+K_10)</f>
        <v>32.944038646861372</v>
      </c>
      <c r="E908" s="70">
        <f>SUM(D$9:D907)*K_12-SUM(E$9:E907)*K_21</f>
        <v>32.933340861606212</v>
      </c>
      <c r="F908" s="73">
        <f>SUM(D$9:D907)*K_13-SUM(F$9:F907)*K_31</f>
        <v>29.754726275602621</v>
      </c>
    </row>
    <row r="909" spans="2:6" x14ac:dyDescent="0.2">
      <c r="B909" s="2">
        <f t="shared" si="14"/>
        <v>900</v>
      </c>
      <c r="C909" s="2">
        <v>1</v>
      </c>
      <c r="D909" s="70">
        <f>SUM(F$9:F908)*K_31+SUM(E$9:E908)*K_21+SUM(C$9:C908)-SUM(D$9:D908)*(K_12+K_13+K_10)</f>
        <v>32.945079771815927</v>
      </c>
      <c r="E909" s="70">
        <f>SUM(D$9:D908)*K_12-SUM(E$9:E908)*K_21</f>
        <v>32.934410640131318</v>
      </c>
      <c r="F909" s="73">
        <f>SUM(D$9:D908)*K_13-SUM(F$9:F908)*K_31</f>
        <v>29.764294212716415</v>
      </c>
    </row>
    <row r="910" spans="2:6" x14ac:dyDescent="0.2">
      <c r="B910" s="2">
        <f t="shared" si="14"/>
        <v>901</v>
      </c>
      <c r="C910" s="2">
        <v>1</v>
      </c>
      <c r="D910" s="70">
        <f>SUM(F$9:F909)*K_31+SUM(E$9:E909)*K_21+SUM(C$9:C909)-SUM(D$9:D909)*(K_12+K_13+K_10)</f>
        <v>32.946118108815881</v>
      </c>
      <c r="E910" s="70">
        <f>SUM(D$9:D909)*K_12-SUM(E$9:E909)*K_21</f>
        <v>32.935477553299734</v>
      </c>
      <c r="F910" s="73">
        <f>SUM(D$9:D909)*K_13-SUM(F$9:F909)*K_31</f>
        <v>29.773836569393708</v>
      </c>
    </row>
    <row r="911" spans="2:6" x14ac:dyDescent="0.2">
      <c r="B911" s="2">
        <f t="shared" si="14"/>
        <v>902</v>
      </c>
      <c r="C911" s="2">
        <v>1</v>
      </c>
      <c r="D911" s="70">
        <f>SUM(F$9:F910)*K_31+SUM(E$9:E910)*K_21+SUM(C$9:C910)-SUM(D$9:D910)*(K_12+K_13+K_10)</f>
        <v>32.947153665381393</v>
      </c>
      <c r="E911" s="70">
        <f>SUM(D$9:D910)*K_12-SUM(E$9:E910)*K_21</f>
        <v>32.936541608851712</v>
      </c>
      <c r="F911" s="73">
        <f>SUM(D$9:D910)*K_13-SUM(F$9:F910)*K_31</f>
        <v>29.78335341401197</v>
      </c>
    </row>
    <row r="912" spans="2:6" x14ac:dyDescent="0.2">
      <c r="B912" s="2">
        <f t="shared" si="14"/>
        <v>903</v>
      </c>
      <c r="C912" s="2">
        <v>1</v>
      </c>
      <c r="D912" s="70">
        <f>SUM(F$9:F911)*K_31+SUM(E$9:E911)*K_21+SUM(C$9:C911)-SUM(D$9:D911)*(K_12+K_13+K_10)</f>
        <v>32.948186449013065</v>
      </c>
      <c r="E912" s="70">
        <f>SUM(D$9:D911)*K_12-SUM(E$9:E911)*K_21</f>
        <v>32.937602814504771</v>
      </c>
      <c r="F912" s="73">
        <f>SUM(D$9:D911)*K_13-SUM(F$9:F911)*K_31</f>
        <v>29.792844814766077</v>
      </c>
    </row>
    <row r="913" spans="2:6" x14ac:dyDescent="0.2">
      <c r="B913" s="2">
        <f t="shared" si="14"/>
        <v>904</v>
      </c>
      <c r="C913" s="2">
        <v>1</v>
      </c>
      <c r="D913" s="70">
        <f>SUM(F$9:F912)*K_31+SUM(E$9:E912)*K_21+SUM(C$9:C912)-SUM(D$9:D912)*(K_12+K_13+K_10)</f>
        <v>32.949216467189672</v>
      </c>
      <c r="E913" s="70">
        <f>SUM(D$9:D912)*K_12-SUM(E$9:E912)*K_21</f>
        <v>32.938661177955055</v>
      </c>
      <c r="F913" s="73">
        <f>SUM(D$9:D912)*K_13-SUM(F$9:F912)*K_31</f>
        <v>29.802310839668813</v>
      </c>
    </row>
    <row r="914" spans="2:6" x14ac:dyDescent="0.2">
      <c r="B914" s="2">
        <f t="shared" si="14"/>
        <v>905</v>
      </c>
      <c r="C914" s="2">
        <v>1</v>
      </c>
      <c r="D914" s="70">
        <f>SUM(F$9:F913)*K_31+SUM(E$9:E913)*K_21+SUM(C$9:C913)-SUM(D$9:D913)*(K_12+K_13+K_10)</f>
        <v>32.950243727368161</v>
      </c>
      <c r="E914" s="70">
        <f>SUM(D$9:D913)*K_12-SUM(E$9:E913)*K_21</f>
        <v>32.939716706878698</v>
      </c>
      <c r="F914" s="73">
        <f>SUM(D$9:D913)*K_13-SUM(F$9:F913)*K_31</f>
        <v>29.811751556551378</v>
      </c>
    </row>
    <row r="915" spans="2:6" x14ac:dyDescent="0.2">
      <c r="B915" s="2">
        <f t="shared" si="14"/>
        <v>906</v>
      </c>
      <c r="C915" s="2">
        <v>1</v>
      </c>
      <c r="D915" s="70">
        <f>SUM(F$9:F914)*K_31+SUM(E$9:E914)*K_21+SUM(C$9:C914)-SUM(D$9:D914)*(K_12+K_13+K_10)</f>
        <v>32.951268236985015</v>
      </c>
      <c r="E915" s="70">
        <f>SUM(D$9:D914)*K_12-SUM(E$9:E914)*K_21</f>
        <v>32.940769408927736</v>
      </c>
      <c r="F915" s="73">
        <f>SUM(D$9:D914)*K_13-SUM(F$9:F914)*K_31</f>
        <v>29.821167033063837</v>
      </c>
    </row>
    <row r="916" spans="2:6" x14ac:dyDescent="0.2">
      <c r="B916" s="2">
        <f t="shared" si="14"/>
        <v>907</v>
      </c>
      <c r="C916" s="2">
        <v>1</v>
      </c>
      <c r="D916" s="70">
        <f>SUM(F$9:F915)*K_31+SUM(E$9:E915)*K_21+SUM(C$9:C915)-SUM(D$9:D915)*(K_12+K_13+K_10)</f>
        <v>32.952290003458074</v>
      </c>
      <c r="E916" s="70">
        <f>SUM(D$9:D915)*K_12-SUM(E$9:E915)*K_21</f>
        <v>32.941819291733282</v>
      </c>
      <c r="F916" s="73">
        <f>SUM(D$9:D915)*K_13-SUM(F$9:F915)*K_31</f>
        <v>29.830557336675604</v>
      </c>
    </row>
    <row r="917" spans="2:6" x14ac:dyDescent="0.2">
      <c r="B917" s="2">
        <f t="shared" si="14"/>
        <v>908</v>
      </c>
      <c r="C917" s="2">
        <v>1</v>
      </c>
      <c r="D917" s="70">
        <f>SUM(F$9:F916)*K_31+SUM(E$9:E916)*K_21+SUM(C$9:C916)-SUM(D$9:D916)*(K_12+K_13+K_10)</f>
        <v>32.95330903418153</v>
      </c>
      <c r="E917" s="70">
        <f>SUM(D$9:D916)*K_12-SUM(E$9:E916)*K_21</f>
        <v>32.942866362905988</v>
      </c>
      <c r="F917" s="73">
        <f>SUM(D$9:D916)*K_13-SUM(F$9:F916)*K_31</f>
        <v>29.839922534675949</v>
      </c>
    </row>
    <row r="918" spans="2:6" x14ac:dyDescent="0.2">
      <c r="B918" s="2">
        <f t="shared" si="14"/>
        <v>909</v>
      </c>
      <c r="C918" s="2">
        <v>1</v>
      </c>
      <c r="D918" s="70">
        <f>SUM(F$9:F917)*K_31+SUM(E$9:E917)*K_21+SUM(C$9:C917)-SUM(D$9:D917)*(K_12+K_13+K_10)</f>
        <v>32.954325336530019</v>
      </c>
      <c r="E918" s="70">
        <f>SUM(D$9:D917)*K_12-SUM(E$9:E917)*K_21</f>
        <v>32.94391063003377</v>
      </c>
      <c r="F918" s="73">
        <f>SUM(D$9:D917)*K_13-SUM(F$9:F917)*K_31</f>
        <v>29.84926269417447</v>
      </c>
    </row>
    <row r="919" spans="2:6" x14ac:dyDescent="0.2">
      <c r="B919" s="2">
        <f t="shared" si="14"/>
        <v>910</v>
      </c>
      <c r="C919" s="2">
        <v>1</v>
      </c>
      <c r="D919" s="70">
        <f>SUM(F$9:F918)*K_31+SUM(E$9:E918)*K_21+SUM(C$9:C918)-SUM(D$9:D918)*(K_12+K_13+K_10)</f>
        <v>32.955338917857262</v>
      </c>
      <c r="E919" s="70">
        <f>SUM(D$9:D918)*K_12-SUM(E$9:E918)*K_21</f>
        <v>32.944952100682713</v>
      </c>
      <c r="F919" s="73">
        <f>SUM(D$9:D918)*K_13-SUM(F$9:F918)*K_31</f>
        <v>29.858577882101535</v>
      </c>
    </row>
    <row r="920" spans="2:6" x14ac:dyDescent="0.2">
      <c r="B920" s="2">
        <f t="shared" si="14"/>
        <v>911</v>
      </c>
      <c r="C920" s="2">
        <v>1</v>
      </c>
      <c r="D920" s="70">
        <f>SUM(F$9:F919)*K_31+SUM(E$9:E919)*K_21+SUM(C$9:C919)-SUM(D$9:D919)*(K_12+K_13+K_10)</f>
        <v>32.956349785496514</v>
      </c>
      <c r="E920" s="70">
        <f>SUM(D$9:D919)*K_12-SUM(E$9:E919)*K_21</f>
        <v>32.945990782400713</v>
      </c>
      <c r="F920" s="73">
        <f>SUM(D$9:D919)*K_13-SUM(F$9:F919)*K_31</f>
        <v>29.867868165208812</v>
      </c>
    </row>
    <row r="921" spans="2:6" x14ac:dyDescent="0.2">
      <c r="B921" s="2">
        <f t="shared" si="14"/>
        <v>912</v>
      </c>
      <c r="C921" s="2">
        <v>1</v>
      </c>
      <c r="D921" s="70">
        <f>SUM(F$9:F920)*K_31+SUM(E$9:E920)*K_21+SUM(C$9:C920)-SUM(D$9:D920)*(K_12+K_13+K_10)</f>
        <v>32.957357946761476</v>
      </c>
      <c r="E921" s="70">
        <f>SUM(D$9:D920)*K_12-SUM(E$9:E920)*K_21</f>
        <v>32.947026682710202</v>
      </c>
      <c r="F921" s="73">
        <f>SUM(D$9:D920)*K_13-SUM(F$9:F920)*K_31</f>
        <v>29.877133610069677</v>
      </c>
    </row>
    <row r="922" spans="2:6" x14ac:dyDescent="0.2">
      <c r="B922" s="2">
        <f t="shared" si="14"/>
        <v>913</v>
      </c>
      <c r="C922" s="2">
        <v>1</v>
      </c>
      <c r="D922" s="70">
        <f>SUM(F$9:F921)*K_31+SUM(E$9:E921)*K_21+SUM(C$9:C921)-SUM(D$9:D921)*(K_12+K_13+K_10)</f>
        <v>32.958363408943114</v>
      </c>
      <c r="E922" s="70">
        <f>SUM(D$9:D921)*K_12-SUM(E$9:E921)*K_21</f>
        <v>32.948059809115421</v>
      </c>
      <c r="F922" s="73">
        <f>SUM(D$9:D921)*K_13-SUM(F$9:F921)*K_31</f>
        <v>29.886374283079753</v>
      </c>
    </row>
    <row r="923" spans="2:6" x14ac:dyDescent="0.2">
      <c r="B923" s="2">
        <f t="shared" si="14"/>
        <v>914</v>
      </c>
      <c r="C923" s="2">
        <v>1</v>
      </c>
      <c r="D923" s="70">
        <f>SUM(F$9:F922)*K_31+SUM(E$9:E922)*K_21+SUM(C$9:C922)-SUM(D$9:D922)*(K_12+K_13+K_10)</f>
        <v>32.959366179314657</v>
      </c>
      <c r="E923" s="70">
        <f>SUM(D$9:D922)*K_12-SUM(E$9:E922)*K_21</f>
        <v>32.949090169098326</v>
      </c>
      <c r="F923" s="73">
        <f>SUM(D$9:D922)*K_13-SUM(F$9:F922)*K_31</f>
        <v>29.895590250457353</v>
      </c>
    </row>
    <row r="924" spans="2:6" x14ac:dyDescent="0.2">
      <c r="B924" s="2">
        <f t="shared" si="14"/>
        <v>915</v>
      </c>
      <c r="C924" s="2">
        <v>1</v>
      </c>
      <c r="D924" s="70">
        <f>SUM(F$9:F923)*K_31+SUM(E$9:E923)*K_21+SUM(C$9:C923)-SUM(D$9:D923)*(K_12+K_13+K_10)</f>
        <v>32.960366265126595</v>
      </c>
      <c r="E924" s="70">
        <f>SUM(D$9:D923)*K_12-SUM(E$9:E923)*K_21</f>
        <v>32.950117770120414</v>
      </c>
      <c r="F924" s="73">
        <f>SUM(D$9:D923)*K_13-SUM(F$9:F923)*K_31</f>
        <v>29.90478157824392</v>
      </c>
    </row>
    <row r="925" spans="2:6" x14ac:dyDescent="0.2">
      <c r="B925" s="2">
        <f t="shared" si="14"/>
        <v>916</v>
      </c>
      <c r="C925" s="2">
        <v>1</v>
      </c>
      <c r="D925" s="70">
        <f>SUM(F$9:F924)*K_31+SUM(E$9:E924)*K_21+SUM(C$9:C924)-SUM(D$9:D924)*(K_12+K_13+K_10)</f>
        <v>32.961363673611686</v>
      </c>
      <c r="E925" s="70">
        <f>SUM(D$9:D924)*K_12-SUM(E$9:E924)*K_21</f>
        <v>32.951142619620441</v>
      </c>
      <c r="F925" s="73">
        <f>SUM(D$9:D924)*K_13-SUM(F$9:F924)*K_31</f>
        <v>29.913948332304578</v>
      </c>
    </row>
    <row r="926" spans="2:6" x14ac:dyDescent="0.2">
      <c r="B926" s="2">
        <f t="shared" si="14"/>
        <v>917</v>
      </c>
      <c r="C926" s="2">
        <v>1</v>
      </c>
      <c r="D926" s="70">
        <f>SUM(F$9:F925)*K_31+SUM(E$9:E925)*K_21+SUM(C$9:C925)-SUM(D$9:D925)*(K_12+K_13+K_10)</f>
        <v>32.962358411980404</v>
      </c>
      <c r="E926" s="70">
        <f>SUM(D$9:D925)*K_12-SUM(E$9:E925)*K_21</f>
        <v>32.952164725019429</v>
      </c>
      <c r="F926" s="73">
        <f>SUM(D$9:D925)*K_13-SUM(F$9:F925)*K_31</f>
        <v>29.923090578328484</v>
      </c>
    </row>
    <row r="927" spans="2:6" x14ac:dyDescent="0.2">
      <c r="B927" s="2">
        <f t="shared" si="14"/>
        <v>918</v>
      </c>
      <c r="C927" s="2">
        <v>1</v>
      </c>
      <c r="D927" s="70">
        <f>SUM(F$9:F926)*K_31+SUM(E$9:E926)*K_21+SUM(C$9:C926)-SUM(D$9:D926)*(K_12+K_13+K_10)</f>
        <v>32.963350487424123</v>
      </c>
      <c r="E927" s="70">
        <f>SUM(D$9:D926)*K_12-SUM(E$9:E926)*K_21</f>
        <v>32.953184093715663</v>
      </c>
      <c r="F927" s="73">
        <f>SUM(D$9:D926)*K_13-SUM(F$9:F926)*K_31</f>
        <v>29.932208381829447</v>
      </c>
    </row>
    <row r="928" spans="2:6" x14ac:dyDescent="0.2">
      <c r="B928" s="2">
        <f t="shared" si="14"/>
        <v>919</v>
      </c>
      <c r="C928" s="2">
        <v>1</v>
      </c>
      <c r="D928" s="70">
        <f>SUM(F$9:F927)*K_31+SUM(E$9:E927)*K_21+SUM(C$9:C927)-SUM(D$9:D927)*(K_12+K_13+K_10)</f>
        <v>32.964339907113754</v>
      </c>
      <c r="E928" s="70">
        <f>SUM(D$9:D927)*K_12-SUM(E$9:E927)*K_21</f>
        <v>32.954200733086509</v>
      </c>
      <c r="F928" s="73">
        <f>SUM(D$9:D927)*K_13-SUM(F$9:F927)*K_31</f>
        <v>29.941301808146235</v>
      </c>
    </row>
    <row r="929" spans="2:6" x14ac:dyDescent="0.2">
      <c r="B929" s="2">
        <f t="shared" si="14"/>
        <v>920</v>
      </c>
      <c r="C929" s="2">
        <v>1</v>
      </c>
      <c r="D929" s="70">
        <f>SUM(F$9:F928)*K_31+SUM(E$9:E928)*K_21+SUM(C$9:C928)-SUM(D$9:D928)*(K_12+K_13+K_10)</f>
        <v>32.965326678199744</v>
      </c>
      <c r="E929" s="70">
        <f>SUM(D$9:D928)*K_12-SUM(E$9:E928)*K_21</f>
        <v>32.955214650489779</v>
      </c>
      <c r="F929" s="73">
        <f>SUM(D$9:D928)*K_13-SUM(F$9:F928)*K_31</f>
        <v>29.950370922443128</v>
      </c>
    </row>
    <row r="930" spans="2:6" x14ac:dyDescent="0.2">
      <c r="B930" s="2">
        <f t="shared" si="14"/>
        <v>921</v>
      </c>
      <c r="C930" s="2">
        <v>1</v>
      </c>
      <c r="D930" s="70">
        <f>SUM(F$9:F929)*K_31+SUM(E$9:E929)*K_21+SUM(C$9:C929)-SUM(D$9:D929)*(K_12+K_13+K_10)</f>
        <v>32.966310807815717</v>
      </c>
      <c r="E930" s="70">
        <f>SUM(D$9:D929)*K_12-SUM(E$9:E929)*K_21</f>
        <v>32.956225853260548</v>
      </c>
      <c r="F930" s="73">
        <f>SUM(D$9:D929)*K_13-SUM(F$9:F929)*K_31</f>
        <v>29.959415789710405</v>
      </c>
    </row>
    <row r="931" spans="2:6" x14ac:dyDescent="0.2">
      <c r="B931" s="2">
        <f t="shared" si="14"/>
        <v>922</v>
      </c>
      <c r="C931" s="2">
        <v>1</v>
      </c>
      <c r="D931" s="70">
        <f>SUM(F$9:F930)*K_31+SUM(E$9:E930)*K_21+SUM(C$9:C930)-SUM(D$9:D930)*(K_12+K_13+K_10)</f>
        <v>32.96729230307119</v>
      </c>
      <c r="E931" s="70">
        <f>SUM(D$9:D930)*K_12-SUM(E$9:E930)*K_21</f>
        <v>32.957234348716156</v>
      </c>
      <c r="F931" s="73">
        <f>SUM(D$9:D930)*K_13-SUM(F$9:F930)*K_31</f>
        <v>29.968436474764708</v>
      </c>
    </row>
    <row r="932" spans="2:6" x14ac:dyDescent="0.2">
      <c r="B932" s="2">
        <f t="shared" si="14"/>
        <v>923</v>
      </c>
      <c r="C932" s="2">
        <v>1</v>
      </c>
      <c r="D932" s="70">
        <f>SUM(F$9:F931)*K_31+SUM(E$9:E931)*K_21+SUM(C$9:C931)-SUM(D$9:D931)*(K_12+K_13+K_10)</f>
        <v>32.968271171059314</v>
      </c>
      <c r="E932" s="70">
        <f>SUM(D$9:D931)*K_12-SUM(E$9:E931)*K_21</f>
        <v>32.958240144151659</v>
      </c>
      <c r="F932" s="73">
        <f>SUM(D$9:D931)*K_13-SUM(F$9:F931)*K_31</f>
        <v>29.977433042249629</v>
      </c>
    </row>
    <row r="933" spans="2:6" x14ac:dyDescent="0.2">
      <c r="B933" s="2">
        <f t="shared" si="14"/>
        <v>924</v>
      </c>
      <c r="C933" s="2">
        <v>1</v>
      </c>
      <c r="D933" s="70">
        <f>SUM(F$9:F932)*K_31+SUM(E$9:E932)*K_21+SUM(C$9:C932)-SUM(D$9:D932)*(K_12+K_13+K_10)</f>
        <v>32.969247418850046</v>
      </c>
      <c r="E933" s="70">
        <f>SUM(D$9:D932)*K_12-SUM(E$9:E932)*K_21</f>
        <v>32.959243246842561</v>
      </c>
      <c r="F933" s="73">
        <f>SUM(D$9:D932)*K_13-SUM(F$9:F932)*K_31</f>
        <v>29.986405556636058</v>
      </c>
    </row>
    <row r="934" spans="2:6" x14ac:dyDescent="0.2">
      <c r="B934" s="2">
        <f t="shared" si="14"/>
        <v>925</v>
      </c>
      <c r="C934" s="2">
        <v>1</v>
      </c>
      <c r="D934" s="70">
        <f>SUM(F$9:F933)*K_31+SUM(E$9:E933)*K_21+SUM(C$9:C933)-SUM(D$9:D933)*(K_12+K_13+K_10)</f>
        <v>32.970221053496971</v>
      </c>
      <c r="E934" s="70">
        <f>SUM(D$9:D933)*K_12-SUM(E$9:E933)*K_21</f>
        <v>32.960243664043446</v>
      </c>
      <c r="F934" s="73">
        <f>SUM(D$9:D933)*K_13-SUM(F$9:F933)*K_31</f>
        <v>29.995354082222697</v>
      </c>
    </row>
    <row r="935" spans="2:6" x14ac:dyDescent="0.2">
      <c r="B935" s="2">
        <f t="shared" si="14"/>
        <v>926</v>
      </c>
      <c r="C935" s="2">
        <v>1</v>
      </c>
      <c r="D935" s="70">
        <f>SUM(F$9:F934)*K_31+SUM(E$9:E934)*K_21+SUM(C$9:C934)-SUM(D$9:D934)*(K_12+K_13+K_10)</f>
        <v>32.971192082033213</v>
      </c>
      <c r="E935" s="70">
        <f>SUM(D$9:D934)*K_12-SUM(E$9:E934)*K_21</f>
        <v>32.961241402988435</v>
      </c>
      <c r="F935" s="73">
        <f>SUM(D$9:D934)*K_13-SUM(F$9:F934)*K_31</f>
        <v>30.004278683136519</v>
      </c>
    </row>
    <row r="936" spans="2:6" x14ac:dyDescent="0.2">
      <c r="B936" s="2">
        <f t="shared" si="14"/>
        <v>927</v>
      </c>
      <c r="C936" s="2">
        <v>1</v>
      </c>
      <c r="D936" s="70">
        <f>SUM(F$9:F935)*K_31+SUM(E$9:E935)*K_21+SUM(C$9:C935)-SUM(D$9:D935)*(K_12+K_13+K_10)</f>
        <v>32.97216051147052</v>
      </c>
      <c r="E936" s="70">
        <f>SUM(D$9:D935)*K_12-SUM(E$9:E935)*K_21</f>
        <v>32.962236470893458</v>
      </c>
      <c r="F936" s="73">
        <f>SUM(D$9:D935)*K_13-SUM(F$9:F935)*K_31</f>
        <v>30.013179423333199</v>
      </c>
    </row>
    <row r="937" spans="2:6" x14ac:dyDescent="0.2">
      <c r="B937" s="2">
        <f t="shared" si="14"/>
        <v>928</v>
      </c>
      <c r="C937" s="2">
        <v>1</v>
      </c>
      <c r="D937" s="70">
        <f>SUM(F$9:F936)*K_31+SUM(E$9:E936)*K_21+SUM(C$9:C936)-SUM(D$9:D936)*(K_12+K_13+K_10)</f>
        <v>32.973126348804271</v>
      </c>
      <c r="E937" s="70">
        <f>SUM(D$9:D936)*K_12-SUM(E$9:E936)*K_21</f>
        <v>32.963228874951255</v>
      </c>
      <c r="F937" s="73">
        <f>SUM(D$9:D936)*K_13-SUM(F$9:F936)*K_31</f>
        <v>30.02205636659761</v>
      </c>
    </row>
    <row r="938" spans="2:6" x14ac:dyDescent="0.2">
      <c r="B938" s="2">
        <f t="shared" si="14"/>
        <v>929</v>
      </c>
      <c r="C938" s="2">
        <v>1</v>
      </c>
      <c r="D938" s="70">
        <f>SUM(F$9:F937)*K_31+SUM(E$9:E937)*K_21+SUM(C$9:C937)-SUM(D$9:D937)*(K_12+K_13+K_10)</f>
        <v>32.974089601008473</v>
      </c>
      <c r="E938" s="70">
        <f>SUM(D$9:D937)*K_12-SUM(E$9:E937)*K_21</f>
        <v>32.964218622336375</v>
      </c>
      <c r="F938" s="73">
        <f>SUM(D$9:D937)*K_13-SUM(F$9:F937)*K_31</f>
        <v>30.030909576544225</v>
      </c>
    </row>
    <row r="939" spans="2:6" x14ac:dyDescent="0.2">
      <c r="B939" s="2">
        <f t="shared" si="14"/>
        <v>930</v>
      </c>
      <c r="C939" s="2">
        <v>1</v>
      </c>
      <c r="D939" s="70">
        <f>SUM(F$9:F938)*K_31+SUM(E$9:E938)*K_21+SUM(C$9:C938)-SUM(D$9:D938)*(K_12+K_13+K_10)</f>
        <v>32.975050275037574</v>
      </c>
      <c r="E939" s="70">
        <f>SUM(D$9:D938)*K_12-SUM(E$9:E938)*K_21</f>
        <v>32.965205720203357</v>
      </c>
      <c r="F939" s="73">
        <f>SUM(D$9:D938)*K_13-SUM(F$9:F938)*K_31</f>
        <v>30.039739116617632</v>
      </c>
    </row>
    <row r="940" spans="2:6" x14ac:dyDescent="0.2">
      <c r="B940" s="2">
        <f t="shared" si="14"/>
        <v>931</v>
      </c>
      <c r="C940" s="2">
        <v>1</v>
      </c>
      <c r="D940" s="70">
        <f>SUM(F$9:F939)*K_31+SUM(E$9:E939)*K_21+SUM(C$9:C939)-SUM(D$9:D939)*(K_12+K_13+K_10)</f>
        <v>32.976008377827839</v>
      </c>
      <c r="E940" s="70">
        <f>SUM(D$9:D939)*K_12-SUM(E$9:E939)*K_21</f>
        <v>32.966190175686734</v>
      </c>
      <c r="F940" s="73">
        <f>SUM(D$9:D939)*K_13-SUM(F$9:F939)*K_31</f>
        <v>30.048545050092869</v>
      </c>
    </row>
    <row r="941" spans="2:6" x14ac:dyDescent="0.2">
      <c r="B941" s="2">
        <f t="shared" si="14"/>
        <v>932</v>
      </c>
      <c r="C941" s="2">
        <v>1</v>
      </c>
      <c r="D941" s="70">
        <f>SUM(F$9:F940)*K_31+SUM(E$9:E940)*K_21+SUM(C$9:C940)-SUM(D$9:D940)*(K_12+K_13+K_10)</f>
        <v>32.976963916295972</v>
      </c>
      <c r="E941" s="70">
        <f>SUM(D$9:D940)*K_12-SUM(E$9:E940)*K_21</f>
        <v>32.967171995900571</v>
      </c>
      <c r="F941" s="73">
        <f>SUM(D$9:D940)*K_13-SUM(F$9:F940)*K_31</f>
        <v>30.057327440076079</v>
      </c>
    </row>
    <row r="942" spans="2:6" x14ac:dyDescent="0.2">
      <c r="B942" s="2">
        <f t="shared" si="14"/>
        <v>933</v>
      </c>
      <c r="C942" s="2">
        <v>1</v>
      </c>
      <c r="D942" s="70">
        <f>SUM(F$9:F941)*K_31+SUM(E$9:E941)*K_21+SUM(C$9:C941)-SUM(D$9:D941)*(K_12+K_13+K_10)</f>
        <v>32.977916897339128</v>
      </c>
      <c r="E942" s="70">
        <f>SUM(D$9:D941)*K_12-SUM(E$9:E941)*K_21</f>
        <v>32.968151187939839</v>
      </c>
      <c r="F942" s="73">
        <f>SUM(D$9:D941)*K_13-SUM(F$9:F941)*K_31</f>
        <v>30.066086349504729</v>
      </c>
    </row>
    <row r="943" spans="2:6" x14ac:dyDescent="0.2">
      <c r="B943" s="2">
        <f t="shared" si="14"/>
        <v>934</v>
      </c>
      <c r="C943" s="2">
        <v>1</v>
      </c>
      <c r="D943" s="70">
        <f>SUM(F$9:F942)*K_31+SUM(E$9:E942)*K_21+SUM(C$9:C942)-SUM(D$9:D942)*(K_12+K_13+K_10)</f>
        <v>32.97886732783536</v>
      </c>
      <c r="E943" s="70">
        <f>SUM(D$9:D942)*K_12-SUM(E$9:E942)*K_21</f>
        <v>32.969127758880404</v>
      </c>
      <c r="F943" s="73">
        <f>SUM(D$9:D942)*K_13-SUM(F$9:F942)*K_31</f>
        <v>30.074821841148243</v>
      </c>
    </row>
    <row r="944" spans="2:6" x14ac:dyDescent="0.2">
      <c r="B944" s="2">
        <f t="shared" si="14"/>
        <v>935</v>
      </c>
      <c r="C944" s="2">
        <v>1</v>
      </c>
      <c r="D944" s="70">
        <f>SUM(F$9:F943)*K_31+SUM(E$9:E943)*K_21+SUM(C$9:C943)-SUM(D$9:D943)*(K_12+K_13+K_10)</f>
        <v>32.979815214644532</v>
      </c>
      <c r="E944" s="70">
        <f>SUM(D$9:D943)*K_12-SUM(E$9:E943)*K_21</f>
        <v>32.970101715775854</v>
      </c>
      <c r="F944" s="73">
        <f>SUM(D$9:D943)*K_13-SUM(F$9:F943)*K_31</f>
        <v>30.08353397760829</v>
      </c>
    </row>
    <row r="945" spans="2:6" x14ac:dyDescent="0.2">
      <c r="B945" s="2">
        <f t="shared" si="14"/>
        <v>936</v>
      </c>
      <c r="C945" s="2">
        <v>1</v>
      </c>
      <c r="D945" s="70">
        <f>SUM(F$9:F944)*K_31+SUM(E$9:E944)*K_21+SUM(C$9:C944)-SUM(D$9:D944)*(K_12+K_13+K_10)</f>
        <v>32.980760564607863</v>
      </c>
      <c r="E945" s="70">
        <f>SUM(D$9:D944)*K_12-SUM(E$9:E944)*K_21</f>
        <v>32.971073065662495</v>
      </c>
      <c r="F945" s="73">
        <f>SUM(D$9:D944)*K_13-SUM(F$9:F944)*K_31</f>
        <v>30.092222821319396</v>
      </c>
    </row>
    <row r="946" spans="2:6" x14ac:dyDescent="0.2">
      <c r="B946" s="2">
        <f t="shared" si="14"/>
        <v>937</v>
      </c>
      <c r="C946" s="2">
        <v>1</v>
      </c>
      <c r="D946" s="70">
        <f>SUM(F$9:F945)*K_31+SUM(E$9:E945)*K_21+SUM(C$9:C945)-SUM(D$9:D945)*(K_12+K_13+K_10)</f>
        <v>32.981703384544744</v>
      </c>
      <c r="E946" s="70">
        <f>SUM(D$9:D945)*K_12-SUM(E$9:E945)*K_21</f>
        <v>32.972041815557077</v>
      </c>
      <c r="F946" s="73">
        <f>SUM(D$9:D945)*K_13-SUM(F$9:F945)*K_31</f>
        <v>30.100888434549262</v>
      </c>
    </row>
    <row r="947" spans="2:6" x14ac:dyDescent="0.2">
      <c r="B947" s="2">
        <f t="shared" si="14"/>
        <v>938</v>
      </c>
      <c r="C947" s="2">
        <v>1</v>
      </c>
      <c r="D947" s="70">
        <f>SUM(F$9:F946)*K_31+SUM(E$9:E946)*K_21+SUM(C$9:C946)-SUM(D$9:D946)*(K_12+K_13+K_10)</f>
        <v>32.98264368125956</v>
      </c>
      <c r="E947" s="70">
        <f>SUM(D$9:D946)*K_12-SUM(E$9:E946)*K_21</f>
        <v>32.973007972455889</v>
      </c>
      <c r="F947" s="73">
        <f>SUM(D$9:D946)*K_13-SUM(F$9:F946)*K_31</f>
        <v>30.109530879399244</v>
      </c>
    </row>
    <row r="948" spans="2:6" x14ac:dyDescent="0.2">
      <c r="B948" s="2">
        <f t="shared" si="14"/>
        <v>939</v>
      </c>
      <c r="C948" s="2">
        <v>1</v>
      </c>
      <c r="D948" s="70">
        <f>SUM(F$9:F947)*K_31+SUM(E$9:E947)*K_21+SUM(C$9:C947)-SUM(D$9:D947)*(K_12+K_13+K_10)</f>
        <v>32.983581461536687</v>
      </c>
      <c r="E948" s="70">
        <f>SUM(D$9:D947)*K_12-SUM(E$9:E947)*K_21</f>
        <v>32.973971543335665</v>
      </c>
      <c r="F948" s="73">
        <f>SUM(D$9:D947)*K_13-SUM(F$9:F947)*K_31</f>
        <v>30.118150217804818</v>
      </c>
    </row>
    <row r="949" spans="2:6" x14ac:dyDescent="0.2">
      <c r="B949" s="2">
        <f t="shared" si="14"/>
        <v>940</v>
      </c>
      <c r="C949" s="2">
        <v>1</v>
      </c>
      <c r="D949" s="70">
        <f>SUM(F$9:F948)*K_31+SUM(E$9:E948)*K_21+SUM(C$9:C948)-SUM(D$9:D948)*(K_12+K_13+K_10)</f>
        <v>32.984516732138673</v>
      </c>
      <c r="E949" s="70">
        <f>SUM(D$9:D948)*K_12-SUM(E$9:E948)*K_21</f>
        <v>32.974932535156313</v>
      </c>
      <c r="F949" s="73">
        <f>SUM(D$9:D948)*K_13-SUM(F$9:F948)*K_31</f>
        <v>30.126746511536012</v>
      </c>
    </row>
    <row r="950" spans="2:6" x14ac:dyDescent="0.2">
      <c r="B950" s="2">
        <f t="shared" si="14"/>
        <v>941</v>
      </c>
      <c r="C950" s="2">
        <v>1</v>
      </c>
      <c r="D950" s="70">
        <f>SUM(F$9:F949)*K_31+SUM(E$9:E949)*K_21+SUM(C$9:C949)-SUM(D$9:D949)*(K_12+K_13+K_10)</f>
        <v>32.985449499814422</v>
      </c>
      <c r="E950" s="70">
        <f>SUM(D$9:D949)*K_12-SUM(E$9:E949)*K_21</f>
        <v>32.975890954854549</v>
      </c>
      <c r="F950" s="73">
        <f>SUM(D$9:D949)*K_13-SUM(F$9:F949)*K_31</f>
        <v>30.135319822197836</v>
      </c>
    </row>
    <row r="951" spans="2:6" x14ac:dyDescent="0.2">
      <c r="B951" s="2">
        <f t="shared" si="14"/>
        <v>942</v>
      </c>
      <c r="C951" s="2">
        <v>1</v>
      </c>
      <c r="D951" s="70">
        <f>SUM(F$9:F950)*K_31+SUM(E$9:E950)*K_21+SUM(C$9:C950)-SUM(D$9:D950)*(K_12+K_13+K_10)</f>
        <v>32.986379771291467</v>
      </c>
      <c r="E951" s="70">
        <f>SUM(D$9:D950)*K_12-SUM(E$9:E950)*K_21</f>
        <v>32.976846809350263</v>
      </c>
      <c r="F951" s="73">
        <f>SUM(D$9:D950)*K_13-SUM(F$9:F950)*K_31</f>
        <v>30.143870211230684</v>
      </c>
    </row>
    <row r="952" spans="2:6" x14ac:dyDescent="0.2">
      <c r="B952" s="2">
        <f t="shared" si="14"/>
        <v>943</v>
      </c>
      <c r="C952" s="2">
        <v>1</v>
      </c>
      <c r="D952" s="70">
        <f>SUM(F$9:F951)*K_31+SUM(E$9:E951)*K_21+SUM(C$9:C951)-SUM(D$9:D951)*(K_12+K_13+K_10)</f>
        <v>32.987307553278242</v>
      </c>
      <c r="E952" s="70">
        <f>SUM(D$9:D951)*K_12-SUM(E$9:E951)*K_21</f>
        <v>32.977800105544702</v>
      </c>
      <c r="F952" s="73">
        <f>SUM(D$9:D951)*K_13-SUM(F$9:F951)*K_31</f>
        <v>30.152397739910846</v>
      </c>
    </row>
    <row r="953" spans="2:6" x14ac:dyDescent="0.2">
      <c r="B953" s="2">
        <f t="shared" si="14"/>
        <v>944</v>
      </c>
      <c r="C953" s="2">
        <v>1</v>
      </c>
      <c r="D953" s="70">
        <f>SUM(F$9:F952)*K_31+SUM(E$9:E952)*K_21+SUM(C$9:C952)-SUM(D$9:D952)*(K_12+K_13+K_10)</f>
        <v>32.988232852466354</v>
      </c>
      <c r="E953" s="70">
        <f>SUM(D$9:D952)*K_12-SUM(E$9:E952)*K_21</f>
        <v>32.978750850317738</v>
      </c>
      <c r="F953" s="73">
        <f>SUM(D$9:D952)*K_13-SUM(F$9:F952)*K_31</f>
        <v>30.160902469350951</v>
      </c>
    </row>
    <row r="954" spans="2:6" x14ac:dyDescent="0.2">
      <c r="B954" s="2">
        <f t="shared" si="14"/>
        <v>945</v>
      </c>
      <c r="C954" s="2">
        <v>1</v>
      </c>
      <c r="D954" s="70">
        <f>SUM(F$9:F953)*K_31+SUM(E$9:E953)*K_21+SUM(C$9:C953)-SUM(D$9:D953)*(K_12+K_13+K_10)</f>
        <v>32.989155675528764</v>
      </c>
      <c r="E954" s="70">
        <f>SUM(D$9:D953)*K_12-SUM(E$9:E953)*K_21</f>
        <v>32.979699050532417</v>
      </c>
      <c r="F954" s="73">
        <f>SUM(D$9:D953)*K_13-SUM(F$9:F953)*K_31</f>
        <v>30.169384460500297</v>
      </c>
    </row>
    <row r="955" spans="2:6" x14ac:dyDescent="0.2">
      <c r="B955" s="2">
        <f t="shared" si="14"/>
        <v>946</v>
      </c>
      <c r="C955" s="2">
        <v>1</v>
      </c>
      <c r="D955" s="70">
        <f>SUM(F$9:F954)*K_31+SUM(E$9:E954)*K_21+SUM(C$9:C954)-SUM(D$9:D954)*(K_12+K_13+K_10)</f>
        <v>32.990076029117972</v>
      </c>
      <c r="E955" s="70">
        <f>SUM(D$9:D954)*K_12-SUM(E$9:E954)*K_21</f>
        <v>32.980644713032234</v>
      </c>
      <c r="F955" s="73">
        <f>SUM(D$9:D954)*K_13-SUM(F$9:F954)*K_31</f>
        <v>30.17784377414538</v>
      </c>
    </row>
    <row r="956" spans="2:6" x14ac:dyDescent="0.2">
      <c r="B956" s="2">
        <f t="shared" si="14"/>
        <v>947</v>
      </c>
      <c r="C956" s="2">
        <v>1</v>
      </c>
      <c r="D956" s="70">
        <f>SUM(F$9:F955)*K_31+SUM(E$9:E955)*K_21+SUM(C$9:C955)-SUM(D$9:D955)*(K_12+K_13+K_10)</f>
        <v>32.990993919871016</v>
      </c>
      <c r="E956" s="70">
        <f>SUM(D$9:D955)*K_12-SUM(E$9:E955)*K_21</f>
        <v>32.981587844640671</v>
      </c>
      <c r="F956" s="73">
        <f>SUM(D$9:D955)*K_13-SUM(F$9:F955)*K_31</f>
        <v>30.186280470910297</v>
      </c>
    </row>
    <row r="957" spans="2:6" x14ac:dyDescent="0.2">
      <c r="B957" s="2">
        <f t="shared" si="14"/>
        <v>948</v>
      </c>
      <c r="C957" s="2">
        <v>1</v>
      </c>
      <c r="D957" s="70">
        <f>SUM(F$9:F956)*K_31+SUM(E$9:E956)*K_21+SUM(C$9:C956)-SUM(D$9:D956)*(K_12+K_13+K_10)</f>
        <v>32.991909354405834</v>
      </c>
      <c r="E957" s="70">
        <f>SUM(D$9:D956)*K_12-SUM(E$9:E956)*K_21</f>
        <v>32.982528452163479</v>
      </c>
      <c r="F957" s="73">
        <f>SUM(D$9:D956)*K_13-SUM(F$9:F956)*K_31</f>
        <v>30.194694611257177</v>
      </c>
    </row>
    <row r="958" spans="2:6" x14ac:dyDescent="0.2">
      <c r="B958" s="2">
        <f t="shared" si="14"/>
        <v>949</v>
      </c>
      <c r="C958" s="2">
        <v>1</v>
      </c>
      <c r="D958" s="70">
        <f>SUM(F$9:F957)*K_31+SUM(E$9:E957)*K_21+SUM(C$9:C957)-SUM(D$9:D957)*(K_12+K_13+K_10)</f>
        <v>32.992822339319446</v>
      </c>
      <c r="E958" s="70">
        <f>SUM(D$9:D957)*K_12-SUM(E$9:E957)*K_21</f>
        <v>32.98346654238776</v>
      </c>
      <c r="F958" s="73">
        <f>SUM(D$9:D957)*K_13-SUM(F$9:F957)*K_31</f>
        <v>30.203086255486625</v>
      </c>
    </row>
    <row r="959" spans="2:6" x14ac:dyDescent="0.2">
      <c r="B959" s="2">
        <f t="shared" si="14"/>
        <v>950</v>
      </c>
      <c r="C959" s="2">
        <v>1</v>
      </c>
      <c r="D959" s="70">
        <f>SUM(F$9:F958)*K_31+SUM(E$9:E958)*K_21+SUM(C$9:C958)-SUM(D$9:D958)*(K_12+K_13+K_10)</f>
        <v>32.993732881196138</v>
      </c>
      <c r="E959" s="70">
        <f>SUM(D$9:D958)*K_12-SUM(E$9:E958)*K_21</f>
        <v>32.984402122080155</v>
      </c>
      <c r="F959" s="73">
        <f>SUM(D$9:D958)*K_13-SUM(F$9:F958)*K_31</f>
        <v>30.211455463738119</v>
      </c>
    </row>
    <row r="960" spans="2:6" x14ac:dyDescent="0.2">
      <c r="B960" s="2">
        <f t="shared" si="14"/>
        <v>951</v>
      </c>
      <c r="C960" s="2">
        <v>1</v>
      </c>
      <c r="D960" s="70">
        <f>SUM(F$9:F959)*K_31+SUM(E$9:E959)*K_21+SUM(C$9:C959)-SUM(D$9:D959)*(K_12+K_13+K_10)</f>
        <v>32.994640986595641</v>
      </c>
      <c r="E960" s="70">
        <f>SUM(D$9:D959)*K_12-SUM(E$9:E959)*K_21</f>
        <v>32.985335197992299</v>
      </c>
      <c r="F960" s="73">
        <f>SUM(D$9:D959)*K_13-SUM(F$9:F959)*K_31</f>
        <v>30.219802295990497</v>
      </c>
    </row>
    <row r="961" spans="2:6" x14ac:dyDescent="0.2">
      <c r="B961" s="2">
        <f t="shared" si="14"/>
        <v>952</v>
      </c>
      <c r="C961" s="2">
        <v>1</v>
      </c>
      <c r="D961" s="70">
        <f>SUM(F$9:F960)*K_31+SUM(E$9:E960)*K_21+SUM(C$9:C960)-SUM(D$9:D960)*(K_12+K_13+K_10)</f>
        <v>32.995546662065408</v>
      </c>
      <c r="E961" s="70">
        <f>SUM(D$9:D960)*K_12-SUM(E$9:E960)*K_21</f>
        <v>32.986265776852633</v>
      </c>
      <c r="F961" s="73">
        <f>SUM(D$9:D960)*K_13-SUM(F$9:F960)*K_31</f>
        <v>30.228126812062314</v>
      </c>
    </row>
    <row r="962" spans="2:6" x14ac:dyDescent="0.2">
      <c r="B962" s="2">
        <f t="shared" si="14"/>
        <v>953</v>
      </c>
      <c r="C962" s="2">
        <v>1</v>
      </c>
      <c r="D962" s="70">
        <f>SUM(F$9:F961)*K_31+SUM(E$9:E961)*K_21+SUM(C$9:C961)-SUM(D$9:D961)*(K_12+K_13+K_10)</f>
        <v>32.996449914132427</v>
      </c>
      <c r="E962" s="70">
        <f>SUM(D$9:D961)*K_12-SUM(E$9:E961)*K_21</f>
        <v>32.987193865373683</v>
      </c>
      <c r="F962" s="73">
        <f>SUM(D$9:D961)*K_13-SUM(F$9:F961)*K_31</f>
        <v>30.236429071612328</v>
      </c>
    </row>
    <row r="963" spans="2:6" x14ac:dyDescent="0.2">
      <c r="B963" s="2">
        <f t="shared" si="14"/>
        <v>954</v>
      </c>
      <c r="C963" s="2">
        <v>1</v>
      </c>
      <c r="D963" s="70">
        <f>SUM(F$9:F962)*K_31+SUM(E$9:E962)*K_21+SUM(C$9:C962)-SUM(D$9:D962)*(K_12+K_13+K_10)</f>
        <v>32.997350749305042</v>
      </c>
      <c r="E963" s="70">
        <f>SUM(D$9:D962)*K_12-SUM(E$9:E962)*K_21</f>
        <v>32.988119470249785</v>
      </c>
      <c r="F963" s="73">
        <f>SUM(D$9:D962)*K_13-SUM(F$9:F962)*K_31</f>
        <v>30.244709134139882</v>
      </c>
    </row>
    <row r="964" spans="2:6" x14ac:dyDescent="0.2">
      <c r="B964" s="2">
        <f t="shared" si="14"/>
        <v>955</v>
      </c>
      <c r="C964" s="2">
        <v>1</v>
      </c>
      <c r="D964" s="70">
        <f>SUM(F$9:F963)*K_31+SUM(E$9:E963)*K_21+SUM(C$9:C963)-SUM(D$9:D963)*(K_12+K_13+K_10)</f>
        <v>32.998249174075227</v>
      </c>
      <c r="E964" s="70">
        <f>SUM(D$9:D963)*K_12-SUM(E$9:E963)*K_21</f>
        <v>32.989042598154811</v>
      </c>
      <c r="F964" s="73">
        <f>SUM(D$9:D963)*K_13-SUM(F$9:F963)*K_31</f>
        <v>30.252967058985391</v>
      </c>
    </row>
    <row r="965" spans="2:6" x14ac:dyDescent="0.2">
      <c r="B965" s="2">
        <f t="shared" si="14"/>
        <v>956</v>
      </c>
      <c r="C965" s="2">
        <v>1</v>
      </c>
      <c r="D965" s="70">
        <f>SUM(F$9:F964)*K_31+SUM(E$9:E964)*K_21+SUM(C$9:C964)-SUM(D$9:D964)*(K_12+K_13+K_10)</f>
        <v>32.9991451949154</v>
      </c>
      <c r="E965" s="70">
        <f>SUM(D$9:D964)*K_12-SUM(E$9:E964)*K_21</f>
        <v>32.989963255746716</v>
      </c>
      <c r="F965" s="73">
        <f>SUM(D$9:D964)*K_13-SUM(F$9:F964)*K_31</f>
        <v>30.261202905330641</v>
      </c>
    </row>
    <row r="966" spans="2:6" x14ac:dyDescent="0.2">
      <c r="B966" s="2">
        <f t="shared" si="14"/>
        <v>957</v>
      </c>
      <c r="C966" s="2">
        <v>1</v>
      </c>
      <c r="D966" s="70">
        <f>SUM(F$9:F965)*K_31+SUM(E$9:E965)*K_21+SUM(C$9:C965)-SUM(D$9:D965)*(K_12+K_13+K_10)</f>
        <v>33.000038818282519</v>
      </c>
      <c r="E966" s="70">
        <f>SUM(D$9:D965)*K_12-SUM(E$9:E965)*K_21</f>
        <v>32.990881449663902</v>
      </c>
      <c r="F966" s="73">
        <f>SUM(D$9:D965)*K_13-SUM(F$9:F965)*K_31</f>
        <v>30.269416732199403</v>
      </c>
    </row>
    <row r="967" spans="2:6" x14ac:dyDescent="0.2">
      <c r="B967" s="2">
        <f t="shared" si="14"/>
        <v>958</v>
      </c>
      <c r="C967" s="2">
        <v>1</v>
      </c>
      <c r="D967" s="70">
        <f>SUM(F$9:F966)*K_31+SUM(E$9:E966)*K_21+SUM(C$9:C966)-SUM(D$9:D966)*(K_12+K_13+K_10)</f>
        <v>33.000930050613533</v>
      </c>
      <c r="E967" s="70">
        <f>SUM(D$9:D966)*K_12-SUM(E$9:E966)*K_21</f>
        <v>32.991797186525673</v>
      </c>
      <c r="F967" s="73">
        <f>SUM(D$9:D966)*K_13-SUM(F$9:F966)*K_31</f>
        <v>30.277608598457647</v>
      </c>
    </row>
    <row r="968" spans="2:6" x14ac:dyDescent="0.2">
      <c r="B968" s="2">
        <f t="shared" si="14"/>
        <v>959</v>
      </c>
      <c r="C968" s="2">
        <v>1</v>
      </c>
      <c r="D968" s="70">
        <f>SUM(F$9:F967)*K_31+SUM(E$9:E967)*K_21+SUM(C$9:C967)-SUM(D$9:D967)*(K_12+K_13+K_10)</f>
        <v>33.00181889832993</v>
      </c>
      <c r="E968" s="70">
        <f>SUM(D$9:D967)*K_12-SUM(E$9:E967)*K_21</f>
        <v>32.992710472934959</v>
      </c>
      <c r="F968" s="73">
        <f>SUM(D$9:D967)*K_13-SUM(F$9:F967)*K_31</f>
        <v>30.285778562814109</v>
      </c>
    </row>
    <row r="969" spans="2:6" x14ac:dyDescent="0.2">
      <c r="B969" s="2">
        <f t="shared" si="14"/>
        <v>960</v>
      </c>
      <c r="C969" s="2">
        <v>1</v>
      </c>
      <c r="D969" s="70">
        <f>SUM(F$9:F968)*K_31+SUM(E$9:E968)*K_21+SUM(C$9:C968)-SUM(D$9:D968)*(K_12+K_13+K_10)</f>
        <v>33.002705367834096</v>
      </c>
      <c r="E969" s="70">
        <f>SUM(D$9:D968)*K_12-SUM(E$9:E968)*K_21</f>
        <v>32.993621315474229</v>
      </c>
      <c r="F969" s="73">
        <f>SUM(D$9:D968)*K_13-SUM(F$9:F968)*K_31</f>
        <v>30.293926683820665</v>
      </c>
    </row>
    <row r="970" spans="2:6" x14ac:dyDescent="0.2">
      <c r="B970" s="2">
        <f t="shared" si="14"/>
        <v>961</v>
      </c>
      <c r="C970" s="2">
        <v>1</v>
      </c>
      <c r="D970" s="70">
        <f>SUM(F$9:F969)*K_31+SUM(E$9:E969)*K_21+SUM(C$9:C969)-SUM(D$9:D969)*(K_12+K_13+K_10)</f>
        <v>33.003589465511141</v>
      </c>
      <c r="E970" s="70">
        <f>SUM(D$9:D969)*K_12-SUM(E$9:E969)*K_21</f>
        <v>32.994529720710034</v>
      </c>
      <c r="F970" s="73">
        <f>SUM(D$9:D969)*K_13-SUM(F$9:F969)*K_31</f>
        <v>30.302053019872702</v>
      </c>
    </row>
    <row r="971" spans="2:6" x14ac:dyDescent="0.2">
      <c r="B971" s="2">
        <f t="shared" ref="B971:B1034" si="15">B970+1</f>
        <v>962</v>
      </c>
      <c r="C971" s="2">
        <v>1</v>
      </c>
      <c r="D971" s="70">
        <f>SUM(F$9:F970)*K_31+SUM(E$9:E970)*K_21+SUM(C$9:C970)-SUM(D$9:D970)*(K_12+K_13+K_10)</f>
        <v>33.004471197728435</v>
      </c>
      <c r="E971" s="70">
        <f>SUM(D$9:D970)*K_12-SUM(E$9:E970)*K_21</f>
        <v>32.995435695190281</v>
      </c>
      <c r="F971" s="73">
        <f>SUM(D$9:D970)*K_13-SUM(F$9:F970)*K_31</f>
        <v>30.31015762920962</v>
      </c>
    </row>
    <row r="972" spans="2:6" x14ac:dyDescent="0.2">
      <c r="B972" s="2">
        <f t="shared" si="15"/>
        <v>963</v>
      </c>
      <c r="C972" s="2">
        <v>1</v>
      </c>
      <c r="D972" s="70">
        <f>SUM(F$9:F971)*K_31+SUM(E$9:E971)*K_21+SUM(C$9:C971)-SUM(D$9:D971)*(K_12+K_13+K_10)</f>
        <v>33.005350570836981</v>
      </c>
      <c r="E972" s="70">
        <f>SUM(D$9:D971)*K_12-SUM(E$9:E971)*K_21</f>
        <v>32.996339245444233</v>
      </c>
      <c r="F972" s="73">
        <f>SUM(D$9:D971)*K_13-SUM(F$9:F971)*K_31</f>
        <v>30.318240569915176</v>
      </c>
    </row>
    <row r="973" spans="2:6" x14ac:dyDescent="0.2">
      <c r="B973" s="2">
        <f t="shared" si="15"/>
        <v>964</v>
      </c>
      <c r="C973" s="2">
        <v>1</v>
      </c>
      <c r="D973" s="70">
        <f>SUM(F$9:F972)*K_31+SUM(E$9:E972)*K_21+SUM(C$9:C972)-SUM(D$9:D972)*(K_12+K_13+K_10)</f>
        <v>33.006227591170045</v>
      </c>
      <c r="E973" s="70">
        <f>SUM(D$9:D972)*K_12-SUM(E$9:E972)*K_21</f>
        <v>32.997240377983417</v>
      </c>
      <c r="F973" s="73">
        <f>SUM(D$9:D972)*K_13-SUM(F$9:F972)*K_31</f>
        <v>30.326301899917937</v>
      </c>
    </row>
    <row r="974" spans="2:6" x14ac:dyDescent="0.2">
      <c r="B974" s="2">
        <f t="shared" si="15"/>
        <v>965</v>
      </c>
      <c r="C974" s="2">
        <v>1</v>
      </c>
      <c r="D974" s="70">
        <f>SUM(F$9:F973)*K_31+SUM(E$9:E973)*K_21+SUM(C$9:C973)-SUM(D$9:D973)*(K_12+K_13+K_10)</f>
        <v>33.007102265042249</v>
      </c>
      <c r="E974" s="70">
        <f>SUM(D$9:D973)*K_12-SUM(E$9:E973)*K_21</f>
        <v>32.998139099302534</v>
      </c>
      <c r="F974" s="73">
        <f>SUM(D$9:D973)*K_13-SUM(F$9:F973)*K_31</f>
        <v>30.334341676991691</v>
      </c>
    </row>
    <row r="975" spans="2:6" x14ac:dyDescent="0.2">
      <c r="B975" s="2">
        <f t="shared" si="15"/>
        <v>966</v>
      </c>
      <c r="C975" s="2">
        <v>1</v>
      </c>
      <c r="D975" s="70">
        <f>SUM(F$9:F974)*K_31+SUM(E$9:E974)*K_21+SUM(C$9:C974)-SUM(D$9:D974)*(K_12+K_13+K_10)</f>
        <v>33.007974598753208</v>
      </c>
      <c r="E975" s="70">
        <f>SUM(D$9:D974)*K_12-SUM(E$9:E974)*K_21</f>
        <v>32.999035415876278</v>
      </c>
      <c r="F975" s="73">
        <f>SUM(D$9:D974)*K_13-SUM(F$9:F974)*K_31</f>
        <v>30.342359958755836</v>
      </c>
    </row>
    <row r="976" spans="2:6" x14ac:dyDescent="0.2">
      <c r="B976" s="2">
        <f t="shared" si="15"/>
        <v>967</v>
      </c>
      <c r="C976" s="2">
        <v>1</v>
      </c>
      <c r="D976" s="70">
        <f>SUM(F$9:F975)*K_31+SUM(E$9:E975)*K_21+SUM(C$9:C975)-SUM(D$9:D975)*(K_12+K_13+K_10)</f>
        <v>33.008844598582527</v>
      </c>
      <c r="E976" s="70">
        <f>SUM(D$9:D975)*K_12-SUM(E$9:E975)*K_21</f>
        <v>32.99992933416388</v>
      </c>
      <c r="F976" s="73">
        <f>SUM(D$9:D975)*K_13-SUM(F$9:F975)*K_31</f>
        <v>30.35035680267584</v>
      </c>
    </row>
    <row r="977" spans="2:6" x14ac:dyDescent="0.2">
      <c r="B977" s="2">
        <f t="shared" si="15"/>
        <v>968</v>
      </c>
      <c r="C977" s="2">
        <v>1</v>
      </c>
      <c r="D977" s="70">
        <f>SUM(F$9:F976)*K_31+SUM(E$9:E976)*K_21+SUM(C$9:C976)-SUM(D$9:D976)*(K_12+K_13+K_10)</f>
        <v>33.009712270796172</v>
      </c>
      <c r="E977" s="70">
        <f>SUM(D$9:D976)*K_12-SUM(E$9:E976)*K_21</f>
        <v>33.000820860605927</v>
      </c>
      <c r="F977" s="73">
        <f>SUM(D$9:D976)*K_13-SUM(F$9:F976)*K_31</f>
        <v>30.358332266063549</v>
      </c>
    </row>
    <row r="978" spans="2:6" x14ac:dyDescent="0.2">
      <c r="B978" s="2">
        <f t="shared" si="15"/>
        <v>969</v>
      </c>
      <c r="C978" s="2">
        <v>1</v>
      </c>
      <c r="D978" s="70">
        <f>SUM(F$9:F977)*K_31+SUM(E$9:E977)*K_21+SUM(C$9:C977)-SUM(D$9:D977)*(K_12+K_13+K_10)</f>
        <v>33.010577621638731</v>
      </c>
      <c r="E978" s="70">
        <f>SUM(D$9:D977)*K_12-SUM(E$9:E977)*K_21</f>
        <v>33.001710001624815</v>
      </c>
      <c r="F978" s="73">
        <f>SUM(D$9:D977)*K_13-SUM(F$9:F977)*K_31</f>
        <v>30.366286406077748</v>
      </c>
    </row>
    <row r="979" spans="2:6" x14ac:dyDescent="0.2">
      <c r="B979" s="2">
        <f t="shared" si="15"/>
        <v>970</v>
      </c>
      <c r="C979" s="2">
        <v>1</v>
      </c>
      <c r="D979" s="70">
        <f>SUM(F$9:F978)*K_31+SUM(E$9:E978)*K_21+SUM(C$9:C978)-SUM(D$9:D978)*(K_12+K_13+K_10)</f>
        <v>33.011440657341609</v>
      </c>
      <c r="E979" s="70">
        <f>SUM(D$9:D978)*K_12-SUM(E$9:E978)*K_21</f>
        <v>33.002596763626116</v>
      </c>
      <c r="F979" s="73">
        <f>SUM(D$9:D978)*K_13-SUM(F$9:F978)*K_31</f>
        <v>30.374219279724429</v>
      </c>
    </row>
    <row r="980" spans="2:6" x14ac:dyDescent="0.2">
      <c r="B980" s="2">
        <f t="shared" si="15"/>
        <v>971</v>
      </c>
      <c r="C980" s="2">
        <v>1</v>
      </c>
      <c r="D980" s="70">
        <f>SUM(F$9:F979)*K_31+SUM(E$9:E979)*K_21+SUM(C$9:C979)-SUM(D$9:D979)*(K_12+K_13+K_10)</f>
        <v>33.012301384116654</v>
      </c>
      <c r="E980" s="70">
        <f>SUM(D$9:D979)*K_12-SUM(E$9:E979)*K_21</f>
        <v>33.00348115299812</v>
      </c>
      <c r="F980" s="73">
        <f>SUM(D$9:D979)*K_13-SUM(F$9:F979)*K_31</f>
        <v>30.382130943857277</v>
      </c>
    </row>
    <row r="981" spans="2:6" x14ac:dyDescent="0.2">
      <c r="B981" s="2">
        <f t="shared" si="15"/>
        <v>972</v>
      </c>
      <c r="C981" s="2">
        <v>1</v>
      </c>
      <c r="D981" s="70">
        <f>SUM(F$9:F980)*K_31+SUM(E$9:E980)*K_21+SUM(C$9:C980)-SUM(D$9:D980)*(K_12+K_13+K_10)</f>
        <v>33.013159808161163</v>
      </c>
      <c r="E981" s="70">
        <f>SUM(D$9:D980)*K_12-SUM(E$9:E980)*K_21</f>
        <v>33.004363176109564</v>
      </c>
      <c r="F981" s="73">
        <f>SUM(D$9:D980)*K_13-SUM(F$9:F980)*K_31</f>
        <v>30.390021455178051</v>
      </c>
    </row>
    <row r="982" spans="2:6" x14ac:dyDescent="0.2">
      <c r="B982" s="2">
        <f t="shared" si="15"/>
        <v>973</v>
      </c>
      <c r="C982" s="2">
        <v>1</v>
      </c>
      <c r="D982" s="70">
        <f>SUM(F$9:F981)*K_31+SUM(E$9:E981)*K_21+SUM(C$9:C981)-SUM(D$9:D981)*(K_12+K_13+K_10)</f>
        <v>33.014015935652424</v>
      </c>
      <c r="E982" s="70">
        <f>SUM(D$9:D981)*K_12-SUM(E$9:E981)*K_21</f>
        <v>33.005242839314633</v>
      </c>
      <c r="F982" s="73">
        <f>SUM(D$9:D981)*K_13-SUM(F$9:F981)*K_31</f>
        <v>30.397890870236985</v>
      </c>
    </row>
    <row r="983" spans="2:6" x14ac:dyDescent="0.2">
      <c r="B983" s="2">
        <f t="shared" si="15"/>
        <v>974</v>
      </c>
      <c r="C983" s="2">
        <v>1</v>
      </c>
      <c r="D983" s="70">
        <f>SUM(F$9:F982)*K_31+SUM(E$9:E982)*K_21+SUM(C$9:C982)-SUM(D$9:D982)*(K_12+K_13+K_10)</f>
        <v>33.014869772752263</v>
      </c>
      <c r="E983" s="70">
        <f>SUM(D$9:D982)*K_12-SUM(E$9:E982)*K_21</f>
        <v>33.006120148948412</v>
      </c>
      <c r="F983" s="73">
        <f>SUM(D$9:D982)*K_13-SUM(F$9:F982)*K_31</f>
        <v>30.405739245433239</v>
      </c>
    </row>
    <row r="984" spans="2:6" x14ac:dyDescent="0.2">
      <c r="B984" s="2">
        <f t="shared" si="15"/>
        <v>975</v>
      </c>
      <c r="C984" s="2">
        <v>1</v>
      </c>
      <c r="D984" s="70">
        <f>SUM(F$9:F983)*K_31+SUM(E$9:E983)*K_21+SUM(C$9:C983)-SUM(D$9:D983)*(K_12+K_13+K_10)</f>
        <v>33.015721325607501</v>
      </c>
      <c r="E984" s="70">
        <f>SUM(D$9:D983)*K_12-SUM(E$9:E983)*K_21</f>
        <v>33.006995111329161</v>
      </c>
      <c r="F984" s="73">
        <f>SUM(D$9:D983)*K_13-SUM(F$9:F983)*K_31</f>
        <v>30.413566637015187</v>
      </c>
    </row>
    <row r="985" spans="2:6" x14ac:dyDescent="0.2">
      <c r="B985" s="2">
        <f t="shared" si="15"/>
        <v>976</v>
      </c>
      <c r="C985" s="2">
        <v>1</v>
      </c>
      <c r="D985" s="70">
        <f>SUM(F$9:F984)*K_31+SUM(E$9:E984)*K_21+SUM(C$9:C984)-SUM(D$9:D984)*(K_12+K_13+K_10)</f>
        <v>33.016570600345858</v>
      </c>
      <c r="E985" s="70">
        <f>SUM(D$9:D984)*K_12-SUM(E$9:E984)*K_21</f>
        <v>33.007867732756495</v>
      </c>
      <c r="F985" s="73">
        <f>SUM(D$9:D984)*K_13-SUM(F$9:F984)*K_31</f>
        <v>30.42137310108096</v>
      </c>
    </row>
    <row r="986" spans="2:6" x14ac:dyDescent="0.2">
      <c r="B986" s="2">
        <f t="shared" si="15"/>
        <v>977</v>
      </c>
      <c r="C986" s="2">
        <v>1</v>
      </c>
      <c r="D986" s="70">
        <f>SUM(F$9:F985)*K_31+SUM(E$9:E985)*K_21+SUM(C$9:C985)-SUM(D$9:D985)*(K_12+K_13+K_10)</f>
        <v>33.017417603078229</v>
      </c>
      <c r="E986" s="70">
        <f>SUM(D$9:D985)*K_12-SUM(E$9:E985)*K_21</f>
        <v>33.008738019515476</v>
      </c>
      <c r="F986" s="73">
        <f>SUM(D$9:D985)*K_13-SUM(F$9:F985)*K_31</f>
        <v>30.429158693578756</v>
      </c>
    </row>
    <row r="987" spans="2:6" x14ac:dyDescent="0.2">
      <c r="B987" s="2">
        <f t="shared" si="15"/>
        <v>978</v>
      </c>
      <c r="C987" s="2">
        <v>1</v>
      </c>
      <c r="D987" s="70">
        <f>SUM(F$9:F986)*K_31+SUM(E$9:E986)*K_21+SUM(C$9:C986)-SUM(D$9:D986)*(K_12+K_13+K_10)</f>
        <v>33.018262339901412</v>
      </c>
      <c r="E987" s="70">
        <f>SUM(D$9:D986)*K_12-SUM(E$9:E986)*K_21</f>
        <v>33.009605977871615</v>
      </c>
      <c r="F987" s="73">
        <f>SUM(D$9:D986)*K_13-SUM(F$9:F986)*K_31</f>
        <v>30.436923470307249</v>
      </c>
    </row>
    <row r="988" spans="2:6" x14ac:dyDescent="0.2">
      <c r="B988" s="2">
        <f t="shared" si="15"/>
        <v>979</v>
      </c>
      <c r="C988" s="2">
        <v>1</v>
      </c>
      <c r="D988" s="70">
        <f>SUM(F$9:F987)*K_31+SUM(E$9:E987)*K_21+SUM(C$9:C987)-SUM(D$9:D987)*(K_12+K_13+K_10)</f>
        <v>33.019104816892195</v>
      </c>
      <c r="E988" s="70">
        <f>SUM(D$9:D987)*K_12-SUM(E$9:E987)*K_21</f>
        <v>33.010471614074959</v>
      </c>
      <c r="F988" s="73">
        <f>SUM(D$9:D987)*K_13-SUM(F$9:F987)*K_31</f>
        <v>30.444667486916018</v>
      </c>
    </row>
    <row r="989" spans="2:6" x14ac:dyDescent="0.2">
      <c r="B989" s="2">
        <f t="shared" si="15"/>
        <v>980</v>
      </c>
      <c r="C989" s="2">
        <v>1</v>
      </c>
      <c r="D989" s="70">
        <f>SUM(F$9:F988)*K_31+SUM(E$9:E988)*K_21+SUM(C$9:C988)-SUM(D$9:D988)*(K_12+K_13+K_10)</f>
        <v>33.019945040113726</v>
      </c>
      <c r="E989" s="70">
        <f>SUM(D$9:D988)*K_12-SUM(E$9:E988)*K_21</f>
        <v>33.01133493435691</v>
      </c>
      <c r="F989" s="73">
        <f>SUM(D$9:D988)*K_13-SUM(F$9:F988)*K_31</f>
        <v>30.452390798905952</v>
      </c>
    </row>
    <row r="990" spans="2:6" x14ac:dyDescent="0.2">
      <c r="B990" s="2">
        <f t="shared" si="15"/>
        <v>981</v>
      </c>
      <c r="C990" s="2">
        <v>1</v>
      </c>
      <c r="D990" s="70">
        <f>SUM(F$9:F989)*K_31+SUM(E$9:E989)*K_21+SUM(C$9:C989)-SUM(D$9:D989)*(K_12+K_13+K_10)</f>
        <v>33.020783015610959</v>
      </c>
      <c r="E990" s="70">
        <f>SUM(D$9:D989)*K_12-SUM(E$9:E989)*K_21</f>
        <v>33.012195944932955</v>
      </c>
      <c r="F990" s="73">
        <f>SUM(D$9:D989)*K_13-SUM(F$9:F989)*K_31</f>
        <v>30.460093461629569</v>
      </c>
    </row>
    <row r="991" spans="2:6" x14ac:dyDescent="0.2">
      <c r="B991" s="2">
        <f t="shared" si="15"/>
        <v>982</v>
      </c>
      <c r="C991" s="2">
        <v>1</v>
      </c>
      <c r="D991" s="70">
        <f>SUM(F$9:F990)*K_31+SUM(E$9:E990)*K_21+SUM(C$9:C990)-SUM(D$9:D990)*(K_12+K_13+K_10)</f>
        <v>33.021618749412937</v>
      </c>
      <c r="E991" s="70">
        <f>SUM(D$9:D990)*K_12-SUM(E$9:E990)*K_21</f>
        <v>33.013054652000392</v>
      </c>
      <c r="F991" s="73">
        <f>SUM(D$9:D990)*K_13-SUM(F$9:F990)*K_31</f>
        <v>30.467775530291512</v>
      </c>
    </row>
    <row r="992" spans="2:6" x14ac:dyDescent="0.2">
      <c r="B992" s="2">
        <f t="shared" si="15"/>
        <v>983</v>
      </c>
      <c r="C992" s="2">
        <v>1</v>
      </c>
      <c r="D992" s="70">
        <f>SUM(F$9:F991)*K_31+SUM(E$9:E991)*K_21+SUM(C$9:C991)-SUM(D$9:D991)*(K_12+K_13+K_10)</f>
        <v>33.022452247532328</v>
      </c>
      <c r="E992" s="70">
        <f>SUM(D$9:D991)*K_12-SUM(E$9:E991)*K_21</f>
        <v>33.01391106174151</v>
      </c>
      <c r="F992" s="73">
        <f>SUM(D$9:D991)*K_13-SUM(F$9:F991)*K_31</f>
        <v>30.475437059948874</v>
      </c>
    </row>
    <row r="993" spans="2:6" x14ac:dyDescent="0.2">
      <c r="B993" s="2">
        <f t="shared" si="15"/>
        <v>984</v>
      </c>
      <c r="C993" s="2">
        <v>1</v>
      </c>
      <c r="D993" s="70">
        <f>SUM(F$9:F992)*K_31+SUM(E$9:E992)*K_21+SUM(C$9:C992)-SUM(D$9:D992)*(K_12+K_13+K_10)</f>
        <v>33.023283515964067</v>
      </c>
      <c r="E993" s="70">
        <f>SUM(D$9:D992)*K_12-SUM(E$9:E992)*K_21</f>
        <v>33.014765180320865</v>
      </c>
      <c r="F993" s="73">
        <f>SUM(D$9:D992)*K_13-SUM(F$9:F992)*K_31</f>
        <v>30.483078105511623</v>
      </c>
    </row>
    <row r="994" spans="2:6" x14ac:dyDescent="0.2">
      <c r="B994" s="2">
        <f t="shared" si="15"/>
        <v>985</v>
      </c>
      <c r="C994" s="2">
        <v>1</v>
      </c>
      <c r="D994" s="70">
        <f>SUM(F$9:F993)*K_31+SUM(E$9:E993)*K_21+SUM(C$9:C993)-SUM(D$9:D993)*(K_12+K_13+K_10)</f>
        <v>33.024112560689446</v>
      </c>
      <c r="E994" s="70">
        <f>SUM(D$9:D993)*K_12-SUM(E$9:E993)*K_21</f>
        <v>33.015617013885276</v>
      </c>
      <c r="F994" s="73">
        <f>SUM(D$9:D993)*K_13-SUM(F$9:F993)*K_31</f>
        <v>30.490698721742994</v>
      </c>
    </row>
    <row r="995" spans="2:6" x14ac:dyDescent="0.2">
      <c r="B995" s="2">
        <f t="shared" si="15"/>
        <v>986</v>
      </c>
      <c r="C995" s="2">
        <v>1</v>
      </c>
      <c r="D995" s="70">
        <f>SUM(F$9:F994)*K_31+SUM(E$9:E994)*K_21+SUM(C$9:C994)-SUM(D$9:D994)*(K_12+K_13+K_10)</f>
        <v>33.024939387671566</v>
      </c>
      <c r="E995" s="70">
        <f>SUM(D$9:D994)*K_12-SUM(E$9:E994)*K_21</f>
        <v>33.016466568565647</v>
      </c>
      <c r="F995" s="73">
        <f>SUM(D$9:D994)*K_13-SUM(F$9:F994)*K_31</f>
        <v>30.49829896325982</v>
      </c>
    </row>
    <row r="996" spans="2:6" x14ac:dyDescent="0.2">
      <c r="B996" s="2">
        <f t="shared" si="15"/>
        <v>987</v>
      </c>
      <c r="C996" s="2">
        <v>1</v>
      </c>
      <c r="D996" s="70">
        <f>SUM(F$9:F995)*K_31+SUM(E$9:E995)*K_21+SUM(C$9:C995)-SUM(D$9:D995)*(K_12+K_13+K_10)</f>
        <v>33.025764002857159</v>
      </c>
      <c r="E996" s="70">
        <f>SUM(D$9:D995)*K_12-SUM(E$9:E995)*K_21</f>
        <v>33.017313850476512</v>
      </c>
      <c r="F996" s="73">
        <f>SUM(D$9:D995)*K_13-SUM(F$9:F995)*K_31</f>
        <v>30.505878884533061</v>
      </c>
    </row>
    <row r="997" spans="2:6" x14ac:dyDescent="0.2">
      <c r="B997" s="2">
        <f t="shared" si="15"/>
        <v>988</v>
      </c>
      <c r="C997" s="2">
        <v>1</v>
      </c>
      <c r="D997" s="70">
        <f>SUM(F$9:F996)*K_31+SUM(E$9:E996)*K_21+SUM(C$9:C996)-SUM(D$9:D996)*(K_12+K_13+K_10)</f>
        <v>33.026586412178858</v>
      </c>
      <c r="E997" s="70">
        <f>SUM(D$9:D996)*K_12-SUM(E$9:E996)*K_21</f>
        <v>33.018158865714668</v>
      </c>
      <c r="F997" s="73">
        <f>SUM(D$9:D996)*K_13-SUM(F$9:F996)*K_31</f>
        <v>30.513438539888028</v>
      </c>
    </row>
    <row r="998" spans="2:6" x14ac:dyDescent="0.2">
      <c r="B998" s="2">
        <f t="shared" si="15"/>
        <v>989</v>
      </c>
      <c r="C998" s="2">
        <v>1</v>
      </c>
      <c r="D998" s="70">
        <f>SUM(F$9:F997)*K_31+SUM(E$9:E997)*K_21+SUM(C$9:C997)-SUM(D$9:D997)*(K_12+K_13+K_10)</f>
        <v>33.027406621550199</v>
      </c>
      <c r="E998" s="70">
        <f>SUM(D$9:D997)*K_12-SUM(E$9:E997)*K_21</f>
        <v>33.019001620360996</v>
      </c>
      <c r="F998" s="73">
        <f>SUM(D$9:D997)*K_13-SUM(F$9:F997)*K_31</f>
        <v>30.520977983504913</v>
      </c>
    </row>
    <row r="999" spans="2:6" x14ac:dyDescent="0.2">
      <c r="B999" s="2">
        <f t="shared" si="15"/>
        <v>990</v>
      </c>
      <c r="C999" s="2">
        <v>1</v>
      </c>
      <c r="D999" s="70">
        <f>SUM(F$9:F998)*K_31+SUM(E$9:E998)*K_21+SUM(C$9:C998)-SUM(D$9:D998)*(K_12+K_13+K_10)</f>
        <v>33.028224636870618</v>
      </c>
      <c r="E999" s="70">
        <f>SUM(D$9:D998)*K_12-SUM(E$9:E998)*K_21</f>
        <v>33.019842120480007</v>
      </c>
      <c r="F999" s="73">
        <f>SUM(D$9:D998)*K_13-SUM(F$9:F998)*K_31</f>
        <v>30.528497269419034</v>
      </c>
    </row>
    <row r="1000" spans="2:6" x14ac:dyDescent="0.2">
      <c r="B1000" s="2">
        <f t="shared" si="15"/>
        <v>991</v>
      </c>
      <c r="C1000" s="2">
        <v>1</v>
      </c>
      <c r="D1000" s="70">
        <f>SUM(F$9:F999)*K_31+SUM(E$9:E999)*K_21+SUM(C$9:C999)-SUM(D$9:D999)*(K_12+K_13+K_10)</f>
        <v>33.029040464022728</v>
      </c>
      <c r="E1000" s="70">
        <f>SUM(D$9:D999)*K_12-SUM(E$9:E999)*K_21</f>
        <v>33.020680372118932</v>
      </c>
      <c r="F1000" s="73">
        <f>SUM(D$9:D999)*K_13-SUM(F$9:F999)*K_31</f>
        <v>30.535996451521385</v>
      </c>
    </row>
    <row r="1001" spans="2:6" x14ac:dyDescent="0.2">
      <c r="B1001" s="2">
        <f t="shared" si="15"/>
        <v>992</v>
      </c>
      <c r="C1001" s="2">
        <v>1</v>
      </c>
      <c r="D1001" s="70">
        <f>SUM(F$9:F1000)*K_31+SUM(E$9:E1000)*K_21+SUM(C$9:C1000)-SUM(D$9:D1000)*(K_12+K_13+K_10)</f>
        <v>33.029854108874588</v>
      </c>
      <c r="E1001" s="70">
        <f>SUM(D$9:D1000)*K_12-SUM(E$9:E1000)*K_21</f>
        <v>33.021516381309084</v>
      </c>
      <c r="F1001" s="73">
        <f>SUM(D$9:D1000)*K_13-SUM(F$9:F1000)*K_31</f>
        <v>30.543475583558873</v>
      </c>
    </row>
    <row r="1002" spans="2:6" x14ac:dyDescent="0.2">
      <c r="B1002" s="2">
        <f t="shared" si="15"/>
        <v>993</v>
      </c>
      <c r="C1002" s="2">
        <v>1</v>
      </c>
      <c r="D1002" s="70">
        <f>SUM(F$9:F1001)*K_31+SUM(E$9:E1001)*K_21+SUM(C$9:C1001)-SUM(D$9:D1001)*(K_12+K_13+K_10)</f>
        <v>33.030665577275613</v>
      </c>
      <c r="E1002" s="70">
        <f>SUM(D$9:D1001)*K_12-SUM(E$9:E1001)*K_21</f>
        <v>33.022350154065862</v>
      </c>
      <c r="F1002" s="73">
        <f>SUM(D$9:D1001)*K_13-SUM(F$9:F1001)*K_31</f>
        <v>30.550934719134823</v>
      </c>
    </row>
    <row r="1003" spans="2:6" x14ac:dyDescent="0.2">
      <c r="B1003" s="2">
        <f t="shared" si="15"/>
        <v>994</v>
      </c>
      <c r="C1003" s="2">
        <v>1</v>
      </c>
      <c r="D1003" s="70">
        <f>SUM(F$9:F1002)*K_31+SUM(E$9:E1002)*K_21+SUM(C$9:C1002)-SUM(D$9:D1002)*(K_12+K_13+K_10)</f>
        <v>33.031474875062031</v>
      </c>
      <c r="E1003" s="70">
        <f>SUM(D$9:D1002)*K_12-SUM(E$9:E1002)*K_21</f>
        <v>33.023181696386928</v>
      </c>
      <c r="F1003" s="73">
        <f>SUM(D$9:D1002)*K_13-SUM(F$9:F1002)*K_31</f>
        <v>30.558373911709239</v>
      </c>
    </row>
    <row r="1004" spans="2:6" x14ac:dyDescent="0.2">
      <c r="B1004" s="2">
        <f t="shared" si="15"/>
        <v>995</v>
      </c>
      <c r="C1004" s="2">
        <v>1</v>
      </c>
      <c r="D1004" s="70">
        <f>SUM(F$9:F1003)*K_31+SUM(E$9:E1003)*K_21+SUM(C$9:C1003)-SUM(D$9:D1003)*(K_12+K_13+K_10)</f>
        <v>33.032282008052789</v>
      </c>
      <c r="E1004" s="70">
        <f>SUM(D$9:D1003)*K_12-SUM(E$9:E1003)*K_21</f>
        <v>33.024011014254484</v>
      </c>
      <c r="F1004" s="73">
        <f>SUM(D$9:D1003)*K_13-SUM(F$9:F1003)*K_31</f>
        <v>30.565793214599303</v>
      </c>
    </row>
    <row r="1005" spans="2:6" x14ac:dyDescent="0.2">
      <c r="B1005" s="2">
        <f t="shared" si="15"/>
        <v>996</v>
      </c>
      <c r="C1005" s="2">
        <v>1</v>
      </c>
      <c r="D1005" s="70">
        <f>SUM(F$9:F1004)*K_31+SUM(E$9:E1004)*K_21+SUM(C$9:C1004)-SUM(D$9:D1004)*(K_12+K_13+K_10)</f>
        <v>33.033086982050918</v>
      </c>
      <c r="E1005" s="70">
        <f>SUM(D$9:D1004)*K_12-SUM(E$9:E1004)*K_21</f>
        <v>33.024838113633905</v>
      </c>
      <c r="F1005" s="73">
        <f>SUM(D$9:D1004)*K_13-SUM(F$9:F1004)*K_31</f>
        <v>30.573192680979659</v>
      </c>
    </row>
    <row r="1006" spans="2:6" x14ac:dyDescent="0.2">
      <c r="B1006" s="2">
        <f t="shared" si="15"/>
        <v>997</v>
      </c>
      <c r="C1006" s="2">
        <v>1</v>
      </c>
      <c r="D1006" s="70">
        <f>SUM(F$9:F1005)*K_31+SUM(E$9:E1005)*K_21+SUM(C$9:C1005)-SUM(D$9:D1005)*(K_12+K_13+K_10)</f>
        <v>33.033889802844897</v>
      </c>
      <c r="E1006" s="70">
        <f>SUM(D$9:D1005)*K_12-SUM(E$9:E1005)*K_21</f>
        <v>33.025663000475561</v>
      </c>
      <c r="F1006" s="73">
        <f>SUM(D$9:D1005)*K_13-SUM(F$9:F1005)*K_31</f>
        <v>30.580572363882872</v>
      </c>
    </row>
    <row r="1007" spans="2:6" x14ac:dyDescent="0.2">
      <c r="B1007" s="2">
        <f t="shared" si="15"/>
        <v>998</v>
      </c>
      <c r="C1007" s="2">
        <v>1</v>
      </c>
      <c r="D1007" s="70">
        <f>SUM(F$9:F1006)*K_31+SUM(E$9:E1006)*K_21+SUM(C$9:C1006)-SUM(D$9:D1006)*(K_12+K_13+K_10)</f>
        <v>33.034690476205014</v>
      </c>
      <c r="E1007" s="70">
        <f>SUM(D$9:D1006)*K_12-SUM(E$9:E1006)*K_21</f>
        <v>33.02648568071254</v>
      </c>
      <c r="F1007" s="73">
        <f>SUM(D$9:D1006)*K_13-SUM(F$9:F1006)*K_31</f>
        <v>30.587932316199762</v>
      </c>
    </row>
    <row r="1008" spans="2:6" x14ac:dyDescent="0.2">
      <c r="B1008" s="2">
        <f t="shared" si="15"/>
        <v>999</v>
      </c>
      <c r="C1008" s="2">
        <v>1</v>
      </c>
      <c r="D1008" s="70">
        <f>SUM(F$9:F1007)*K_31+SUM(E$9:E1007)*K_21+SUM(C$9:C1007)-SUM(D$9:D1007)*(K_12+K_13+K_10)</f>
        <v>33.035489007889737</v>
      </c>
      <c r="E1008" s="70">
        <f>SUM(D$9:D1007)*K_12-SUM(E$9:E1007)*K_21</f>
        <v>33.027306160262015</v>
      </c>
      <c r="F1008" s="73">
        <f>SUM(D$9:D1007)*K_13-SUM(F$9:F1007)*K_31</f>
        <v>30.59527259067977</v>
      </c>
    </row>
    <row r="1009" spans="2:6" x14ac:dyDescent="0.2">
      <c r="B1009" s="2">
        <f t="shared" si="15"/>
        <v>1000</v>
      </c>
      <c r="C1009" s="2">
        <v>1</v>
      </c>
      <c r="D1009" s="70">
        <f>SUM(F$9:F1008)*K_31+SUM(E$9:E1008)*K_21+SUM(C$9:C1008)-SUM(D$9:D1008)*(K_12+K_13+K_10)</f>
        <v>33.036285403638885</v>
      </c>
      <c r="E1009" s="70">
        <f>SUM(D$9:D1008)*K_12-SUM(E$9:E1008)*K_21</f>
        <v>33.028124445024787</v>
      </c>
      <c r="F1009" s="73">
        <f>SUM(D$9:D1008)*K_13-SUM(F$9:F1008)*K_31</f>
        <v>30.602593239931409</v>
      </c>
    </row>
    <row r="1010" spans="2:6" x14ac:dyDescent="0.2">
      <c r="B1010" s="2">
        <f t="shared" si="15"/>
        <v>1001</v>
      </c>
      <c r="C1010" s="2">
        <v>1</v>
      </c>
      <c r="D1010" s="70">
        <f>SUM(F$9:F1009)*K_31+SUM(E$9:E1009)*K_21+SUM(C$9:C1009)-SUM(D$9:D1009)*(K_12+K_13+K_10)</f>
        <v>33.037079669176819</v>
      </c>
      <c r="E1010" s="70">
        <f>SUM(D$9:D1009)*K_12-SUM(E$9:E1009)*K_21</f>
        <v>33.028940540886197</v>
      </c>
      <c r="F1010" s="73">
        <f>SUM(D$9:D1009)*K_13-SUM(F$9:F1009)*K_31</f>
        <v>30.609894316422533</v>
      </c>
    </row>
    <row r="1011" spans="2:6" x14ac:dyDescent="0.2">
      <c r="B1011" s="2">
        <f t="shared" si="15"/>
        <v>1002</v>
      </c>
      <c r="C1011" s="2">
        <v>1</v>
      </c>
      <c r="D1011" s="70">
        <f>SUM(F$9:F1010)*K_31+SUM(E$9:E1010)*K_21+SUM(C$9:C1010)-SUM(D$9:D1010)*(K_12+K_13+K_10)</f>
        <v>33.03787181021471</v>
      </c>
      <c r="E1011" s="70">
        <f>SUM(D$9:D1010)*K_12-SUM(E$9:E1010)*K_21</f>
        <v>33.029754453715213</v>
      </c>
      <c r="F1011" s="73">
        <f>SUM(D$9:D1010)*K_13-SUM(F$9:F1010)*K_31</f>
        <v>30.617175872480793</v>
      </c>
    </row>
    <row r="1012" spans="2:6" x14ac:dyDescent="0.2">
      <c r="B1012" s="2">
        <f t="shared" si="15"/>
        <v>1003</v>
      </c>
      <c r="C1012" s="2">
        <v>1</v>
      </c>
      <c r="D1012" s="70">
        <f>SUM(F$9:F1011)*K_31+SUM(E$9:E1011)*K_21+SUM(C$9:C1011)-SUM(D$9:D1011)*(K_12+K_13+K_10)</f>
        <v>33.038661832444632</v>
      </c>
      <c r="E1012" s="70">
        <f>SUM(D$9:D1011)*K_12-SUM(E$9:E1011)*K_21</f>
        <v>33.030566189365345</v>
      </c>
      <c r="F1012" s="73">
        <f>SUM(D$9:D1011)*K_13-SUM(F$9:F1011)*K_31</f>
        <v>30.624437960293989</v>
      </c>
    </row>
    <row r="1013" spans="2:6" x14ac:dyDescent="0.2">
      <c r="B1013" s="2">
        <f t="shared" si="15"/>
        <v>1004</v>
      </c>
      <c r="C1013" s="2">
        <v>1</v>
      </c>
      <c r="D1013" s="70">
        <f>SUM(F$9:F1012)*K_31+SUM(E$9:E1012)*K_21+SUM(C$9:C1012)-SUM(D$9:D1012)*(K_12+K_13+K_10)</f>
        <v>33.039449741547287</v>
      </c>
      <c r="E1013" s="70">
        <f>SUM(D$9:D1012)*K_12-SUM(E$9:E1012)*K_21</f>
        <v>33.031375753673274</v>
      </c>
      <c r="F1013" s="73">
        <f>SUM(D$9:D1012)*K_13-SUM(F$9:F1012)*K_31</f>
        <v>30.631680631910442</v>
      </c>
    </row>
    <row r="1014" spans="2:6" x14ac:dyDescent="0.2">
      <c r="B1014" s="2">
        <f t="shared" si="15"/>
        <v>1005</v>
      </c>
      <c r="C1014" s="2">
        <v>1</v>
      </c>
      <c r="D1014" s="70">
        <f>SUM(F$9:F1013)*K_31+SUM(E$9:E1013)*K_21+SUM(C$9:C1013)-SUM(D$9:D1013)*(K_12+K_13+K_10)</f>
        <v>33.040235543184281</v>
      </c>
      <c r="E1014" s="70">
        <f>SUM(D$9:D1013)*K_12-SUM(E$9:E1013)*K_21</f>
        <v>33.032183152460675</v>
      </c>
      <c r="F1014" s="73">
        <f>SUM(D$9:D1013)*K_13-SUM(F$9:F1013)*K_31</f>
        <v>30.638903939239341</v>
      </c>
    </row>
    <row r="1015" spans="2:6" x14ac:dyDescent="0.2">
      <c r="B1015" s="2">
        <f t="shared" si="15"/>
        <v>1006</v>
      </c>
      <c r="C1015" s="2">
        <v>1</v>
      </c>
      <c r="D1015" s="70">
        <f>SUM(F$9:F1014)*K_31+SUM(E$9:E1014)*K_21+SUM(C$9:C1014)-SUM(D$9:D1014)*(K_12+K_13+K_10)</f>
        <v>33.041019243004484</v>
      </c>
      <c r="E1015" s="70">
        <f>SUM(D$9:D1014)*K_12-SUM(E$9:E1014)*K_21</f>
        <v>33.032988391533308</v>
      </c>
      <c r="F1015" s="73">
        <f>SUM(D$9:D1014)*K_13-SUM(F$9:F1014)*K_31</f>
        <v>30.64610793405118</v>
      </c>
    </row>
    <row r="1016" spans="2:6" x14ac:dyDescent="0.2">
      <c r="B1016" s="2">
        <f t="shared" si="15"/>
        <v>1007</v>
      </c>
      <c r="C1016" s="2">
        <v>1</v>
      </c>
      <c r="D1016" s="70">
        <f>SUM(F$9:F1015)*K_31+SUM(E$9:E1015)*K_21+SUM(C$9:C1015)-SUM(D$9:D1015)*(K_12+K_13+K_10)</f>
        <v>33.041800846639944</v>
      </c>
      <c r="E1016" s="70">
        <f>SUM(D$9:D1015)*K_12-SUM(E$9:E1015)*K_21</f>
        <v>33.033791476680562</v>
      </c>
      <c r="F1016" s="73">
        <f>SUM(D$9:D1015)*K_13-SUM(F$9:F1015)*K_31</f>
        <v>30.653292667978043</v>
      </c>
    </row>
    <row r="1017" spans="2:6" x14ac:dyDescent="0.2">
      <c r="B1017" s="2">
        <f t="shared" si="15"/>
        <v>1008</v>
      </c>
      <c r="C1017" s="2">
        <v>1</v>
      </c>
      <c r="D1017" s="70">
        <f>SUM(F$9:F1016)*K_31+SUM(E$9:E1016)*K_21+SUM(C$9:C1016)-SUM(D$9:D1016)*(K_12+K_13+K_10)</f>
        <v>33.042580359709063</v>
      </c>
      <c r="E1017" s="70">
        <f>SUM(D$9:D1016)*K_12-SUM(E$9:E1016)*K_21</f>
        <v>33.034592413676364</v>
      </c>
      <c r="F1017" s="73">
        <f>SUM(D$9:D1016)*K_13-SUM(F$9:F1016)*K_31</f>
        <v>30.660458192514028</v>
      </c>
    </row>
    <row r="1018" spans="2:6" x14ac:dyDescent="0.2">
      <c r="B1018" s="2">
        <f t="shared" si="15"/>
        <v>1009</v>
      </c>
      <c r="C1018" s="2">
        <v>1</v>
      </c>
      <c r="D1018" s="70">
        <f>SUM(F$9:F1017)*K_31+SUM(E$9:E1017)*K_21+SUM(C$9:C1017)-SUM(D$9:D1017)*(K_12+K_13+K_10)</f>
        <v>33.043357787812965</v>
      </c>
      <c r="E1018" s="70">
        <f>SUM(D$9:D1017)*K_12-SUM(E$9:E1017)*K_21</f>
        <v>33.035391208279634</v>
      </c>
      <c r="F1018" s="73">
        <f>SUM(D$9:D1017)*K_13-SUM(F$9:F1017)*K_31</f>
        <v>30.667604559015622</v>
      </c>
    </row>
    <row r="1019" spans="2:6" x14ac:dyDescent="0.2">
      <c r="B1019" s="2">
        <f t="shared" si="15"/>
        <v>1010</v>
      </c>
      <c r="C1019" s="2">
        <v>1</v>
      </c>
      <c r="D1019" s="70">
        <f>SUM(F$9:F1018)*K_31+SUM(E$9:E1018)*K_21+SUM(C$9:C1018)-SUM(D$9:D1018)*(K_12+K_13+K_10)</f>
        <v>33.044133136538676</v>
      </c>
      <c r="E1019" s="70">
        <f>SUM(D$9:D1018)*K_12-SUM(E$9:E1018)*K_21</f>
        <v>33.036187866232922</v>
      </c>
      <c r="F1019" s="73">
        <f>SUM(D$9:D1018)*K_13-SUM(F$9:F1018)*K_31</f>
        <v>30.674731818702021</v>
      </c>
    </row>
    <row r="1020" spans="2:6" x14ac:dyDescent="0.2">
      <c r="B1020" s="2">
        <f t="shared" si="15"/>
        <v>1011</v>
      </c>
      <c r="C1020" s="2">
        <v>1</v>
      </c>
      <c r="D1020" s="70">
        <f>SUM(F$9:F1019)*K_31+SUM(E$9:E1019)*K_21+SUM(C$9:C1019)-SUM(D$9:D1019)*(K_12+K_13+K_10)</f>
        <v>33.044906411458214</v>
      </c>
      <c r="E1020" s="70">
        <f>SUM(D$9:D1019)*K_12-SUM(E$9:E1019)*K_21</f>
        <v>33.03698239326377</v>
      </c>
      <c r="F1020" s="73">
        <f>SUM(D$9:D1019)*K_13-SUM(F$9:F1019)*K_31</f>
        <v>30.681840022655543</v>
      </c>
    </row>
    <row r="1021" spans="2:6" x14ac:dyDescent="0.2">
      <c r="B1021" s="2">
        <f t="shared" si="15"/>
        <v>1012</v>
      </c>
      <c r="C1021" s="2">
        <v>1</v>
      </c>
      <c r="D1021" s="70">
        <f>SUM(F$9:F1020)*K_31+SUM(E$9:E1020)*K_21+SUM(C$9:C1020)-SUM(D$9:D1020)*(K_12+K_13+K_10)</f>
        <v>33.045677618128138</v>
      </c>
      <c r="E1021" s="70">
        <f>SUM(D$9:D1020)*K_12-SUM(E$9:E1020)*K_21</f>
        <v>33.037774795083351</v>
      </c>
      <c r="F1021" s="73">
        <f>SUM(D$9:D1020)*K_13-SUM(F$9:F1020)*K_31</f>
        <v>30.688929221821951</v>
      </c>
    </row>
    <row r="1022" spans="2:6" x14ac:dyDescent="0.2">
      <c r="B1022" s="2">
        <f t="shared" si="15"/>
        <v>1013</v>
      </c>
      <c r="C1022" s="2">
        <v>1</v>
      </c>
      <c r="D1022" s="70">
        <f>SUM(F$9:F1021)*K_31+SUM(E$9:E1021)*K_21+SUM(C$9:C1021)-SUM(D$9:D1021)*(K_12+K_13+K_10)</f>
        <v>33.046446762091819</v>
      </c>
      <c r="E1022" s="70">
        <f>SUM(D$9:D1021)*K_12-SUM(E$9:E1021)*K_21</f>
        <v>33.038565077387375</v>
      </c>
      <c r="F1022" s="73">
        <f>SUM(D$9:D1021)*K_13-SUM(F$9:F1021)*K_31</f>
        <v>30.695999467010871</v>
      </c>
    </row>
    <row r="1023" spans="2:6" x14ac:dyDescent="0.2">
      <c r="B1023" s="2">
        <f t="shared" si="15"/>
        <v>1014</v>
      </c>
      <c r="C1023" s="2">
        <v>1</v>
      </c>
      <c r="D1023" s="70">
        <f>SUM(F$9:F1022)*K_31+SUM(E$9:E1022)*K_21+SUM(C$9:C1022)-SUM(D$9:D1022)*(K_12+K_13+K_10)</f>
        <v>33.047213848873071</v>
      </c>
      <c r="E1023" s="70">
        <f>SUM(D$9:D1022)*K_12-SUM(E$9:E1022)*K_21</f>
        <v>33.03935324585791</v>
      </c>
      <c r="F1023" s="73">
        <f>SUM(D$9:D1022)*K_13-SUM(F$9:F1022)*K_31</f>
        <v>30.703050808896108</v>
      </c>
    </row>
    <row r="1024" spans="2:6" x14ac:dyDescent="0.2">
      <c r="B1024" s="2">
        <f t="shared" si="15"/>
        <v>1015</v>
      </c>
      <c r="C1024" s="2">
        <v>1</v>
      </c>
      <c r="D1024" s="70">
        <f>SUM(F$9:F1023)*K_31+SUM(E$9:E1023)*K_21+SUM(C$9:C1023)-SUM(D$9:D1023)*(K_12+K_13+K_10)</f>
        <v>33.047978883984797</v>
      </c>
      <c r="E1024" s="70">
        <f>SUM(D$9:D1023)*K_12-SUM(E$9:E1023)*K_21</f>
        <v>33.040139306159745</v>
      </c>
      <c r="F1024" s="73">
        <f>SUM(D$9:D1023)*K_13-SUM(F$9:F1023)*K_31</f>
        <v>30.710083298016038</v>
      </c>
    </row>
    <row r="1025" spans="2:6" x14ac:dyDescent="0.2">
      <c r="B1025" s="2">
        <f t="shared" si="15"/>
        <v>1016</v>
      </c>
      <c r="C1025" s="2">
        <v>1</v>
      </c>
      <c r="D1025" s="70">
        <f>SUM(F$9:F1024)*K_31+SUM(E$9:E1024)*K_21+SUM(C$9:C1024)-SUM(D$9:D1024)*(K_12+K_13+K_10)</f>
        <v>33.048741872925348</v>
      </c>
      <c r="E1025" s="70">
        <f>SUM(D$9:D1024)*K_12-SUM(E$9:E1024)*K_21</f>
        <v>33.040923263942204</v>
      </c>
      <c r="F1025" s="73">
        <f>SUM(D$9:D1024)*K_13-SUM(F$9:F1024)*K_31</f>
        <v>30.717096984773931</v>
      </c>
    </row>
    <row r="1026" spans="2:6" x14ac:dyDescent="0.2">
      <c r="B1026" s="2">
        <f t="shared" si="15"/>
        <v>1017</v>
      </c>
      <c r="C1026" s="2">
        <v>1</v>
      </c>
      <c r="D1026" s="70">
        <f>SUM(F$9:F1025)*K_31+SUM(E$9:E1025)*K_21+SUM(C$9:C1025)-SUM(D$9:D1025)*(K_12+K_13+K_10)</f>
        <v>33.049502821175338</v>
      </c>
      <c r="E1026" s="70">
        <f>SUM(D$9:D1025)*K_12-SUM(E$9:E1025)*K_21</f>
        <v>33.041705124840064</v>
      </c>
      <c r="F1026" s="73">
        <f>SUM(D$9:D1025)*K_13-SUM(F$9:F1025)*K_31</f>
        <v>30.724091919438386</v>
      </c>
    </row>
    <row r="1027" spans="2:6" x14ac:dyDescent="0.2">
      <c r="B1027" s="2">
        <f t="shared" si="15"/>
        <v>1018</v>
      </c>
      <c r="C1027" s="2">
        <v>1</v>
      </c>
      <c r="D1027" s="70">
        <f>SUM(F$9:F1026)*K_31+SUM(E$9:E1026)*K_21+SUM(C$9:C1026)-SUM(D$9:D1026)*(K_12+K_13+K_10)</f>
        <v>33.050261734201285</v>
      </c>
      <c r="E1027" s="70">
        <f>SUM(D$9:D1026)*K_12-SUM(E$9:E1026)*K_21</f>
        <v>33.042484894473546</v>
      </c>
      <c r="F1027" s="73">
        <f>SUM(D$9:D1026)*K_13-SUM(F$9:F1026)*K_31</f>
        <v>30.7310681521436</v>
      </c>
    </row>
    <row r="1028" spans="2:6" x14ac:dyDescent="0.2">
      <c r="B1028" s="2">
        <f t="shared" si="15"/>
        <v>1019</v>
      </c>
      <c r="C1028" s="2">
        <v>1</v>
      </c>
      <c r="D1028" s="70">
        <f>SUM(F$9:F1027)*K_31+SUM(E$9:E1027)*K_21+SUM(C$9:C1027)-SUM(D$9:D1027)*(K_12+K_13+K_10)</f>
        <v>33.051018617455611</v>
      </c>
      <c r="E1028" s="70">
        <f>SUM(D$9:D1027)*K_12-SUM(E$9:E1027)*K_21</f>
        <v>33.043262578446956</v>
      </c>
      <c r="F1028" s="73">
        <f>SUM(D$9:D1027)*K_13-SUM(F$9:F1027)*K_31</f>
        <v>30.738025732889774</v>
      </c>
    </row>
    <row r="1029" spans="2:6" x14ac:dyDescent="0.2">
      <c r="B1029" s="2">
        <f t="shared" si="15"/>
        <v>1020</v>
      </c>
      <c r="C1029" s="2">
        <v>1</v>
      </c>
      <c r="D1029" s="70">
        <f>SUM(F$9:F1028)*K_31+SUM(E$9:E1028)*K_21+SUM(C$9:C1028)-SUM(D$9:D1028)*(K_12+K_13+K_10)</f>
        <v>33.051773476377548</v>
      </c>
      <c r="E1029" s="70">
        <f>SUM(D$9:D1028)*K_12-SUM(E$9:E1028)*K_21</f>
        <v>33.044038182347322</v>
      </c>
      <c r="F1029" s="73">
        <f>SUM(D$9:D1028)*K_13-SUM(F$9:F1028)*K_31</f>
        <v>30.74496471154346</v>
      </c>
    </row>
    <row r="1030" spans="2:6" x14ac:dyDescent="0.2">
      <c r="B1030" s="2">
        <f t="shared" si="15"/>
        <v>1021</v>
      </c>
      <c r="C1030" s="2">
        <v>1</v>
      </c>
      <c r="D1030" s="70">
        <f>SUM(F$9:F1029)*K_31+SUM(E$9:E1029)*K_21+SUM(C$9:C1029)-SUM(D$9:D1029)*(K_12+K_13+K_10)</f>
        <v>33.052526316389049</v>
      </c>
      <c r="E1030" s="70">
        <f>SUM(D$9:D1029)*K_12-SUM(E$9:E1029)*K_21</f>
        <v>33.044811711750299</v>
      </c>
      <c r="F1030" s="73">
        <f>SUM(D$9:D1029)*K_13-SUM(F$9:F1029)*K_31</f>
        <v>30.751885137837959</v>
      </c>
    </row>
    <row r="1031" spans="2:6" x14ac:dyDescent="0.2">
      <c r="B1031" s="2">
        <f t="shared" si="15"/>
        <v>1022</v>
      </c>
      <c r="C1031" s="2">
        <v>1</v>
      </c>
      <c r="D1031" s="70">
        <f>SUM(F$9:F1030)*K_31+SUM(E$9:E1030)*K_21+SUM(C$9:C1030)-SUM(D$9:D1030)*(K_12+K_13+K_10)</f>
        <v>33.053277142897969</v>
      </c>
      <c r="E1031" s="70">
        <f>SUM(D$9:D1030)*K_12-SUM(E$9:E1030)*K_21</f>
        <v>33.04558317221381</v>
      </c>
      <c r="F1031" s="73">
        <f>SUM(D$9:D1030)*K_13-SUM(F$9:F1030)*K_31</f>
        <v>30.75878706137361</v>
      </c>
    </row>
    <row r="1032" spans="2:6" x14ac:dyDescent="0.2">
      <c r="B1032" s="2">
        <f t="shared" si="15"/>
        <v>1023</v>
      </c>
      <c r="C1032" s="2">
        <v>1</v>
      </c>
      <c r="D1032" s="70">
        <f>SUM(F$9:F1031)*K_31+SUM(E$9:E1031)*K_21+SUM(C$9:C1031)-SUM(D$9:D1031)*(K_12+K_13+K_10)</f>
        <v>33.054025961298066</v>
      </c>
      <c r="E1032" s="70">
        <f>SUM(D$9:D1031)*K_12-SUM(E$9:E1031)*K_21</f>
        <v>33.046352569282135</v>
      </c>
      <c r="F1032" s="73">
        <f>SUM(D$9:D1031)*K_13-SUM(F$9:F1031)*K_31</f>
        <v>30.765670531618191</v>
      </c>
    </row>
    <row r="1033" spans="2:6" x14ac:dyDescent="0.2">
      <c r="B1033" s="2">
        <f t="shared" si="15"/>
        <v>1024</v>
      </c>
      <c r="C1033" s="2">
        <v>1</v>
      </c>
      <c r="D1033" s="70">
        <f>SUM(F$9:F1032)*K_31+SUM(E$9:E1032)*K_21+SUM(C$9:C1032)-SUM(D$9:D1032)*(K_12+K_13+K_10)</f>
        <v>33.054772776968093</v>
      </c>
      <c r="E1033" s="70">
        <f>SUM(D$9:D1032)*K_12-SUM(E$9:E1032)*K_21</f>
        <v>33.047119908483637</v>
      </c>
      <c r="F1033" s="73">
        <f>SUM(D$9:D1032)*K_13-SUM(F$9:F1032)*K_31</f>
        <v>30.772535597907229</v>
      </c>
    </row>
    <row r="1034" spans="2:6" x14ac:dyDescent="0.2">
      <c r="B1034" s="2">
        <f t="shared" si="15"/>
        <v>1025</v>
      </c>
      <c r="C1034" s="2">
        <v>1</v>
      </c>
      <c r="D1034" s="70">
        <f>SUM(F$9:F1033)*K_31+SUM(E$9:E1033)*K_21+SUM(C$9:C1033)-SUM(D$9:D1033)*(K_12+K_13+K_10)</f>
        <v>33.055517595274068</v>
      </c>
      <c r="E1034" s="70">
        <f>SUM(D$9:D1033)*K_12-SUM(E$9:E1033)*K_21</f>
        <v>33.047885195332128</v>
      </c>
      <c r="F1034" s="73">
        <f>SUM(D$9:D1033)*K_13-SUM(F$9:F1033)*K_31</f>
        <v>30.779382309444401</v>
      </c>
    </row>
    <row r="1035" spans="2:6" x14ac:dyDescent="0.2">
      <c r="B1035" s="2">
        <f t="shared" ref="B1035:B1098" si="16">B1034+1</f>
        <v>1026</v>
      </c>
      <c r="C1035" s="2">
        <v>1</v>
      </c>
      <c r="D1035" s="70">
        <f>SUM(F$9:F1034)*K_31+SUM(E$9:E1034)*K_21+SUM(C$9:C1034)-SUM(D$9:D1034)*(K_12+K_13+K_10)</f>
        <v>33.05626042156473</v>
      </c>
      <c r="E1035" s="70">
        <f>SUM(D$9:D1034)*K_12-SUM(E$9:E1034)*K_21</f>
        <v>33.048648435326413</v>
      </c>
      <c r="F1035" s="73">
        <f>SUM(D$9:D1034)*K_13-SUM(F$9:F1034)*K_31</f>
        <v>30.786210715301905</v>
      </c>
    </row>
    <row r="1036" spans="2:6" x14ac:dyDescent="0.2">
      <c r="B1036" s="2">
        <f t="shared" si="16"/>
        <v>1027</v>
      </c>
      <c r="C1036" s="2">
        <v>1</v>
      </c>
      <c r="D1036" s="70">
        <f>SUM(F$9:F1035)*K_31+SUM(E$9:E1035)*K_21+SUM(C$9:C1035)-SUM(D$9:D1035)*(K_12+K_13+K_10)</f>
        <v>33.057001261175174</v>
      </c>
      <c r="E1036" s="70">
        <f>SUM(D$9:D1035)*K_12-SUM(E$9:E1035)*K_21</f>
        <v>33.04940963395029</v>
      </c>
      <c r="F1036" s="73">
        <f>SUM(D$9:D1035)*K_13-SUM(F$9:F1035)*K_31</f>
        <v>30.793020864420697</v>
      </c>
    </row>
    <row r="1037" spans="2:6" x14ac:dyDescent="0.2">
      <c r="B1037" s="2">
        <f t="shared" si="16"/>
        <v>1028</v>
      </c>
      <c r="C1037" s="2">
        <v>1</v>
      </c>
      <c r="D1037" s="70">
        <f>SUM(F$9:F1036)*K_31+SUM(E$9:E1036)*K_21+SUM(C$9:C1036)-SUM(D$9:D1036)*(K_12+K_13+K_10)</f>
        <v>33.057740119425944</v>
      </c>
      <c r="E1037" s="70">
        <f>SUM(D$9:D1036)*K_12-SUM(E$9:E1036)*K_21</f>
        <v>33.050168796672551</v>
      </c>
      <c r="F1037" s="73">
        <f>SUM(D$9:D1036)*K_13-SUM(F$9:F1036)*K_31</f>
        <v>30.799812805610955</v>
      </c>
    </row>
    <row r="1038" spans="2:6" x14ac:dyDescent="0.2">
      <c r="B1038" s="2">
        <f t="shared" si="16"/>
        <v>1029</v>
      </c>
      <c r="C1038" s="2">
        <v>1</v>
      </c>
      <c r="D1038" s="70">
        <f>SUM(F$9:F1037)*K_31+SUM(E$9:E1037)*K_21+SUM(C$9:C1037)-SUM(D$9:D1037)*(K_12+K_13+K_10)</f>
        <v>33.05847700162758</v>
      </c>
      <c r="E1038" s="70">
        <f>SUM(D$9:D1037)*K_12-SUM(E$9:E1037)*K_21</f>
        <v>33.050925928948345</v>
      </c>
      <c r="F1038" s="73">
        <f>SUM(D$9:D1037)*K_13-SUM(F$9:F1037)*K_31</f>
        <v>30.806586587552424</v>
      </c>
    </row>
    <row r="1039" spans="2:6" x14ac:dyDescent="0.2">
      <c r="B1039" s="2">
        <f t="shared" si="16"/>
        <v>1030</v>
      </c>
      <c r="C1039" s="2">
        <v>1</v>
      </c>
      <c r="D1039" s="70">
        <f>SUM(F$9:F1038)*K_31+SUM(E$9:E1038)*K_21+SUM(C$9:C1038)-SUM(D$9:D1038)*(K_12+K_13+K_10)</f>
        <v>33.059211913068793</v>
      </c>
      <c r="E1039" s="70">
        <f>SUM(D$9:D1038)*K_12-SUM(E$9:E1038)*K_21</f>
        <v>33.051681036215996</v>
      </c>
      <c r="F1039" s="73">
        <f>SUM(D$9:D1038)*K_13-SUM(F$9:F1038)*K_31</f>
        <v>30.813342258794641</v>
      </c>
    </row>
    <row r="1040" spans="2:6" x14ac:dyDescent="0.2">
      <c r="B1040" s="2">
        <f t="shared" si="16"/>
        <v>1031</v>
      </c>
      <c r="C1040" s="2">
        <v>1</v>
      </c>
      <c r="D1040" s="70">
        <f>SUM(F$9:F1039)*K_31+SUM(E$9:E1039)*K_21+SUM(C$9:C1039)-SUM(D$9:D1039)*(K_12+K_13+K_10)</f>
        <v>33.059944859027382</v>
      </c>
      <c r="E1040" s="70">
        <f>SUM(D$9:D1039)*K_12-SUM(E$9:E1039)*K_21</f>
        <v>33.052434123901094</v>
      </c>
      <c r="F1040" s="73">
        <f>SUM(D$9:D1039)*K_13-SUM(F$9:F1039)*K_31</f>
        <v>30.82007986775745</v>
      </c>
    </row>
    <row r="1041" spans="2:6" x14ac:dyDescent="0.2">
      <c r="B1041" s="2">
        <f t="shared" si="16"/>
        <v>1032</v>
      </c>
      <c r="C1041" s="2">
        <v>1</v>
      </c>
      <c r="D1041" s="70">
        <f>SUM(F$9:F1040)*K_31+SUM(E$9:E1040)*K_21+SUM(C$9:C1040)-SUM(D$9:D1040)*(K_12+K_13+K_10)</f>
        <v>33.06067584477023</v>
      </c>
      <c r="E1041" s="70">
        <f>SUM(D$9:D1040)*K_12-SUM(E$9:E1040)*K_21</f>
        <v>33.053185197414223</v>
      </c>
      <c r="F1041" s="73">
        <f>SUM(D$9:D1040)*K_13-SUM(F$9:F1040)*K_31</f>
        <v>30.826799462731259</v>
      </c>
    </row>
    <row r="1042" spans="2:6" x14ac:dyDescent="0.2">
      <c r="B1042" s="2">
        <f t="shared" si="16"/>
        <v>1033</v>
      </c>
      <c r="C1042" s="2">
        <v>1</v>
      </c>
      <c r="D1042" s="70">
        <f>SUM(F$9:F1041)*K_31+SUM(E$9:E1041)*K_21+SUM(C$9:C1041)-SUM(D$9:D1041)*(K_12+K_13+K_10)</f>
        <v>33.061404875546032</v>
      </c>
      <c r="E1042" s="70">
        <f>SUM(D$9:D1041)*K_12-SUM(E$9:E1041)*K_21</f>
        <v>33.053934262149141</v>
      </c>
      <c r="F1042" s="73">
        <f>SUM(D$9:D1041)*K_13-SUM(F$9:F1041)*K_31</f>
        <v>30.83350109187738</v>
      </c>
    </row>
    <row r="1043" spans="2:6" x14ac:dyDescent="0.2">
      <c r="B1043" s="2">
        <f t="shared" si="16"/>
        <v>1034</v>
      </c>
      <c r="C1043" s="2">
        <v>1</v>
      </c>
      <c r="D1043" s="70">
        <f>SUM(F$9:F1042)*K_31+SUM(E$9:E1042)*K_21+SUM(C$9:C1042)-SUM(D$9:D1042)*(K_12+K_13+K_10)</f>
        <v>33.062131956588928</v>
      </c>
      <c r="E1043" s="70">
        <f>SUM(D$9:D1042)*K_12-SUM(E$9:E1042)*K_21</f>
        <v>33.054681323489149</v>
      </c>
      <c r="F1043" s="73">
        <f>SUM(D$9:D1042)*K_13-SUM(F$9:F1042)*K_31</f>
        <v>30.840184803228375</v>
      </c>
    </row>
    <row r="1044" spans="2:6" x14ac:dyDescent="0.2">
      <c r="B1044" s="2">
        <f t="shared" si="16"/>
        <v>1035</v>
      </c>
      <c r="C1044" s="2">
        <v>1</v>
      </c>
      <c r="D1044" s="70">
        <f>SUM(F$9:F1043)*K_31+SUM(E$9:E1043)*K_21+SUM(C$9:C1043)-SUM(D$9:D1043)*(K_12+K_13+K_10)</f>
        <v>33.062857093121238</v>
      </c>
      <c r="E1044" s="70">
        <f>SUM(D$9:D1043)*K_12-SUM(E$9:E1043)*K_21</f>
        <v>33.055426386799354</v>
      </c>
      <c r="F1044" s="73">
        <f>SUM(D$9:D1043)*K_13-SUM(F$9:F1043)*K_31</f>
        <v>30.846850644688466</v>
      </c>
    </row>
    <row r="1045" spans="2:6" x14ac:dyDescent="0.2">
      <c r="B1045" s="2">
        <f t="shared" si="16"/>
        <v>1036</v>
      </c>
      <c r="C1045" s="2">
        <v>1</v>
      </c>
      <c r="D1045" s="70">
        <f>SUM(F$9:F1044)*K_31+SUM(E$9:E1044)*K_21+SUM(C$9:C1044)-SUM(D$9:D1044)*(K_12+K_13+K_10)</f>
        <v>33.063580290349819</v>
      </c>
      <c r="E1045" s="70">
        <f>SUM(D$9:D1044)*K_12-SUM(E$9:E1044)*K_21</f>
        <v>33.056169457431679</v>
      </c>
      <c r="F1045" s="73">
        <f>SUM(D$9:D1044)*K_13-SUM(F$9:F1044)*K_31</f>
        <v>30.853498664033758</v>
      </c>
    </row>
    <row r="1046" spans="2:6" x14ac:dyDescent="0.2">
      <c r="B1046" s="2">
        <f t="shared" si="16"/>
        <v>1037</v>
      </c>
      <c r="C1046" s="2">
        <v>1</v>
      </c>
      <c r="D1046" s="70">
        <f>SUM(F$9:F1045)*K_31+SUM(E$9:E1045)*K_21+SUM(C$9:C1045)-SUM(D$9:D1045)*(K_12+K_13+K_10)</f>
        <v>33.064301553468795</v>
      </c>
      <c r="E1046" s="70">
        <f>SUM(D$9:D1045)*K_12-SUM(E$9:E1045)*K_21</f>
        <v>33.056910540723038</v>
      </c>
      <c r="F1046" s="73">
        <f>SUM(D$9:D1045)*K_13-SUM(F$9:F1045)*K_31</f>
        <v>30.860128908912706</v>
      </c>
    </row>
    <row r="1047" spans="2:6" x14ac:dyDescent="0.2">
      <c r="B1047" s="2">
        <f t="shared" si="16"/>
        <v>1038</v>
      </c>
      <c r="C1047" s="2">
        <v>1</v>
      </c>
      <c r="D1047" s="70">
        <f>SUM(F$9:F1046)*K_31+SUM(E$9:E1046)*K_21+SUM(C$9:C1046)-SUM(D$9:D1046)*(K_12+K_13+K_10)</f>
        <v>33.065020887655919</v>
      </c>
      <c r="E1047" s="70">
        <f>SUM(D$9:D1046)*K_12-SUM(E$9:E1046)*K_21</f>
        <v>33.057649641997614</v>
      </c>
      <c r="F1047" s="73">
        <f>SUM(D$9:D1046)*K_13-SUM(F$9:F1046)*K_31</f>
        <v>30.866741426846382</v>
      </c>
    </row>
    <row r="1048" spans="2:6" x14ac:dyDescent="0.2">
      <c r="B1048" s="2">
        <f t="shared" si="16"/>
        <v>1039</v>
      </c>
      <c r="C1048" s="2">
        <v>1</v>
      </c>
      <c r="D1048" s="70">
        <f>SUM(F$9:F1047)*K_31+SUM(E$9:E1047)*K_21+SUM(C$9:C1047)-SUM(D$9:D1047)*(K_12+K_13+K_10)</f>
        <v>33.065738298078031</v>
      </c>
      <c r="E1048" s="70">
        <f>SUM(D$9:D1047)*K_12-SUM(E$9:E1047)*K_21</f>
        <v>33.058386766563672</v>
      </c>
      <c r="F1048" s="73">
        <f>SUM(D$9:D1047)*K_13-SUM(F$9:F1047)*K_31</f>
        <v>30.873336265228815</v>
      </c>
    </row>
    <row r="1049" spans="2:6" x14ac:dyDescent="0.2">
      <c r="B1049" s="2">
        <f t="shared" si="16"/>
        <v>1040</v>
      </c>
      <c r="C1049" s="2">
        <v>1</v>
      </c>
      <c r="D1049" s="70">
        <f>SUM(F$9:F1048)*K_31+SUM(E$9:E1048)*K_21+SUM(C$9:C1048)-SUM(D$9:D1048)*(K_12+K_13+K_10)</f>
        <v>33.0664537898856</v>
      </c>
      <c r="E1049" s="70">
        <f>SUM(D$9:D1048)*K_12-SUM(E$9:E1048)*K_21</f>
        <v>33.05912191971538</v>
      </c>
      <c r="F1049" s="73">
        <f>SUM(D$9:D1048)*K_13-SUM(F$9:F1048)*K_31</f>
        <v>30.87991347132737</v>
      </c>
    </row>
    <row r="1050" spans="2:6" x14ac:dyDescent="0.2">
      <c r="B1050" s="2">
        <f t="shared" si="16"/>
        <v>1041</v>
      </c>
      <c r="C1050" s="2">
        <v>1</v>
      </c>
      <c r="D1050" s="70">
        <f>SUM(F$9:F1049)*K_31+SUM(E$9:E1049)*K_21+SUM(C$9:C1049)-SUM(D$9:D1049)*(K_12+K_13+K_10)</f>
        <v>33.06716736821636</v>
      </c>
      <c r="E1050" s="70">
        <f>SUM(D$9:D1049)*K_12-SUM(E$9:E1049)*K_21</f>
        <v>33.059855106732357</v>
      </c>
      <c r="F1050" s="73">
        <f>SUM(D$9:D1049)*K_13-SUM(F$9:F1049)*K_31</f>
        <v>30.886473092283047</v>
      </c>
    </row>
    <row r="1051" spans="2:6" x14ac:dyDescent="0.2">
      <c r="B1051" s="2">
        <f t="shared" si="16"/>
        <v>1042</v>
      </c>
      <c r="C1051" s="2">
        <v>1</v>
      </c>
      <c r="D1051" s="70">
        <f>SUM(F$9:F1050)*K_31+SUM(E$9:E1050)*K_21+SUM(C$9:C1050)-SUM(D$9:D1050)*(K_12+K_13+K_10)</f>
        <v>33.067879038194405</v>
      </c>
      <c r="E1051" s="70">
        <f>SUM(D$9:D1050)*K_12-SUM(E$9:E1050)*K_21</f>
        <v>33.060586332880575</v>
      </c>
      <c r="F1051" s="73">
        <f>SUM(D$9:D1050)*K_13-SUM(F$9:F1050)*K_31</f>
        <v>30.893015175110847</v>
      </c>
    </row>
    <row r="1052" spans="2:6" x14ac:dyDescent="0.2">
      <c r="B1052" s="2">
        <f t="shared" si="16"/>
        <v>1043</v>
      </c>
      <c r="C1052" s="2">
        <v>1</v>
      </c>
      <c r="D1052" s="70">
        <f>SUM(F$9:F1051)*K_31+SUM(E$9:E1051)*K_21+SUM(C$9:C1051)-SUM(D$9:D1051)*(K_12+K_13+K_10)</f>
        <v>33.068588804928368</v>
      </c>
      <c r="E1052" s="70">
        <f>SUM(D$9:D1051)*K_12-SUM(E$9:E1051)*K_21</f>
        <v>33.061315603411913</v>
      </c>
      <c r="F1052" s="73">
        <f>SUM(D$9:D1051)*K_13-SUM(F$9:F1051)*K_31</f>
        <v>30.899539766700094</v>
      </c>
    </row>
    <row r="1053" spans="2:6" x14ac:dyDescent="0.2">
      <c r="B1053" s="2">
        <f t="shared" si="16"/>
        <v>1044</v>
      </c>
      <c r="C1053" s="2">
        <v>1</v>
      </c>
      <c r="D1053" s="70">
        <f>SUM(F$9:F1052)*K_31+SUM(E$9:E1052)*K_21+SUM(C$9:C1052)-SUM(D$9:D1052)*(K_12+K_13+K_10)</f>
        <v>33.069296673514145</v>
      </c>
      <c r="E1053" s="70">
        <f>SUM(D$9:D1052)*K_12-SUM(E$9:E1052)*K_21</f>
        <v>33.06204292356324</v>
      </c>
      <c r="F1053" s="73">
        <f>SUM(D$9:D1052)*K_13-SUM(F$9:F1052)*K_31</f>
        <v>30.90604691381477</v>
      </c>
    </row>
    <row r="1054" spans="2:6" x14ac:dyDescent="0.2">
      <c r="B1054" s="2">
        <f t="shared" si="16"/>
        <v>1045</v>
      </c>
      <c r="C1054" s="2">
        <v>1</v>
      </c>
      <c r="D1054" s="70">
        <f>SUM(F$9:F1053)*K_31+SUM(E$9:E1053)*K_21+SUM(C$9:C1053)-SUM(D$9:D1053)*(K_12+K_13+K_10)</f>
        <v>33.070002649033995</v>
      </c>
      <c r="E1054" s="70">
        <f>SUM(D$9:D1053)*K_12-SUM(E$9:E1053)*K_21</f>
        <v>33.06276829855824</v>
      </c>
      <c r="F1054" s="73">
        <f>SUM(D$9:D1053)*K_13-SUM(F$9:F1053)*K_31</f>
        <v>30.912536663093881</v>
      </c>
    </row>
    <row r="1055" spans="2:6" x14ac:dyDescent="0.2">
      <c r="B1055" s="2">
        <f t="shared" si="16"/>
        <v>1046</v>
      </c>
      <c r="C1055" s="2">
        <v>1</v>
      </c>
      <c r="D1055" s="70">
        <f>SUM(F$9:F1054)*K_31+SUM(E$9:E1054)*K_21+SUM(C$9:C1054)-SUM(D$9:D1054)*(K_12+K_13+K_10)</f>
        <v>33.07070673655744</v>
      </c>
      <c r="E1055" s="70">
        <f>SUM(D$9:D1054)*K_12-SUM(E$9:E1054)*K_21</f>
        <v>33.063491733606043</v>
      </c>
      <c r="F1055" s="73">
        <f>SUM(D$9:D1054)*K_13-SUM(F$9:F1054)*K_31</f>
        <v>30.919009061051703</v>
      </c>
    </row>
    <row r="1056" spans="2:6" x14ac:dyDescent="0.2">
      <c r="B1056" s="2">
        <f t="shared" si="16"/>
        <v>1047</v>
      </c>
      <c r="C1056" s="2">
        <v>1</v>
      </c>
      <c r="D1056" s="70">
        <f>SUM(F$9:F1055)*K_31+SUM(E$9:E1055)*K_21+SUM(C$9:C1055)-SUM(D$9:D1055)*(K_12+K_13+K_10)</f>
        <v>33.071408941138543</v>
      </c>
      <c r="E1056" s="70">
        <f>SUM(D$9:D1055)*K_12-SUM(E$9:E1055)*K_21</f>
        <v>33.064213233900773</v>
      </c>
      <c r="F1056" s="73">
        <f>SUM(D$9:D1055)*K_13-SUM(F$9:F1055)*K_31</f>
        <v>30.925464154078227</v>
      </c>
    </row>
    <row r="1057" spans="2:6" x14ac:dyDescent="0.2">
      <c r="B1057" s="2">
        <f t="shared" si="16"/>
        <v>1048</v>
      </c>
      <c r="C1057" s="2">
        <v>1</v>
      </c>
      <c r="D1057" s="70">
        <f>SUM(F$9:F1056)*K_31+SUM(E$9:E1056)*K_21+SUM(C$9:C1056)-SUM(D$9:D1056)*(K_12+K_13+K_10)</f>
        <v>33.072109267820451</v>
      </c>
      <c r="E1057" s="70">
        <f>SUM(D$9:D1056)*K_12-SUM(E$9:E1056)*K_21</f>
        <v>33.064932804624277</v>
      </c>
      <c r="F1057" s="73">
        <f>SUM(D$9:D1056)*K_13-SUM(F$9:F1056)*K_31</f>
        <v>30.931901988439392</v>
      </c>
    </row>
    <row r="1058" spans="2:6" x14ac:dyDescent="0.2">
      <c r="B1058" s="2">
        <f t="shared" si="16"/>
        <v>1049</v>
      </c>
      <c r="C1058" s="2">
        <v>1</v>
      </c>
      <c r="D1058" s="70">
        <f>SUM(F$9:F1057)*K_31+SUM(E$9:E1057)*K_21+SUM(C$9:C1057)-SUM(D$9:D1057)*(K_12+K_13+K_10)</f>
        <v>33.072807721628124</v>
      </c>
      <c r="E1058" s="70">
        <f>SUM(D$9:D1057)*K_12-SUM(E$9:E1057)*K_21</f>
        <v>33.065650450944304</v>
      </c>
      <c r="F1058" s="73">
        <f>SUM(D$9:D1057)*K_13-SUM(F$9:F1057)*K_31</f>
        <v>30.938322610277538</v>
      </c>
    </row>
    <row r="1059" spans="2:6" x14ac:dyDescent="0.2">
      <c r="B1059" s="2">
        <f t="shared" si="16"/>
        <v>1050</v>
      </c>
      <c r="C1059" s="2">
        <v>1</v>
      </c>
      <c r="D1059" s="70">
        <f>SUM(F$9:F1058)*K_31+SUM(E$9:E1058)*K_21+SUM(C$9:C1058)-SUM(D$9:D1058)*(K_12+K_13+K_10)</f>
        <v>33.073504307576513</v>
      </c>
      <c r="E1059" s="70">
        <f>SUM(D$9:D1058)*K_12-SUM(E$9:E1058)*K_21</f>
        <v>33.066366178012686</v>
      </c>
      <c r="F1059" s="73">
        <f>SUM(D$9:D1058)*K_13-SUM(F$9:F1058)*K_31</f>
        <v>30.94472606561159</v>
      </c>
    </row>
    <row r="1060" spans="2:6" x14ac:dyDescent="0.2">
      <c r="B1060" s="2">
        <f t="shared" si="16"/>
        <v>1051</v>
      </c>
      <c r="C1060" s="2">
        <v>1</v>
      </c>
      <c r="D1060" s="70">
        <f>SUM(F$9:F1059)*K_31+SUM(E$9:E1059)*K_21+SUM(C$9:C1059)-SUM(D$9:D1059)*(K_12+K_13+K_10)</f>
        <v>33.074199030666932</v>
      </c>
      <c r="E1060" s="70">
        <f>SUM(D$9:D1059)*K_12-SUM(E$9:E1059)*K_21</f>
        <v>33.067079990968978</v>
      </c>
      <c r="F1060" s="73">
        <f>SUM(D$9:D1059)*K_13-SUM(F$9:F1059)*K_31</f>
        <v>30.951112400337479</v>
      </c>
    </row>
    <row r="1061" spans="2:6" x14ac:dyDescent="0.2">
      <c r="B1061" s="2">
        <f t="shared" si="16"/>
        <v>1052</v>
      </c>
      <c r="C1061" s="2">
        <v>1</v>
      </c>
      <c r="D1061" s="70">
        <f>SUM(F$9:F1060)*K_31+SUM(E$9:E1060)*K_21+SUM(C$9:C1060)-SUM(D$9:D1060)*(K_12+K_13+K_10)</f>
        <v>33.07489189588614</v>
      </c>
      <c r="E1061" s="70">
        <f>SUM(D$9:D1060)*K_12-SUM(E$9:E1060)*K_21</f>
        <v>33.067791894939091</v>
      </c>
      <c r="F1061" s="73">
        <f>SUM(D$9:D1060)*K_13-SUM(F$9:F1060)*K_31</f>
        <v>30.957481660228481</v>
      </c>
    </row>
    <row r="1062" spans="2:6" x14ac:dyDescent="0.2">
      <c r="B1062" s="2">
        <f t="shared" si="16"/>
        <v>1053</v>
      </c>
      <c r="C1062" s="2">
        <v>1</v>
      </c>
      <c r="D1062" s="70">
        <f>SUM(F$9:F1061)*K_31+SUM(E$9:E1061)*K_21+SUM(C$9:C1061)-SUM(D$9:D1061)*(K_12+K_13+K_10)</f>
        <v>33.075582908209071</v>
      </c>
      <c r="E1062" s="70">
        <f>SUM(D$9:D1061)*K_12-SUM(E$9:E1061)*K_21</f>
        <v>33.068501895033478</v>
      </c>
      <c r="F1062" s="73">
        <f>SUM(D$9:D1061)*K_13-SUM(F$9:F1061)*K_31</f>
        <v>30.963833890935447</v>
      </c>
    </row>
    <row r="1063" spans="2:6" x14ac:dyDescent="0.2">
      <c r="B1063" s="2">
        <f t="shared" si="16"/>
        <v>1054</v>
      </c>
      <c r="C1063" s="2">
        <v>1</v>
      </c>
      <c r="D1063" s="70">
        <f>SUM(F$9:F1062)*K_31+SUM(E$9:E1062)*K_21+SUM(C$9:C1062)-SUM(D$9:D1062)*(K_12+K_13+K_10)</f>
        <v>33.076272072592474</v>
      </c>
      <c r="E1063" s="70">
        <f>SUM(D$9:D1062)*K_12-SUM(E$9:E1062)*K_21</f>
        <v>33.069209996350764</v>
      </c>
      <c r="F1063" s="73">
        <f>SUM(D$9:D1062)*K_13-SUM(F$9:F1062)*K_31</f>
        <v>30.970169137987256</v>
      </c>
    </row>
    <row r="1064" spans="2:6" x14ac:dyDescent="0.2">
      <c r="B1064" s="2">
        <f t="shared" si="16"/>
        <v>1055</v>
      </c>
      <c r="C1064" s="2">
        <v>1</v>
      </c>
      <c r="D1064" s="70">
        <f>SUM(F$9:F1063)*K_31+SUM(E$9:E1063)*K_21+SUM(C$9:C1063)-SUM(D$9:D1063)*(K_12+K_13+K_10)</f>
        <v>33.076959393987636</v>
      </c>
      <c r="E1064" s="70">
        <f>SUM(D$9:D1063)*K_12-SUM(E$9:E1063)*K_21</f>
        <v>33.069916203975481</v>
      </c>
      <c r="F1064" s="73">
        <f>SUM(D$9:D1063)*K_13-SUM(F$9:F1063)*K_31</f>
        <v>30.976487446791069</v>
      </c>
    </row>
    <row r="1065" spans="2:6" x14ac:dyDescent="0.2">
      <c r="B1065" s="2">
        <f t="shared" si="16"/>
        <v>1056</v>
      </c>
      <c r="C1065" s="2">
        <v>1</v>
      </c>
      <c r="D1065" s="70">
        <f>SUM(F$9:F1064)*K_31+SUM(E$9:E1064)*K_21+SUM(C$9:C1064)-SUM(D$9:D1064)*(K_12+K_13+K_10)</f>
        <v>33.077644877324019</v>
      </c>
      <c r="E1065" s="70">
        <f>SUM(D$9:D1064)*K_12-SUM(E$9:E1064)*K_21</f>
        <v>33.070620522976242</v>
      </c>
      <c r="F1065" s="73">
        <f>SUM(D$9:D1064)*K_13-SUM(F$9:F1064)*K_31</f>
        <v>30.98278886263266</v>
      </c>
    </row>
    <row r="1066" spans="2:6" x14ac:dyDescent="0.2">
      <c r="B1066" s="2">
        <f t="shared" si="16"/>
        <v>1057</v>
      </c>
      <c r="C1066" s="2">
        <v>1</v>
      </c>
      <c r="D1066" s="70">
        <f>SUM(F$9:F1065)*K_31+SUM(E$9:E1065)*K_21+SUM(C$9:C1065)-SUM(D$9:D1065)*(K_12+K_13+K_10)</f>
        <v>33.078328527524718</v>
      </c>
      <c r="E1066" s="70">
        <f>SUM(D$9:D1065)*K_12-SUM(E$9:E1065)*K_21</f>
        <v>33.071322958411201</v>
      </c>
      <c r="F1066" s="73">
        <f>SUM(D$9:D1065)*K_13-SUM(F$9:F1065)*K_31</f>
        <v>30.98907343067674</v>
      </c>
    </row>
    <row r="1067" spans="2:6" x14ac:dyDescent="0.2">
      <c r="B1067" s="2">
        <f t="shared" si="16"/>
        <v>1058</v>
      </c>
      <c r="C1067" s="2">
        <v>1</v>
      </c>
      <c r="D1067" s="70">
        <f>SUM(F$9:F1066)*K_31+SUM(E$9:E1066)*K_21+SUM(C$9:C1066)-SUM(D$9:D1066)*(K_12+K_13+K_10)</f>
        <v>33.079010349497366</v>
      </c>
      <c r="E1067" s="70">
        <f>SUM(D$9:D1066)*K_12-SUM(E$9:E1066)*K_21</f>
        <v>33.072023515323053</v>
      </c>
      <c r="F1067" s="73">
        <f>SUM(D$9:D1066)*K_13-SUM(F$9:F1066)*K_31</f>
        <v>30.995341195967285</v>
      </c>
    </row>
    <row r="1068" spans="2:6" x14ac:dyDescent="0.2">
      <c r="B1068" s="2">
        <f t="shared" si="16"/>
        <v>1059</v>
      </c>
      <c r="C1068" s="2">
        <v>1</v>
      </c>
      <c r="D1068" s="70">
        <f>SUM(F$9:F1067)*K_31+SUM(E$9:E1067)*K_21+SUM(C$9:C1067)-SUM(D$9:D1067)*(K_12+K_13+K_10)</f>
        <v>33.079690348135045</v>
      </c>
      <c r="E1068" s="70">
        <f>SUM(D$9:D1067)*K_12-SUM(E$9:E1067)*K_21</f>
        <v>33.072722198740394</v>
      </c>
      <c r="F1068" s="73">
        <f>SUM(D$9:D1067)*K_13-SUM(F$9:F1067)*K_31</f>
        <v>31.001592203427876</v>
      </c>
    </row>
    <row r="1069" spans="2:6" x14ac:dyDescent="0.2">
      <c r="B1069" s="2">
        <f t="shared" si="16"/>
        <v>1060</v>
      </c>
      <c r="C1069" s="2">
        <v>1</v>
      </c>
      <c r="D1069" s="70">
        <f>SUM(F$9:F1068)*K_31+SUM(E$9:E1068)*K_21+SUM(C$9:C1068)-SUM(D$9:D1068)*(K_12+K_13+K_10)</f>
        <v>33.080368528317194</v>
      </c>
      <c r="E1069" s="70">
        <f>SUM(D$9:D1068)*K_12-SUM(E$9:E1068)*K_21</f>
        <v>33.073419013679995</v>
      </c>
      <c r="F1069" s="73">
        <f>SUM(D$9:D1068)*K_13-SUM(F$9:F1068)*K_31</f>
        <v>31.007826497861998</v>
      </c>
    </row>
    <row r="1070" spans="2:6" x14ac:dyDescent="0.2">
      <c r="B1070" s="2">
        <f t="shared" si="16"/>
        <v>1061</v>
      </c>
      <c r="C1070" s="2">
        <v>1</v>
      </c>
      <c r="D1070" s="70">
        <f>SUM(F$9:F1069)*K_31+SUM(E$9:E1069)*K_21+SUM(C$9:C1069)-SUM(D$9:D1069)*(K_12+K_13+K_10)</f>
        <v>33.081044894912338</v>
      </c>
      <c r="E1070" s="70">
        <f>SUM(D$9:D1069)*K_12-SUM(E$9:E1069)*K_21</f>
        <v>33.074113965143624</v>
      </c>
      <c r="F1070" s="73">
        <f>SUM(D$9:D1069)*K_13-SUM(F$9:F1069)*K_31</f>
        <v>31.014044123953369</v>
      </c>
    </row>
    <row r="1071" spans="2:6" x14ac:dyDescent="0.2">
      <c r="B1071" s="2">
        <f t="shared" si="16"/>
        <v>1062</v>
      </c>
      <c r="C1071" s="2">
        <v>1</v>
      </c>
      <c r="D1071" s="70">
        <f>SUM(F$9:F1070)*K_31+SUM(E$9:E1070)*K_21+SUM(C$9:C1070)-SUM(D$9:D1070)*(K_12+K_13+K_10)</f>
        <v>33.08171945277536</v>
      </c>
      <c r="E1071" s="70">
        <f>SUM(D$9:D1070)*K_12-SUM(E$9:E1070)*K_21</f>
        <v>33.074807058120314</v>
      </c>
      <c r="F1071" s="73">
        <f>SUM(D$9:D1070)*K_13-SUM(F$9:F1070)*K_31</f>
        <v>31.020245126266232</v>
      </c>
    </row>
    <row r="1072" spans="2:6" x14ac:dyDescent="0.2">
      <c r="B1072" s="2">
        <f t="shared" si="16"/>
        <v>1063</v>
      </c>
      <c r="C1072" s="2">
        <v>1</v>
      </c>
      <c r="D1072" s="70">
        <f>SUM(F$9:F1071)*K_31+SUM(E$9:E1071)*K_21+SUM(C$9:C1071)-SUM(D$9:D1071)*(K_12+K_13+K_10)</f>
        <v>33.0823922067475</v>
      </c>
      <c r="E1072" s="70">
        <f>SUM(D$9:D1071)*K_12-SUM(E$9:E1071)*K_21</f>
        <v>33.075498297585909</v>
      </c>
      <c r="F1072" s="73">
        <f>SUM(D$9:D1071)*K_13-SUM(F$9:F1071)*K_31</f>
        <v>31.026429549245762</v>
      </c>
    </row>
    <row r="1073" spans="2:6" x14ac:dyDescent="0.2">
      <c r="B1073" s="2">
        <f t="shared" si="16"/>
        <v>1064</v>
      </c>
      <c r="C1073" s="2">
        <v>1</v>
      </c>
      <c r="D1073" s="70">
        <f>SUM(F$9:F1072)*K_31+SUM(E$9:E1072)*K_21+SUM(C$9:C1072)-SUM(D$9:D1072)*(K_12+K_13+K_10)</f>
        <v>33.083063161656355</v>
      </c>
      <c r="E1073" s="70">
        <f>SUM(D$9:D1072)*K_12-SUM(E$9:E1072)*K_21</f>
        <v>33.076187688501705</v>
      </c>
      <c r="F1073" s="73">
        <f>SUM(D$9:D1072)*K_13-SUM(F$9:F1072)*K_31</f>
        <v>31.032597437218271</v>
      </c>
    </row>
    <row r="1074" spans="2:6" x14ac:dyDescent="0.2">
      <c r="B1074" s="2">
        <f t="shared" si="16"/>
        <v>1065</v>
      </c>
      <c r="C1074" s="2">
        <v>1</v>
      </c>
      <c r="D1074" s="70">
        <f>SUM(F$9:F1073)*K_31+SUM(E$9:E1073)*K_21+SUM(C$9:C1073)-SUM(D$9:D1073)*(K_12+K_13+K_10)</f>
        <v>33.083732322317701</v>
      </c>
      <c r="E1074" s="70">
        <f>SUM(D$9:D1073)*K_12-SUM(E$9:E1073)*K_21</f>
        <v>33.07687523581717</v>
      </c>
      <c r="F1074" s="73">
        <f>SUM(D$9:D1073)*K_13-SUM(F$9:F1073)*K_31</f>
        <v>31.038748834391583</v>
      </c>
    </row>
    <row r="1075" spans="2:6" x14ac:dyDescent="0.2">
      <c r="B1075" s="2">
        <f t="shared" si="16"/>
        <v>1066</v>
      </c>
      <c r="C1075" s="2">
        <v>1</v>
      </c>
      <c r="D1075" s="70">
        <f>SUM(F$9:F1074)*K_31+SUM(E$9:E1074)*K_21+SUM(C$9:C1074)-SUM(D$9:D1074)*(K_12+K_13+K_10)</f>
        <v>33.084399693534579</v>
      </c>
      <c r="E1075" s="70">
        <f>SUM(D$9:D1074)*K_12-SUM(E$9:E1074)*K_21</f>
        <v>33.077560944467223</v>
      </c>
      <c r="F1075" s="73">
        <f>SUM(D$9:D1074)*K_13-SUM(F$9:F1074)*K_31</f>
        <v>31.044883784855358</v>
      </c>
    </row>
    <row r="1076" spans="2:6" x14ac:dyDescent="0.2">
      <c r="B1076" s="2">
        <f t="shared" si="16"/>
        <v>1067</v>
      </c>
      <c r="C1076" s="2">
        <v>1</v>
      </c>
      <c r="D1076" s="70">
        <f>SUM(F$9:F1075)*K_31+SUM(E$9:E1075)*K_21+SUM(C$9:C1075)-SUM(D$9:D1075)*(K_12+K_13+K_10)</f>
        <v>33.085065280096387</v>
      </c>
      <c r="E1076" s="70">
        <f>SUM(D$9:D1075)*K_12-SUM(E$9:E1075)*K_21</f>
        <v>33.078244819374049</v>
      </c>
      <c r="F1076" s="73">
        <f>SUM(D$9:D1075)*K_13-SUM(F$9:F1075)*K_31</f>
        <v>31.05100233258139</v>
      </c>
    </row>
    <row r="1077" spans="2:6" x14ac:dyDescent="0.2">
      <c r="B1077" s="2">
        <f t="shared" si="16"/>
        <v>1068</v>
      </c>
      <c r="C1077" s="2">
        <v>1</v>
      </c>
      <c r="D1077" s="70">
        <f>SUM(F$9:F1076)*K_31+SUM(E$9:E1076)*K_21+SUM(C$9:C1076)-SUM(D$9:D1076)*(K_12+K_13+K_10)</f>
        <v>33.085729086777974</v>
      </c>
      <c r="E1077" s="70">
        <f>SUM(D$9:D1076)*K_12-SUM(E$9:E1076)*K_21</f>
        <v>33.078926865445737</v>
      </c>
      <c r="F1077" s="73">
        <f>SUM(D$9:D1076)*K_13-SUM(F$9:F1076)*K_31</f>
        <v>31.057104521423923</v>
      </c>
    </row>
    <row r="1078" spans="2:6" x14ac:dyDescent="0.2">
      <c r="B1078" s="2">
        <f t="shared" si="16"/>
        <v>1069</v>
      </c>
      <c r="C1078" s="2">
        <v>1</v>
      </c>
      <c r="D1078" s="70">
        <f>SUM(F$9:F1077)*K_31+SUM(E$9:E1077)*K_21+SUM(C$9:C1077)-SUM(D$9:D1077)*(K_12+K_13+K_10)</f>
        <v>33.086391118345091</v>
      </c>
      <c r="E1078" s="70">
        <f>SUM(D$9:D1077)*K_12-SUM(E$9:E1077)*K_21</f>
        <v>33.079607087579006</v>
      </c>
      <c r="F1078" s="73">
        <f>SUM(D$9:D1077)*K_13-SUM(F$9:F1077)*K_31</f>
        <v>31.063190395120003</v>
      </c>
    </row>
    <row r="1079" spans="2:6" x14ac:dyDescent="0.2">
      <c r="B1079" s="2">
        <f t="shared" si="16"/>
        <v>1070</v>
      </c>
      <c r="C1079" s="2">
        <v>1</v>
      </c>
      <c r="D1079" s="70">
        <f>SUM(F$9:F1078)*K_31+SUM(E$9:E1078)*K_21+SUM(C$9:C1078)-SUM(D$9:D1078)*(K_12+K_13+K_10)</f>
        <v>33.087051379549848</v>
      </c>
      <c r="E1079" s="70">
        <f>SUM(D$9:D1078)*K_12-SUM(E$9:E1078)*K_21</f>
        <v>33.080285490655569</v>
      </c>
      <c r="F1079" s="73">
        <f>SUM(D$9:D1078)*K_13-SUM(F$9:F1078)*K_31</f>
        <v>31.069259997289663</v>
      </c>
    </row>
    <row r="1080" spans="2:6" x14ac:dyDescent="0.2">
      <c r="B1080" s="2">
        <f t="shared" si="16"/>
        <v>1071</v>
      </c>
      <c r="C1080" s="2">
        <v>1</v>
      </c>
      <c r="D1080" s="70">
        <f>SUM(F$9:F1079)*K_31+SUM(E$9:E1079)*K_21+SUM(C$9:C1079)-SUM(D$9:D1079)*(K_12+K_13+K_10)</f>
        <v>33.087709875126166</v>
      </c>
      <c r="E1080" s="70">
        <f>SUM(D$9:D1079)*K_12-SUM(E$9:E1079)*K_21</f>
        <v>33.080962079544861</v>
      </c>
      <c r="F1080" s="73">
        <f>SUM(D$9:D1079)*K_13-SUM(F$9:F1079)*K_31</f>
        <v>31.075313371436437</v>
      </c>
    </row>
    <row r="1081" spans="2:6" x14ac:dyDescent="0.2">
      <c r="B1081" s="2">
        <f t="shared" si="16"/>
        <v>1072</v>
      </c>
      <c r="C1081" s="2">
        <v>1</v>
      </c>
      <c r="D1081" s="70">
        <f>SUM(F$9:F1080)*K_31+SUM(E$9:E1080)*K_21+SUM(C$9:C1080)-SUM(D$9:D1080)*(K_12+K_13+K_10)</f>
        <v>33.088366609803415</v>
      </c>
      <c r="E1081" s="70">
        <f>SUM(D$9:D1080)*K_12-SUM(E$9:E1080)*K_21</f>
        <v>33.081636859103128</v>
      </c>
      <c r="F1081" s="73">
        <f>SUM(D$9:D1080)*K_13-SUM(F$9:F1080)*K_31</f>
        <v>31.081350560947513</v>
      </c>
    </row>
    <row r="1082" spans="2:6" x14ac:dyDescent="0.2">
      <c r="B1082" s="2">
        <f t="shared" si="16"/>
        <v>1073</v>
      </c>
      <c r="C1082" s="2">
        <v>1</v>
      </c>
      <c r="D1082" s="70">
        <f>SUM(F$9:F1081)*K_31+SUM(E$9:E1081)*K_21+SUM(C$9:C1081)-SUM(D$9:D1081)*(K_12+K_13+K_10)</f>
        <v>33.089021588292781</v>
      </c>
      <c r="E1082" s="70">
        <f>SUM(D$9:D1081)*K_12-SUM(E$9:E1081)*K_21</f>
        <v>33.082309834173429</v>
      </c>
      <c r="F1082" s="73">
        <f>SUM(D$9:D1081)*K_13-SUM(F$9:F1081)*K_31</f>
        <v>31.087371609094077</v>
      </c>
    </row>
    <row r="1083" spans="2:6" x14ac:dyDescent="0.2">
      <c r="B1083" s="2">
        <f t="shared" si="16"/>
        <v>1074</v>
      </c>
      <c r="C1083" s="2">
        <v>1</v>
      </c>
      <c r="D1083" s="70">
        <f>SUM(F$9:F1082)*K_31+SUM(E$9:E1082)*K_21+SUM(C$9:C1082)-SUM(D$9:D1082)*(K_12+K_13+K_10)</f>
        <v>33.089674815294529</v>
      </c>
      <c r="E1083" s="70">
        <f>SUM(D$9:D1082)*K_12-SUM(E$9:E1082)*K_21</f>
        <v>33.082981009585183</v>
      </c>
      <c r="F1083" s="73">
        <f>SUM(D$9:D1082)*K_13-SUM(F$9:F1082)*K_31</f>
        <v>31.093376559031682</v>
      </c>
    </row>
    <row r="1084" spans="2:6" x14ac:dyDescent="0.2">
      <c r="B1084" s="2">
        <f t="shared" si="16"/>
        <v>1075</v>
      </c>
      <c r="C1084" s="2">
        <v>1</v>
      </c>
      <c r="D1084" s="70">
        <f>SUM(F$9:F1083)*K_31+SUM(E$9:E1083)*K_21+SUM(C$9:C1083)-SUM(D$9:D1083)*(K_12+K_13+K_10)</f>
        <v>33.090326295496197</v>
      </c>
      <c r="E1084" s="70">
        <f>SUM(D$9:D1083)*K_12-SUM(E$9:E1083)*K_21</f>
        <v>33.083650390155981</v>
      </c>
      <c r="F1084" s="73">
        <f>SUM(D$9:D1083)*K_13-SUM(F$9:F1083)*K_31</f>
        <v>31.099365453800488</v>
      </c>
    </row>
    <row r="1085" spans="2:6" x14ac:dyDescent="0.2">
      <c r="B1085" s="2">
        <f t="shared" si="16"/>
        <v>1076</v>
      </c>
      <c r="C1085" s="2">
        <v>1</v>
      </c>
      <c r="D1085" s="70">
        <f>SUM(F$9:F1084)*K_31+SUM(E$9:E1084)*K_21+SUM(C$9:C1084)-SUM(D$9:D1084)*(K_12+K_13+K_10)</f>
        <v>33.090976033571678</v>
      </c>
      <c r="E1085" s="70">
        <f>SUM(D$9:D1084)*K_12-SUM(E$9:E1084)*K_21</f>
        <v>33.08431798069023</v>
      </c>
      <c r="F1085" s="73">
        <f>SUM(D$9:D1084)*K_13-SUM(F$9:F1084)*K_31</f>
        <v>31.105338336325559</v>
      </c>
    </row>
    <row r="1086" spans="2:6" x14ac:dyDescent="0.2">
      <c r="B1086" s="2">
        <f t="shared" si="16"/>
        <v>1077</v>
      </c>
      <c r="C1086" s="2">
        <v>1</v>
      </c>
      <c r="D1086" s="70">
        <f>SUM(F$9:F1085)*K_31+SUM(E$9:E1085)*K_21+SUM(C$9:C1085)-SUM(D$9:D1085)*(K_12+K_13+K_10)</f>
        <v>33.09162403418577</v>
      </c>
      <c r="E1086" s="70">
        <f>SUM(D$9:D1085)*K_12-SUM(E$9:E1085)*K_21</f>
        <v>33.084983785978238</v>
      </c>
      <c r="F1086" s="73">
        <f>SUM(D$9:D1085)*K_13-SUM(F$9:F1085)*K_31</f>
        <v>31.11129524941731</v>
      </c>
    </row>
    <row r="1087" spans="2:6" x14ac:dyDescent="0.2">
      <c r="B1087" s="2">
        <f t="shared" si="16"/>
        <v>1078</v>
      </c>
      <c r="C1087" s="2">
        <v>1</v>
      </c>
      <c r="D1087" s="70">
        <f>SUM(F$9:F1086)*K_31+SUM(E$9:E1086)*K_21+SUM(C$9:C1086)-SUM(D$9:D1086)*(K_12+K_13+K_10)</f>
        <v>33.092270301984172</v>
      </c>
      <c r="E1087" s="70">
        <f>SUM(D$9:D1086)*K_12-SUM(E$9:E1086)*K_21</f>
        <v>33.085647810799401</v>
      </c>
      <c r="F1087" s="73">
        <f>SUM(D$9:D1086)*K_13-SUM(F$9:F1086)*K_31</f>
        <v>31.1172362357716</v>
      </c>
    </row>
    <row r="1088" spans="2:6" x14ac:dyDescent="0.2">
      <c r="B1088" s="2">
        <f t="shared" si="16"/>
        <v>1079</v>
      </c>
      <c r="C1088" s="2">
        <v>1</v>
      </c>
      <c r="D1088" s="70">
        <f>SUM(F$9:F1087)*K_31+SUM(E$9:E1087)*K_21+SUM(C$9:C1087)-SUM(D$9:D1087)*(K_12+K_13+K_10)</f>
        <v>33.092914841608035</v>
      </c>
      <c r="E1088" s="70">
        <f>SUM(D$9:D1087)*K_12-SUM(E$9:E1087)*K_21</f>
        <v>33.086310059917196</v>
      </c>
      <c r="F1088" s="73">
        <f>SUM(D$9:D1087)*K_13-SUM(F$9:F1087)*K_31</f>
        <v>31.123161337970231</v>
      </c>
    </row>
    <row r="1089" spans="2:6" x14ac:dyDescent="0.2">
      <c r="B1089" s="2">
        <f t="shared" si="16"/>
        <v>1080</v>
      </c>
      <c r="C1089" s="2">
        <v>1</v>
      </c>
      <c r="D1089" s="70">
        <f>SUM(F$9:F1088)*K_31+SUM(E$9:E1088)*K_21+SUM(C$9:C1088)-SUM(D$9:D1088)*(K_12+K_13+K_10)</f>
        <v>33.093557657679412</v>
      </c>
      <c r="E1089" s="70">
        <f>SUM(D$9:D1088)*K_12-SUM(E$9:E1088)*K_21</f>
        <v>33.086970538086462</v>
      </c>
      <c r="F1089" s="73">
        <f>SUM(D$9:D1088)*K_13-SUM(F$9:F1088)*K_31</f>
        <v>31.12907059848115</v>
      </c>
    </row>
    <row r="1090" spans="2:6" x14ac:dyDescent="0.2">
      <c r="B1090" s="2">
        <f t="shared" si="16"/>
        <v>1081</v>
      </c>
      <c r="C1090" s="2">
        <v>1</v>
      </c>
      <c r="D1090" s="70">
        <f>SUM(F$9:F1089)*K_31+SUM(E$9:E1089)*K_21+SUM(C$9:C1089)-SUM(D$9:D1089)*(K_12+K_13+K_10)</f>
        <v>33.094198754813078</v>
      </c>
      <c r="E1090" s="70">
        <f>SUM(D$9:D1089)*K_12-SUM(E$9:E1089)*K_21</f>
        <v>33.087629250045666</v>
      </c>
      <c r="F1090" s="73">
        <f>SUM(D$9:D1089)*K_13-SUM(F$9:F1089)*K_31</f>
        <v>31.134964059658742</v>
      </c>
    </row>
    <row r="1091" spans="2:6" x14ac:dyDescent="0.2">
      <c r="B1091" s="2">
        <f t="shared" si="16"/>
        <v>1082</v>
      </c>
      <c r="C1091" s="2">
        <v>1</v>
      </c>
      <c r="D1091" s="70">
        <f>SUM(F$9:F1090)*K_31+SUM(E$9:E1090)*K_21+SUM(C$9:C1090)-SUM(D$9:D1090)*(K_12+K_13+K_10)</f>
        <v>33.09483813760653</v>
      </c>
      <c r="E1091" s="70">
        <f>SUM(D$9:D1090)*K_12-SUM(E$9:E1090)*K_21</f>
        <v>33.088286200522361</v>
      </c>
      <c r="F1091" s="73">
        <f>SUM(D$9:D1090)*K_13-SUM(F$9:F1090)*K_31</f>
        <v>31.140841763744191</v>
      </c>
    </row>
    <row r="1092" spans="2:6" x14ac:dyDescent="0.2">
      <c r="B1092" s="2">
        <f t="shared" si="16"/>
        <v>1083</v>
      </c>
      <c r="C1092" s="2">
        <v>1</v>
      </c>
      <c r="D1092" s="70">
        <f>SUM(F$9:F1091)*K_31+SUM(E$9:E1091)*K_21+SUM(C$9:C1091)-SUM(D$9:D1091)*(K_12+K_13+K_10)</f>
        <v>33.095475810648168</v>
      </c>
      <c r="E1092" s="70">
        <f>SUM(D$9:D1091)*K_12-SUM(E$9:E1091)*K_21</f>
        <v>33.08894139423046</v>
      </c>
      <c r="F1092" s="73">
        <f>SUM(D$9:D1091)*K_13-SUM(F$9:F1091)*K_31</f>
        <v>31.14670375286579</v>
      </c>
    </row>
    <row r="1093" spans="2:6" x14ac:dyDescent="0.2">
      <c r="B1093" s="2">
        <f t="shared" si="16"/>
        <v>1084</v>
      </c>
      <c r="C1093" s="2">
        <v>1</v>
      </c>
      <c r="D1093" s="70">
        <f>SUM(F$9:F1092)*K_31+SUM(E$9:E1092)*K_21+SUM(C$9:C1092)-SUM(D$9:D1092)*(K_12+K_13+K_10)</f>
        <v>33.096111778514569</v>
      </c>
      <c r="E1093" s="70">
        <f>SUM(D$9:D1092)*K_12-SUM(E$9:E1092)*K_21</f>
        <v>33.089594835872049</v>
      </c>
      <c r="F1093" s="73">
        <f>SUM(D$9:D1092)*K_13-SUM(F$9:F1092)*K_31</f>
        <v>31.152550069039123</v>
      </c>
    </row>
    <row r="1094" spans="2:6" x14ac:dyDescent="0.2">
      <c r="B1094" s="2">
        <f t="shared" si="16"/>
        <v>1085</v>
      </c>
      <c r="C1094" s="2">
        <v>1</v>
      </c>
      <c r="D1094" s="70">
        <f>SUM(F$9:F1093)*K_31+SUM(E$9:E1093)*K_21+SUM(C$9:C1093)-SUM(D$9:D1093)*(K_12+K_13+K_10)</f>
        <v>33.09674604576594</v>
      </c>
      <c r="E1094" s="70">
        <f>SUM(D$9:D1093)*K_12-SUM(E$9:E1093)*K_21</f>
        <v>33.090246530136483</v>
      </c>
      <c r="F1094" s="73">
        <f>SUM(D$9:D1093)*K_13-SUM(F$9:F1093)*K_31</f>
        <v>31.158380754167538</v>
      </c>
    </row>
    <row r="1095" spans="2:6" x14ac:dyDescent="0.2">
      <c r="B1095" s="2">
        <f t="shared" si="16"/>
        <v>1086</v>
      </c>
      <c r="C1095" s="2">
        <v>1</v>
      </c>
      <c r="D1095" s="70">
        <f>SUM(F$9:F1094)*K_31+SUM(E$9:E1094)*K_21+SUM(C$9:C1094)-SUM(D$9:D1094)*(K_12+K_13+K_10)</f>
        <v>33.097378616955211</v>
      </c>
      <c r="E1095" s="70">
        <f>SUM(D$9:D1094)*K_12-SUM(E$9:E1094)*K_21</f>
        <v>33.090896481699474</v>
      </c>
      <c r="F1095" s="73">
        <f>SUM(D$9:D1094)*K_13-SUM(F$9:F1094)*K_31</f>
        <v>31.164195850042333</v>
      </c>
    </row>
    <row r="1096" spans="2:6" x14ac:dyDescent="0.2">
      <c r="B1096" s="2">
        <f t="shared" si="16"/>
        <v>1087</v>
      </c>
      <c r="C1096" s="2">
        <v>1</v>
      </c>
      <c r="D1096" s="70">
        <f>SUM(F$9:F1095)*K_31+SUM(E$9:E1095)*K_21+SUM(C$9:C1095)-SUM(D$9:D1095)*(K_12+K_13+K_10)</f>
        <v>33.098009496619852</v>
      </c>
      <c r="E1096" s="70">
        <f>SUM(D$9:D1095)*K_12-SUM(E$9:E1095)*K_21</f>
        <v>33.091544695225366</v>
      </c>
      <c r="F1096" s="73">
        <f>SUM(D$9:D1095)*K_13-SUM(F$9:F1095)*K_31</f>
        <v>31.169995398343076</v>
      </c>
    </row>
    <row r="1097" spans="2:6" x14ac:dyDescent="0.2">
      <c r="B1097" s="2">
        <f t="shared" si="16"/>
        <v>1088</v>
      </c>
      <c r="C1097" s="2">
        <v>1</v>
      </c>
      <c r="D1097" s="70">
        <f>SUM(F$9:F1096)*K_31+SUM(E$9:E1096)*K_21+SUM(C$9:C1096)-SUM(D$9:D1096)*(K_12+K_13+K_10)</f>
        <v>33.098638689287327</v>
      </c>
      <c r="E1097" s="70">
        <f>SUM(D$9:D1096)*K_12-SUM(E$9:E1096)*K_21</f>
        <v>33.09219117536486</v>
      </c>
      <c r="F1097" s="73">
        <f>SUM(D$9:D1096)*K_13-SUM(F$9:F1096)*K_31</f>
        <v>31.175779440637911</v>
      </c>
    </row>
    <row r="1098" spans="2:6" x14ac:dyDescent="0.2">
      <c r="B1098" s="2">
        <f t="shared" si="16"/>
        <v>1089</v>
      </c>
      <c r="C1098" s="2">
        <v>1</v>
      </c>
      <c r="D1098" s="70">
        <f>SUM(F$9:F1097)*K_31+SUM(E$9:E1097)*K_21+SUM(C$9:C1097)-SUM(D$9:D1097)*(K_12+K_13+K_10)</f>
        <v>33.099266199470549</v>
      </c>
      <c r="E1098" s="70">
        <f>SUM(D$9:D1097)*K_12-SUM(E$9:E1097)*K_21</f>
        <v>33.092835926756834</v>
      </c>
      <c r="F1098" s="73">
        <f>SUM(D$9:D1097)*K_13-SUM(F$9:F1097)*K_31</f>
        <v>31.18154801838385</v>
      </c>
    </row>
    <row r="1099" spans="2:6" x14ac:dyDescent="0.2">
      <c r="B1099" s="2">
        <f t="shared" ref="B1099:B1162" si="17">B1098+1</f>
        <v>1090</v>
      </c>
      <c r="C1099" s="2">
        <v>1</v>
      </c>
      <c r="D1099" s="70">
        <f>SUM(F$9:F1098)*K_31+SUM(E$9:E1098)*K_21+SUM(C$9:C1098)-SUM(D$9:D1098)*(K_12+K_13+K_10)</f>
        <v>33.099892031672425</v>
      </c>
      <c r="E1099" s="70">
        <f>SUM(D$9:D1098)*K_12-SUM(E$9:E1098)*K_21</f>
        <v>33.093478954027887</v>
      </c>
      <c r="F1099" s="73">
        <f>SUM(D$9:D1098)*K_13-SUM(F$9:F1098)*K_31</f>
        <v>31.187301172927093</v>
      </c>
    </row>
    <row r="1100" spans="2:6" x14ac:dyDescent="0.2">
      <c r="B1100" s="2">
        <f t="shared" si="17"/>
        <v>1091</v>
      </c>
      <c r="C1100" s="2">
        <v>1</v>
      </c>
      <c r="D1100" s="70">
        <f>SUM(F$9:F1099)*K_31+SUM(E$9:E1099)*K_21+SUM(C$9:C1099)-SUM(D$9:D1099)*(K_12+K_13+K_10)</f>
        <v>33.100516190381313</v>
      </c>
      <c r="E1100" s="70">
        <f>SUM(D$9:D1099)*K_12-SUM(E$9:E1099)*K_21</f>
        <v>33.094120261791886</v>
      </c>
      <c r="F1100" s="73">
        <f>SUM(D$9:D1099)*K_13-SUM(F$9:F1099)*K_31</f>
        <v>31.193038945503332</v>
      </c>
    </row>
    <row r="1101" spans="2:6" x14ac:dyDescent="0.2">
      <c r="B1101" s="2">
        <f t="shared" si="17"/>
        <v>1092</v>
      </c>
      <c r="C1101" s="2">
        <v>1</v>
      </c>
      <c r="D1101" s="70">
        <f>SUM(F$9:F1100)*K_31+SUM(E$9:E1100)*K_21+SUM(C$9:C1100)-SUM(D$9:D1100)*(K_12+K_13+K_10)</f>
        <v>33.101138680077383</v>
      </c>
      <c r="E1101" s="70">
        <f>SUM(D$9:D1100)*K_12-SUM(E$9:E1100)*K_21</f>
        <v>33.094759854650874</v>
      </c>
      <c r="F1101" s="73">
        <f>SUM(D$9:D1100)*K_13-SUM(F$9:F1100)*K_31</f>
        <v>31.198761377237972</v>
      </c>
    </row>
    <row r="1102" spans="2:6" x14ac:dyDescent="0.2">
      <c r="B1102" s="2">
        <f t="shared" si="17"/>
        <v>1093</v>
      </c>
      <c r="C1102" s="2">
        <v>1</v>
      </c>
      <c r="D1102" s="70">
        <f>SUM(F$9:F1101)*K_31+SUM(E$9:E1101)*K_21+SUM(C$9:C1101)-SUM(D$9:D1101)*(K_12+K_13+K_10)</f>
        <v>33.101759505222617</v>
      </c>
      <c r="E1102" s="70">
        <f>SUM(D$9:D1101)*K_12-SUM(E$9:E1101)*K_21</f>
        <v>33.095397737193707</v>
      </c>
      <c r="F1102" s="73">
        <f>SUM(D$9:D1101)*K_13-SUM(F$9:F1101)*K_31</f>
        <v>31.20446850914648</v>
      </c>
    </row>
    <row r="1103" spans="2:6" x14ac:dyDescent="0.2">
      <c r="B1103" s="2">
        <f t="shared" si="17"/>
        <v>1094</v>
      </c>
      <c r="C1103" s="2">
        <v>1</v>
      </c>
      <c r="D1103" s="70">
        <f>SUM(F$9:F1102)*K_31+SUM(E$9:E1102)*K_21+SUM(C$9:C1102)-SUM(D$9:D1102)*(K_12+K_13+K_10)</f>
        <v>33.102378670275357</v>
      </c>
      <c r="E1103" s="70">
        <f>SUM(D$9:D1102)*K_12-SUM(E$9:E1102)*K_21</f>
        <v>33.096033913996507</v>
      </c>
      <c r="F1103" s="73">
        <f>SUM(D$9:D1102)*K_13-SUM(F$9:F1102)*K_31</f>
        <v>31.210160382134717</v>
      </c>
    </row>
    <row r="1104" spans="2:6" x14ac:dyDescent="0.2">
      <c r="B1104" s="2">
        <f t="shared" si="17"/>
        <v>1095</v>
      </c>
      <c r="C1104" s="2">
        <v>1</v>
      </c>
      <c r="D1104" s="70">
        <f>SUM(F$9:F1103)*K_31+SUM(E$9:E1103)*K_21+SUM(C$9:C1103)-SUM(D$9:D1103)*(K_12+K_13+K_10)</f>
        <v>33.102996179674847</v>
      </c>
      <c r="E1104" s="70">
        <f>SUM(D$9:D1103)*K_12-SUM(E$9:E1103)*K_21</f>
        <v>33.096668389624483</v>
      </c>
      <c r="F1104" s="73">
        <f>SUM(D$9:D1103)*K_13-SUM(F$9:F1103)*K_31</f>
        <v>31.215837036999147</v>
      </c>
    </row>
    <row r="1105" spans="2:6" x14ac:dyDescent="0.2">
      <c r="B1105" s="2">
        <f t="shared" si="17"/>
        <v>1096</v>
      </c>
      <c r="C1105" s="2">
        <v>1</v>
      </c>
      <c r="D1105" s="70">
        <f>SUM(F$9:F1104)*K_31+SUM(E$9:E1104)*K_21+SUM(C$9:C1104)-SUM(D$9:D1104)*(K_12+K_13+K_10)</f>
        <v>33.103612037851235</v>
      </c>
      <c r="E1105" s="70">
        <f>SUM(D$9:D1104)*K_12-SUM(E$9:E1104)*K_21</f>
        <v>33.097301168629201</v>
      </c>
      <c r="F1105" s="73">
        <f>SUM(D$9:D1104)*K_13-SUM(F$9:F1104)*K_31</f>
        <v>31.221498514427182</v>
      </c>
    </row>
    <row r="1106" spans="2:6" x14ac:dyDescent="0.2">
      <c r="B1106" s="2">
        <f t="shared" si="17"/>
        <v>1097</v>
      </c>
      <c r="C1106" s="2">
        <v>1</v>
      </c>
      <c r="D1106" s="70">
        <f>SUM(F$9:F1105)*K_31+SUM(E$9:E1105)*K_21+SUM(C$9:C1105)-SUM(D$9:D1105)*(K_12+K_13+K_10)</f>
        <v>33.104226249224666</v>
      </c>
      <c r="E1106" s="70">
        <f>SUM(D$9:D1105)*K_12-SUM(E$9:E1105)*K_21</f>
        <v>33.097932255550859</v>
      </c>
      <c r="F1106" s="73">
        <f>SUM(D$9:D1105)*K_13-SUM(F$9:F1105)*K_31</f>
        <v>31.227144854997448</v>
      </c>
    </row>
    <row r="1107" spans="2:6" x14ac:dyDescent="0.2">
      <c r="B1107" s="2">
        <f t="shared" si="17"/>
        <v>1098</v>
      </c>
      <c r="C1107" s="2">
        <v>1</v>
      </c>
      <c r="D1107" s="70">
        <f>SUM(F$9:F1106)*K_31+SUM(E$9:E1106)*K_21+SUM(C$9:C1106)-SUM(D$9:D1106)*(K_12+K_13+K_10)</f>
        <v>33.104838818196185</v>
      </c>
      <c r="E1107" s="70">
        <f>SUM(D$9:D1106)*K_12-SUM(E$9:E1106)*K_21</f>
        <v>33.09856165491874</v>
      </c>
      <c r="F1107" s="73">
        <f>SUM(D$9:D1106)*K_13-SUM(F$9:F1106)*K_31</f>
        <v>31.232776099180128</v>
      </c>
    </row>
    <row r="1108" spans="2:6" x14ac:dyDescent="0.2">
      <c r="B1108" s="2">
        <f t="shared" si="17"/>
        <v>1099</v>
      </c>
      <c r="C1108" s="2">
        <v>1</v>
      </c>
      <c r="D1108" s="70">
        <f>SUM(F$9:F1107)*K_31+SUM(E$9:E1107)*K_21+SUM(C$9:C1107)-SUM(D$9:D1107)*(K_12+K_13+K_10)</f>
        <v>33.105449749165928</v>
      </c>
      <c r="E1108" s="70">
        <f>SUM(D$9:D1107)*K_12-SUM(E$9:E1107)*K_21</f>
        <v>33.099189371246666</v>
      </c>
      <c r="F1108" s="73">
        <f>SUM(D$9:D1107)*K_13-SUM(F$9:F1107)*K_31</f>
        <v>31.238392287337177</v>
      </c>
    </row>
    <row r="1109" spans="2:6" x14ac:dyDescent="0.2">
      <c r="B1109" s="2">
        <f t="shared" si="17"/>
        <v>1100</v>
      </c>
      <c r="C1109" s="2">
        <v>1</v>
      </c>
      <c r="D1109" s="70">
        <f>SUM(F$9:F1108)*K_31+SUM(E$9:E1108)*K_21+SUM(C$9:C1108)-SUM(D$9:D1108)*(K_12+K_13+K_10)</f>
        <v>33.10605904651311</v>
      </c>
      <c r="E1109" s="70">
        <f>SUM(D$9:D1108)*K_12-SUM(E$9:E1108)*K_21</f>
        <v>33.099815409038456</v>
      </c>
      <c r="F1109" s="73">
        <f>SUM(D$9:D1108)*K_13-SUM(F$9:F1108)*K_31</f>
        <v>31.243993459722645</v>
      </c>
    </row>
    <row r="1110" spans="2:6" x14ac:dyDescent="0.2">
      <c r="B1110" s="2">
        <f t="shared" si="17"/>
        <v>1101</v>
      </c>
      <c r="C1110" s="2">
        <v>1</v>
      </c>
      <c r="D1110" s="70">
        <f>SUM(F$9:F1109)*K_31+SUM(E$9:E1109)*K_21+SUM(C$9:C1109)-SUM(D$9:D1109)*(K_12+K_13+K_10)</f>
        <v>33.106666714611492</v>
      </c>
      <c r="E1110" s="70">
        <f>SUM(D$9:D1109)*K_12-SUM(E$9:E1109)*K_21</f>
        <v>33.100439772785649</v>
      </c>
      <c r="F1110" s="73">
        <f>SUM(D$9:D1109)*K_13-SUM(F$9:F1109)*K_31</f>
        <v>31.249579656483007</v>
      </c>
    </row>
    <row r="1111" spans="2:6" x14ac:dyDescent="0.2">
      <c r="B1111" s="2">
        <f t="shared" si="17"/>
        <v>1102</v>
      </c>
      <c r="C1111" s="2">
        <v>1</v>
      </c>
      <c r="D1111" s="70">
        <f>SUM(F$9:F1110)*K_31+SUM(E$9:E1110)*K_21+SUM(C$9:C1110)-SUM(D$9:D1110)*(K_12+K_13+K_10)</f>
        <v>33.107272757815736</v>
      </c>
      <c r="E1111" s="70">
        <f>SUM(D$9:D1110)*K_12-SUM(E$9:E1110)*K_21</f>
        <v>33.101062466968415</v>
      </c>
      <c r="F1111" s="73">
        <f>SUM(D$9:D1110)*K_13-SUM(F$9:F1110)*K_31</f>
        <v>31.255150917657403</v>
      </c>
    </row>
    <row r="1112" spans="2:6" x14ac:dyDescent="0.2">
      <c r="B1112" s="2">
        <f t="shared" si="17"/>
        <v>1103</v>
      </c>
      <c r="C1112" s="2">
        <v>1</v>
      </c>
      <c r="D1112" s="70">
        <f>SUM(F$9:F1111)*K_31+SUM(E$9:E1111)*K_21+SUM(C$9:C1111)-SUM(D$9:D1111)*(K_12+K_13+K_10)</f>
        <v>33.107877180475043</v>
      </c>
      <c r="E1112" s="70">
        <f>SUM(D$9:D1111)*K_12-SUM(E$9:E1111)*K_21</f>
        <v>33.101683496052829</v>
      </c>
      <c r="F1112" s="73">
        <f>SUM(D$9:D1111)*K_13-SUM(F$9:F1111)*K_31</f>
        <v>31.260707283177865</v>
      </c>
    </row>
    <row r="1113" spans="2:6" x14ac:dyDescent="0.2">
      <c r="B1113" s="2">
        <f t="shared" si="17"/>
        <v>1104</v>
      </c>
      <c r="C1113" s="2">
        <v>1</v>
      </c>
      <c r="D1113" s="70">
        <f>SUM(F$9:F1112)*K_31+SUM(E$9:E1112)*K_21+SUM(C$9:C1112)-SUM(D$9:D1112)*(K_12+K_13+K_10)</f>
        <v>33.108479986926795</v>
      </c>
      <c r="E1113" s="70">
        <f>SUM(D$9:D1112)*K_12-SUM(E$9:E1112)*K_21</f>
        <v>33.102302864495414</v>
      </c>
      <c r="F1113" s="73">
        <f>SUM(D$9:D1112)*K_13-SUM(F$9:F1112)*K_31</f>
        <v>31.26624879286976</v>
      </c>
    </row>
    <row r="1114" spans="2:6" x14ac:dyDescent="0.2">
      <c r="B1114" s="2">
        <f t="shared" si="17"/>
        <v>1105</v>
      </c>
      <c r="C1114" s="2">
        <v>1</v>
      </c>
      <c r="D1114" s="70">
        <f>SUM(F$9:F1113)*K_31+SUM(E$9:E1113)*K_21+SUM(C$9:C1113)-SUM(D$9:D1113)*(K_12+K_13+K_10)</f>
        <v>33.109081181493821</v>
      </c>
      <c r="E1114" s="70">
        <f>SUM(D$9:D1113)*K_12-SUM(E$9:E1113)*K_21</f>
        <v>33.102920576738597</v>
      </c>
      <c r="F1114" s="73">
        <f>SUM(D$9:D1113)*K_13-SUM(F$9:F1113)*K_31</f>
        <v>31.271775486451943</v>
      </c>
    </row>
    <row r="1115" spans="2:6" x14ac:dyDescent="0.2">
      <c r="B1115" s="2">
        <f t="shared" si="17"/>
        <v>1106</v>
      </c>
      <c r="C1115" s="2">
        <v>1</v>
      </c>
      <c r="D1115" s="70">
        <f>SUM(F$9:F1114)*K_31+SUM(E$9:E1114)*K_21+SUM(C$9:C1114)-SUM(D$9:D1114)*(K_12+K_13+K_10)</f>
        <v>33.109680768488033</v>
      </c>
      <c r="E1115" s="70">
        <f>SUM(D$9:D1114)*K_12-SUM(E$9:E1114)*K_21</f>
        <v>33.103536637213892</v>
      </c>
      <c r="F1115" s="73">
        <f>SUM(D$9:D1114)*K_13-SUM(F$9:F1114)*K_31</f>
        <v>31.277287403537073</v>
      </c>
    </row>
    <row r="1116" spans="2:6" x14ac:dyDescent="0.2">
      <c r="B1116" s="2">
        <f t="shared" si="17"/>
        <v>1107</v>
      </c>
      <c r="C1116" s="2">
        <v>1</v>
      </c>
      <c r="D1116" s="70">
        <f>SUM(F$9:F1115)*K_31+SUM(E$9:E1115)*K_21+SUM(C$9:C1115)-SUM(D$9:D1115)*(K_12+K_13+K_10)</f>
        <v>33.110278752211343</v>
      </c>
      <c r="E1116" s="70">
        <f>SUM(D$9:D1115)*K_12-SUM(E$9:E1115)*K_21</f>
        <v>33.104151050340988</v>
      </c>
      <c r="F1116" s="73">
        <f>SUM(D$9:D1115)*K_13-SUM(F$9:F1115)*K_31</f>
        <v>31.282784583631909</v>
      </c>
    </row>
    <row r="1117" spans="2:6" x14ac:dyDescent="0.2">
      <c r="B1117" s="2">
        <f t="shared" si="17"/>
        <v>1108</v>
      </c>
      <c r="C1117" s="2">
        <v>1</v>
      </c>
      <c r="D1117" s="70">
        <f>SUM(F$9:F1116)*K_31+SUM(E$9:E1116)*K_21+SUM(C$9:C1116)-SUM(D$9:D1116)*(K_12+K_13+K_10)</f>
        <v>33.110875136952927</v>
      </c>
      <c r="E1117" s="70">
        <f>SUM(D$9:D1116)*K_12-SUM(E$9:E1116)*K_21</f>
        <v>33.104763820528206</v>
      </c>
      <c r="F1117" s="73">
        <f>SUM(D$9:D1116)*K_13-SUM(F$9:F1116)*K_31</f>
        <v>31.288267066137664</v>
      </c>
    </row>
    <row r="1118" spans="2:6" x14ac:dyDescent="0.2">
      <c r="B1118" s="2">
        <f t="shared" si="17"/>
        <v>1109</v>
      </c>
      <c r="C1118" s="2">
        <v>1</v>
      </c>
      <c r="D1118" s="70">
        <f>SUM(F$9:F1117)*K_31+SUM(E$9:E1117)*K_21+SUM(C$9:C1117)-SUM(D$9:D1117)*(K_12+K_13+K_10)</f>
        <v>33.11146992698832</v>
      </c>
      <c r="E1118" s="70">
        <f>SUM(D$9:D1117)*K_12-SUM(E$9:E1117)*K_21</f>
        <v>33.105374952170678</v>
      </c>
      <c r="F1118" s="73">
        <f>SUM(D$9:D1117)*K_13-SUM(F$9:F1117)*K_31</f>
        <v>31.293734890350095</v>
      </c>
    </row>
    <row r="1119" spans="2:6" x14ac:dyDescent="0.2">
      <c r="B1119" s="2">
        <f t="shared" si="17"/>
        <v>1110</v>
      </c>
      <c r="C1119" s="2">
        <v>1</v>
      </c>
      <c r="D1119" s="70">
        <f>SUM(F$9:F1118)*K_31+SUM(E$9:E1118)*K_21+SUM(C$9:C1118)-SUM(D$9:D1118)*(K_12+K_13+K_10)</f>
        <v>33.112063126588509</v>
      </c>
      <c r="E1119" s="70">
        <f>SUM(D$9:D1118)*K_12-SUM(E$9:E1118)*K_21</f>
        <v>33.105984449652169</v>
      </c>
      <c r="F1119" s="73">
        <f>SUM(D$9:D1118)*K_13-SUM(F$9:F1118)*K_31</f>
        <v>31.299188095460025</v>
      </c>
    </row>
    <row r="1120" spans="2:6" x14ac:dyDescent="0.2">
      <c r="B1120" s="2">
        <f t="shared" si="17"/>
        <v>1111</v>
      </c>
      <c r="C1120" s="2">
        <v>1</v>
      </c>
      <c r="D1120" s="70">
        <f>SUM(F$9:F1119)*K_31+SUM(E$9:E1119)*K_21+SUM(C$9:C1119)-SUM(D$9:D1119)*(K_12+K_13+K_10)</f>
        <v>33.112654740002654</v>
      </c>
      <c r="E1120" s="70">
        <f>SUM(D$9:D1119)*K_12-SUM(E$9:E1119)*K_21</f>
        <v>33.106592317345985</v>
      </c>
      <c r="F1120" s="73">
        <f>SUM(D$9:D1119)*K_13-SUM(F$9:F1119)*K_31</f>
        <v>31.304626720553401</v>
      </c>
    </row>
    <row r="1121" spans="2:6" x14ac:dyDescent="0.2">
      <c r="B1121" s="2">
        <f t="shared" si="17"/>
        <v>1112</v>
      </c>
      <c r="C1121" s="2">
        <v>1</v>
      </c>
      <c r="D1121" s="70">
        <f>SUM(F$9:F1120)*K_31+SUM(E$9:E1120)*K_21+SUM(C$9:C1120)-SUM(D$9:D1120)*(K_12+K_13+K_10)</f>
        <v>33.113244771479003</v>
      </c>
      <c r="E1121" s="70">
        <f>SUM(D$9:D1120)*K_12-SUM(E$9:E1120)*K_21</f>
        <v>33.107198559612243</v>
      </c>
      <c r="F1121" s="73">
        <f>SUM(D$9:D1120)*K_13-SUM(F$9:F1120)*K_31</f>
        <v>31.310050804611748</v>
      </c>
    </row>
    <row r="1122" spans="2:6" x14ac:dyDescent="0.2">
      <c r="B1122" s="2">
        <f t="shared" si="17"/>
        <v>1113</v>
      </c>
      <c r="C1122" s="2">
        <v>1</v>
      </c>
      <c r="D1122" s="70">
        <f>SUM(F$9:F1121)*K_31+SUM(E$9:E1121)*K_21+SUM(C$9:C1121)-SUM(D$9:D1121)*(K_12+K_13+K_10)</f>
        <v>33.113833225247618</v>
      </c>
      <c r="E1122" s="70">
        <f>SUM(D$9:D1121)*K_12-SUM(E$9:E1121)*K_21</f>
        <v>33.107803180798328</v>
      </c>
      <c r="F1122" s="73">
        <f>SUM(D$9:D1121)*K_13-SUM(F$9:F1121)*K_31</f>
        <v>31.315460386512356</v>
      </c>
    </row>
    <row r="1123" spans="2:6" x14ac:dyDescent="0.2">
      <c r="B1123" s="2">
        <f t="shared" si="17"/>
        <v>1114</v>
      </c>
      <c r="C1123" s="2">
        <v>1</v>
      </c>
      <c r="D1123" s="70">
        <f>SUM(F$9:F1122)*K_31+SUM(E$9:E1122)*K_21+SUM(C$9:C1122)-SUM(D$9:D1122)*(K_12+K_13+K_10)</f>
        <v>33.114420105528552</v>
      </c>
      <c r="E1123" s="70">
        <f>SUM(D$9:D1122)*K_12-SUM(E$9:E1122)*K_21</f>
        <v>33.108406185243439</v>
      </c>
      <c r="F1123" s="73">
        <f>SUM(D$9:D1122)*K_13-SUM(F$9:F1122)*K_31</f>
        <v>31.320855505028547</v>
      </c>
    </row>
    <row r="1124" spans="2:6" x14ac:dyDescent="0.2">
      <c r="B1124" s="2">
        <f t="shared" si="17"/>
        <v>1115</v>
      </c>
      <c r="C1124" s="2">
        <v>1</v>
      </c>
      <c r="D1124" s="70">
        <f>SUM(F$9:F1123)*K_31+SUM(E$9:E1123)*K_21+SUM(C$9:C1123)-SUM(D$9:D1123)*(K_12+K_13+K_10)</f>
        <v>33.115005416533677</v>
      </c>
      <c r="E1124" s="70">
        <f>SUM(D$9:D1123)*K_12-SUM(E$9:E1123)*K_21</f>
        <v>33.109007577271313</v>
      </c>
      <c r="F1124" s="73">
        <f>SUM(D$9:D1123)*K_13-SUM(F$9:F1123)*K_31</f>
        <v>31.326236198830046</v>
      </c>
    </row>
    <row r="1125" spans="2:6" x14ac:dyDescent="0.2">
      <c r="B1125" s="2">
        <f t="shared" si="17"/>
        <v>1116</v>
      </c>
      <c r="C1125" s="2">
        <v>1</v>
      </c>
      <c r="D1125" s="70">
        <f>SUM(F$9:F1124)*K_31+SUM(E$9:E1124)*K_21+SUM(C$9:C1124)-SUM(D$9:D1124)*(K_12+K_13+K_10)</f>
        <v>33.115589162458491</v>
      </c>
      <c r="E1125" s="70">
        <f>SUM(D$9:D1124)*K_12-SUM(E$9:E1124)*K_21</f>
        <v>33.109607361197504</v>
      </c>
      <c r="F1125" s="73">
        <f>SUM(D$9:D1124)*K_13-SUM(F$9:F1124)*K_31</f>
        <v>31.331602506483151</v>
      </c>
    </row>
    <row r="1126" spans="2:6" x14ac:dyDescent="0.2">
      <c r="B1126" s="2">
        <f t="shared" si="17"/>
        <v>1117</v>
      </c>
      <c r="C1126" s="2">
        <v>1</v>
      </c>
      <c r="D1126" s="70">
        <f>SUM(F$9:F1125)*K_31+SUM(E$9:E1125)*K_21+SUM(C$9:C1125)-SUM(D$9:D1125)*(K_12+K_13+K_10)</f>
        <v>33.116171347491218</v>
      </c>
      <c r="E1126" s="70">
        <f>SUM(D$9:D1125)*K_12-SUM(E$9:E1125)*K_21</f>
        <v>33.110205541323467</v>
      </c>
      <c r="F1126" s="73">
        <f>SUM(D$9:D1125)*K_13-SUM(F$9:F1125)*K_31</f>
        <v>31.33695446645109</v>
      </c>
    </row>
    <row r="1127" spans="2:6" x14ac:dyDescent="0.2">
      <c r="B1127" s="2">
        <f t="shared" si="17"/>
        <v>1118</v>
      </c>
      <c r="C1127" s="2">
        <v>1</v>
      </c>
      <c r="D1127" s="70">
        <f>SUM(F$9:F1126)*K_31+SUM(E$9:E1126)*K_21+SUM(C$9:C1126)-SUM(D$9:D1126)*(K_12+K_13+K_10)</f>
        <v>33.116751975805528</v>
      </c>
      <c r="E1127" s="70">
        <f>SUM(D$9:D1126)*K_12-SUM(E$9:E1126)*K_21</f>
        <v>33.110802121940651</v>
      </c>
      <c r="F1127" s="73">
        <f>SUM(D$9:D1126)*K_13-SUM(F$9:F1126)*K_31</f>
        <v>31.342292117094203</v>
      </c>
    </row>
    <row r="1128" spans="2:6" x14ac:dyDescent="0.2">
      <c r="B1128" s="2">
        <f t="shared" si="17"/>
        <v>1119</v>
      </c>
      <c r="C1128" s="2">
        <v>1</v>
      </c>
      <c r="D1128" s="70">
        <f>SUM(F$9:F1127)*K_31+SUM(E$9:E1127)*K_21+SUM(C$9:C1127)-SUM(D$9:D1127)*(K_12+K_13+K_10)</f>
        <v>33.117331051568726</v>
      </c>
      <c r="E1128" s="70">
        <f>SUM(D$9:D1127)*K_12-SUM(E$9:E1127)*K_21</f>
        <v>33.111397107326866</v>
      </c>
      <c r="F1128" s="73">
        <f>SUM(D$9:D1127)*K_13-SUM(F$9:F1127)*K_31</f>
        <v>31.347615496670329</v>
      </c>
    </row>
    <row r="1129" spans="2:6" x14ac:dyDescent="0.2">
      <c r="B1129" s="2">
        <f t="shared" si="17"/>
        <v>1120</v>
      </c>
      <c r="C1129" s="2">
        <v>1</v>
      </c>
      <c r="D1129" s="70">
        <f>SUM(F$9:F1128)*K_31+SUM(E$9:E1128)*K_21+SUM(C$9:C1128)-SUM(D$9:D1128)*(K_12+K_13+K_10)</f>
        <v>33.117908578933566</v>
      </c>
      <c r="E1129" s="70">
        <f>SUM(D$9:D1128)*K_12-SUM(E$9:E1128)*K_21</f>
        <v>33.11199050175037</v>
      </c>
      <c r="F1129" s="73">
        <f>SUM(D$9:D1128)*K_13-SUM(F$9:F1128)*K_31</f>
        <v>31.352924643335015</v>
      </c>
    </row>
    <row r="1130" spans="2:6" x14ac:dyDescent="0.2">
      <c r="B1130" s="2">
        <f t="shared" si="17"/>
        <v>1121</v>
      </c>
      <c r="C1130" s="2">
        <v>1</v>
      </c>
      <c r="D1130" s="70">
        <f>SUM(F$9:F1129)*K_31+SUM(E$9:E1129)*K_21+SUM(C$9:C1129)-SUM(D$9:D1129)*(K_12+K_13+K_10)</f>
        <v>33.118484562040976</v>
      </c>
      <c r="E1130" s="70">
        <f>SUM(D$9:D1129)*K_12-SUM(E$9:E1129)*K_21</f>
        <v>33.112582309468962</v>
      </c>
      <c r="F1130" s="73">
        <f>SUM(D$9:D1129)*K_13-SUM(F$9:F1129)*K_31</f>
        <v>31.358219595141819</v>
      </c>
    </row>
    <row r="1131" spans="2:6" x14ac:dyDescent="0.2">
      <c r="B1131" s="2">
        <f t="shared" si="17"/>
        <v>1122</v>
      </c>
      <c r="C1131" s="2">
        <v>1</v>
      </c>
      <c r="D1131" s="70">
        <f>SUM(F$9:F1130)*K_31+SUM(E$9:E1130)*K_21+SUM(C$9:C1130)-SUM(D$9:D1130)*(K_12+K_13+K_10)</f>
        <v>33.119059005021882</v>
      </c>
      <c r="E1131" s="70">
        <f>SUM(D$9:D1130)*K_12-SUM(E$9:E1130)*K_21</f>
        <v>33.113172534725891</v>
      </c>
      <c r="F1131" s="73">
        <f>SUM(D$9:D1130)*K_13-SUM(F$9:F1130)*K_31</f>
        <v>31.363500390042503</v>
      </c>
    </row>
    <row r="1132" spans="2:6" x14ac:dyDescent="0.2">
      <c r="B1132" s="2">
        <f t="shared" si="17"/>
        <v>1123</v>
      </c>
      <c r="C1132" s="2">
        <v>1</v>
      </c>
      <c r="D1132" s="70">
        <f>SUM(F$9:F1131)*K_31+SUM(E$9:E1131)*K_21+SUM(C$9:C1131)-SUM(D$9:D1131)*(K_12+K_13+K_10)</f>
        <v>33.119631911997203</v>
      </c>
      <c r="E1132" s="70">
        <f>SUM(D$9:D1131)*K_12-SUM(E$9:E1131)*K_21</f>
        <v>33.113761181755308</v>
      </c>
      <c r="F1132" s="73">
        <f>SUM(D$9:D1131)*K_13-SUM(F$9:F1131)*K_31</f>
        <v>31.36876706588744</v>
      </c>
    </row>
    <row r="1133" spans="2:6" x14ac:dyDescent="0.2">
      <c r="B1133" s="2">
        <f t="shared" si="17"/>
        <v>1124</v>
      </c>
      <c r="C1133" s="2">
        <v>1</v>
      </c>
      <c r="D1133" s="70">
        <f>SUM(F$9:F1132)*K_31+SUM(E$9:E1132)*K_21+SUM(C$9:C1132)-SUM(D$9:D1132)*(K_12+K_13+K_10)</f>
        <v>33.120203287073309</v>
      </c>
      <c r="E1133" s="70">
        <f>SUM(D$9:D1132)*K_12-SUM(E$9:E1132)*K_21</f>
        <v>33.114348254779998</v>
      </c>
      <c r="F1133" s="73">
        <f>SUM(D$9:D1132)*K_13-SUM(F$9:F1132)*K_31</f>
        <v>31.374019660425787</v>
      </c>
    </row>
    <row r="1134" spans="2:6" x14ac:dyDescent="0.2">
      <c r="B1134" s="2">
        <f t="shared" si="17"/>
        <v>1125</v>
      </c>
      <c r="C1134" s="2">
        <v>1</v>
      </c>
      <c r="D1134" s="70">
        <f>SUM(F$9:F1133)*K_31+SUM(E$9:E1133)*K_21+SUM(C$9:C1133)-SUM(D$9:D1133)*(K_12+K_13+K_10)</f>
        <v>33.12077313435293</v>
      </c>
      <c r="E1134" s="70">
        <f>SUM(D$9:D1133)*K_12-SUM(E$9:E1133)*K_21</f>
        <v>33.114933758009556</v>
      </c>
      <c r="F1134" s="73">
        <f>SUM(D$9:D1133)*K_13-SUM(F$9:F1133)*K_31</f>
        <v>31.379258211305725</v>
      </c>
    </row>
    <row r="1135" spans="2:6" x14ac:dyDescent="0.2">
      <c r="B1135" s="2">
        <f t="shared" si="17"/>
        <v>1126</v>
      </c>
      <c r="C1135" s="2">
        <v>1</v>
      </c>
      <c r="D1135" s="70">
        <f>SUM(F$9:F1134)*K_31+SUM(E$9:E1134)*K_21+SUM(C$9:C1134)-SUM(D$9:D1134)*(K_12+K_13+K_10)</f>
        <v>33.121341457917879</v>
      </c>
      <c r="E1135" s="70">
        <f>SUM(D$9:D1134)*K_12-SUM(E$9:E1134)*K_21</f>
        <v>33.11551769564403</v>
      </c>
      <c r="F1135" s="73">
        <f>SUM(D$9:D1134)*K_13-SUM(F$9:F1134)*K_31</f>
        <v>31.38448275607486</v>
      </c>
    </row>
    <row r="1136" spans="2:6" x14ac:dyDescent="0.2">
      <c r="B1136" s="2">
        <f t="shared" si="17"/>
        <v>1127</v>
      </c>
      <c r="C1136" s="2">
        <v>1</v>
      </c>
      <c r="D1136" s="70">
        <f>SUM(F$9:F1135)*K_31+SUM(E$9:E1135)*K_21+SUM(C$9:C1135)-SUM(D$9:D1135)*(K_12+K_13+K_10)</f>
        <v>33.121908261848148</v>
      </c>
      <c r="E1136" s="70">
        <f>SUM(D$9:D1135)*K_12-SUM(E$9:E1135)*K_21</f>
        <v>33.116100071871188</v>
      </c>
      <c r="F1136" s="73">
        <f>SUM(D$9:D1135)*K_13-SUM(F$9:F1135)*K_31</f>
        <v>31.3896933321804</v>
      </c>
    </row>
    <row r="1137" spans="2:6" x14ac:dyDescent="0.2">
      <c r="B1137" s="2">
        <f t="shared" si="17"/>
        <v>1128</v>
      </c>
      <c r="C1137" s="2">
        <v>1</v>
      </c>
      <c r="D1137" s="70">
        <f>SUM(F$9:F1136)*K_31+SUM(E$9:E1136)*K_21+SUM(C$9:C1136)-SUM(D$9:D1136)*(K_12+K_13+K_10)</f>
        <v>33.122473550205541</v>
      </c>
      <c r="E1137" s="70">
        <f>SUM(D$9:D1136)*K_12-SUM(E$9:E1136)*K_21</f>
        <v>33.116680890868793</v>
      </c>
      <c r="F1137" s="73">
        <f>SUM(D$9:D1136)*K_13-SUM(F$9:F1136)*K_31</f>
        <v>31.394889976969395</v>
      </c>
    </row>
    <row r="1138" spans="2:6" x14ac:dyDescent="0.2">
      <c r="B1138" s="2">
        <f t="shared" si="17"/>
        <v>1129</v>
      </c>
      <c r="C1138" s="2">
        <v>1</v>
      </c>
      <c r="D1138" s="70">
        <f>SUM(F$9:F1137)*K_31+SUM(E$9:E1137)*K_21+SUM(C$9:C1137)-SUM(D$9:D1137)*(K_12+K_13+K_10)</f>
        <v>33.123037327045495</v>
      </c>
      <c r="E1138" s="70">
        <f>SUM(D$9:D1137)*K_12-SUM(E$9:E1137)*K_21</f>
        <v>33.117260156802786</v>
      </c>
      <c r="F1138" s="73">
        <f>SUM(D$9:D1137)*K_13-SUM(F$9:F1137)*K_31</f>
        <v>31.400072727689093</v>
      </c>
    </row>
    <row r="1139" spans="2:6" x14ac:dyDescent="0.2">
      <c r="B1139" s="2">
        <f t="shared" si="17"/>
        <v>1130</v>
      </c>
      <c r="C1139" s="2">
        <v>1</v>
      </c>
      <c r="D1139" s="70">
        <f>SUM(F$9:F1138)*K_31+SUM(E$9:E1138)*K_21+SUM(C$9:C1138)-SUM(D$9:D1138)*(K_12+K_13+K_10)</f>
        <v>33.123599596411623</v>
      </c>
      <c r="E1139" s="70">
        <f>SUM(D$9:D1138)*K_12-SUM(E$9:E1138)*K_21</f>
        <v>33.117837873826829</v>
      </c>
      <c r="F1139" s="73">
        <f>SUM(D$9:D1138)*K_13-SUM(F$9:F1138)*K_31</f>
        <v>31.40524162148715</v>
      </c>
    </row>
    <row r="1140" spans="2:6" x14ac:dyDescent="0.2">
      <c r="B1140" s="2">
        <f t="shared" si="17"/>
        <v>1131</v>
      </c>
      <c r="C1140" s="2">
        <v>1</v>
      </c>
      <c r="D1140" s="70">
        <f>SUM(F$9:F1139)*K_31+SUM(E$9:E1139)*K_21+SUM(C$9:C1139)-SUM(D$9:D1139)*(K_12+K_13+K_10)</f>
        <v>33.124160362337534</v>
      </c>
      <c r="E1140" s="70">
        <f>SUM(D$9:D1139)*K_12-SUM(E$9:E1139)*K_21</f>
        <v>33.118414046085036</v>
      </c>
      <c r="F1140" s="73">
        <f>SUM(D$9:D1139)*K_13-SUM(F$9:F1139)*K_31</f>
        <v>31.410396695411919</v>
      </c>
    </row>
    <row r="1141" spans="2:6" x14ac:dyDescent="0.2">
      <c r="B1141" s="2">
        <f t="shared" si="17"/>
        <v>1132</v>
      </c>
      <c r="C1141" s="2">
        <v>1</v>
      </c>
      <c r="D1141" s="70">
        <f>SUM(F$9:F1140)*K_31+SUM(E$9:E1140)*K_21+SUM(C$9:C1140)-SUM(D$9:D1140)*(K_12+K_13+K_10)</f>
        <v>33.124719628841376</v>
      </c>
      <c r="E1141" s="70">
        <f>SUM(D$9:D1140)*K_12-SUM(E$9:E1140)*K_21</f>
        <v>33.118988677710149</v>
      </c>
      <c r="F1141" s="73">
        <f>SUM(D$9:D1140)*K_13-SUM(F$9:F1140)*K_31</f>
        <v>31.415537986412673</v>
      </c>
    </row>
    <row r="1142" spans="2:6" x14ac:dyDescent="0.2">
      <c r="B1142" s="2">
        <f t="shared" si="17"/>
        <v>1133</v>
      </c>
      <c r="C1142" s="2">
        <v>1</v>
      </c>
      <c r="D1142" s="70">
        <f>SUM(F$9:F1141)*K_31+SUM(E$9:E1141)*K_21+SUM(C$9:C1141)-SUM(D$9:D1141)*(K_12+K_13+K_10)</f>
        <v>33.12527739993584</v>
      </c>
      <c r="E1142" s="70">
        <f>SUM(D$9:D1141)*K_12-SUM(E$9:E1141)*K_21</f>
        <v>33.119561772822635</v>
      </c>
      <c r="F1142" s="73">
        <f>SUM(D$9:D1141)*K_13-SUM(F$9:F1141)*K_31</f>
        <v>31.420665531339949</v>
      </c>
    </row>
    <row r="1143" spans="2:6" x14ac:dyDescent="0.2">
      <c r="B1143" s="2">
        <f t="shared" si="17"/>
        <v>1134</v>
      </c>
      <c r="C1143" s="2">
        <v>1</v>
      </c>
      <c r="D1143" s="70">
        <f>SUM(F$9:F1142)*K_31+SUM(E$9:E1142)*K_21+SUM(C$9:C1142)-SUM(D$9:D1142)*(K_12+K_13+K_10)</f>
        <v>33.125833679620882</v>
      </c>
      <c r="E1143" s="70">
        <f>SUM(D$9:D1142)*K_12-SUM(E$9:E1142)*K_21</f>
        <v>33.120133335534319</v>
      </c>
      <c r="F1143" s="73">
        <f>SUM(D$9:D1142)*K_13-SUM(F$9:F1142)*K_31</f>
        <v>31.425779366945747</v>
      </c>
    </row>
    <row r="1144" spans="2:6" x14ac:dyDescent="0.2">
      <c r="B1144" s="2">
        <f t="shared" si="17"/>
        <v>1135</v>
      </c>
      <c r="C1144" s="2">
        <v>1</v>
      </c>
      <c r="D1144" s="70">
        <f>SUM(F$9:F1143)*K_31+SUM(E$9:E1143)*K_21+SUM(C$9:C1143)-SUM(D$9:D1143)*(K_12+K_13+K_10)</f>
        <v>33.126388471885548</v>
      </c>
      <c r="E1144" s="70">
        <f>SUM(D$9:D1143)*K_12-SUM(E$9:E1143)*K_21</f>
        <v>33.12070336994293</v>
      </c>
      <c r="F1144" s="73">
        <f>SUM(D$9:D1143)*K_13-SUM(F$9:F1143)*K_31</f>
        <v>31.430879529883782</v>
      </c>
    </row>
    <row r="1145" spans="2:6" x14ac:dyDescent="0.2">
      <c r="B1145" s="2">
        <f t="shared" si="17"/>
        <v>1136</v>
      </c>
      <c r="C1145" s="2">
        <v>1</v>
      </c>
      <c r="D1145" s="70">
        <f>SUM(F$9:F1144)*K_31+SUM(E$9:E1144)*K_21+SUM(C$9:C1144)-SUM(D$9:D1144)*(K_12+K_13+K_10)</f>
        <v>33.126941780707966</v>
      </c>
      <c r="E1145" s="70">
        <f>SUM(D$9:D1144)*K_12-SUM(E$9:E1144)*K_21</f>
        <v>33.121271880138011</v>
      </c>
      <c r="F1145" s="73">
        <f>SUM(D$9:D1144)*K_13-SUM(F$9:F1144)*K_31</f>
        <v>31.435966056709788</v>
      </c>
    </row>
    <row r="1146" spans="2:6" x14ac:dyDescent="0.2">
      <c r="B1146" s="2">
        <f t="shared" si="17"/>
        <v>1137</v>
      </c>
      <c r="C1146" s="2">
        <v>1</v>
      </c>
      <c r="D1146" s="70">
        <f>SUM(F$9:F1145)*K_31+SUM(E$9:E1145)*K_21+SUM(C$9:C1145)-SUM(D$9:D1145)*(K_12+K_13+K_10)</f>
        <v>33.127493610058082</v>
      </c>
      <c r="E1146" s="70">
        <f>SUM(D$9:D1145)*K_12-SUM(E$9:E1145)*K_21</f>
        <v>33.121838870194097</v>
      </c>
      <c r="F1146" s="73">
        <f>SUM(D$9:D1145)*K_13-SUM(F$9:F1145)*K_31</f>
        <v>31.441038983881782</v>
      </c>
    </row>
    <row r="1147" spans="2:6" x14ac:dyDescent="0.2">
      <c r="B1147" s="2">
        <f t="shared" si="17"/>
        <v>1138</v>
      </c>
      <c r="C1147" s="2">
        <v>1</v>
      </c>
      <c r="D1147" s="70">
        <f>SUM(F$9:F1146)*K_31+SUM(E$9:E1146)*K_21+SUM(C$9:C1146)-SUM(D$9:D1146)*(K_12+K_13+K_10)</f>
        <v>33.128043963891287</v>
      </c>
      <c r="E1147" s="70">
        <f>SUM(D$9:D1146)*K_12-SUM(E$9:E1146)*K_21</f>
        <v>33.122404344180723</v>
      </c>
      <c r="F1147" s="73">
        <f>SUM(D$9:D1146)*K_13-SUM(F$9:F1146)*K_31</f>
        <v>31.446098347760312</v>
      </c>
    </row>
    <row r="1148" spans="2:6" x14ac:dyDescent="0.2">
      <c r="B1148" s="2">
        <f t="shared" si="17"/>
        <v>1139</v>
      </c>
      <c r="C1148" s="2">
        <v>1</v>
      </c>
      <c r="D1148" s="70">
        <f>SUM(F$9:F1147)*K_31+SUM(E$9:E1147)*K_21+SUM(C$9:C1147)-SUM(D$9:D1147)*(K_12+K_13+K_10)</f>
        <v>33.128592846154788</v>
      </c>
      <c r="E1148" s="70">
        <f>SUM(D$9:D1147)*K_12-SUM(E$9:E1147)*K_21</f>
        <v>33.122968306151506</v>
      </c>
      <c r="F1148" s="73">
        <f>SUM(D$9:D1147)*K_13-SUM(F$9:F1147)*K_31</f>
        <v>31.451144184608708</v>
      </c>
    </row>
    <row r="1149" spans="2:6" x14ac:dyDescent="0.2">
      <c r="B1149" s="2">
        <f t="shared" si="17"/>
        <v>1140</v>
      </c>
      <c r="C1149" s="2">
        <v>1</v>
      </c>
      <c r="D1149" s="70">
        <f>SUM(F$9:F1148)*K_31+SUM(E$9:E1148)*K_21+SUM(C$9:C1148)-SUM(D$9:D1148)*(K_12+K_13+K_10)</f>
        <v>33.129140260785789</v>
      </c>
      <c r="E1149" s="70">
        <f>SUM(D$9:D1148)*K_12-SUM(E$9:E1148)*K_21</f>
        <v>33.12353076015188</v>
      </c>
      <c r="F1149" s="73">
        <f>SUM(D$9:D1148)*K_13-SUM(F$9:F1148)*K_31</f>
        <v>31.456176530593368</v>
      </c>
    </row>
    <row r="1150" spans="2:6" x14ac:dyDescent="0.2">
      <c r="B1150" s="2">
        <f t="shared" si="17"/>
        <v>1141</v>
      </c>
      <c r="C1150" s="2">
        <v>1</v>
      </c>
      <c r="D1150" s="70">
        <f>SUM(F$9:F1149)*K_31+SUM(E$9:E1149)*K_21+SUM(C$9:C1149)-SUM(D$9:D1149)*(K_12+K_13+K_10)</f>
        <v>33.129686211707849</v>
      </c>
      <c r="E1150" s="70">
        <f>SUM(D$9:D1149)*K_12-SUM(E$9:E1149)*K_21</f>
        <v>33.124091710215453</v>
      </c>
      <c r="F1150" s="73">
        <f>SUM(D$9:D1149)*K_13-SUM(F$9:F1149)*K_31</f>
        <v>31.461195421783955</v>
      </c>
    </row>
    <row r="1151" spans="2:6" x14ac:dyDescent="0.2">
      <c r="B1151" s="2">
        <f t="shared" si="17"/>
        <v>1142</v>
      </c>
      <c r="C1151" s="2">
        <v>1</v>
      </c>
      <c r="D1151" s="70">
        <f>SUM(F$9:F1150)*K_31+SUM(E$9:E1150)*K_21+SUM(C$9:C1150)-SUM(D$9:D1150)*(K_12+K_13+K_10)</f>
        <v>33.130230702837252</v>
      </c>
      <c r="E1151" s="70">
        <f>SUM(D$9:D1150)*K_12-SUM(E$9:E1150)*K_21</f>
        <v>33.124651160364465</v>
      </c>
      <c r="F1151" s="73">
        <f>SUM(D$9:D1150)*K_13-SUM(F$9:F1150)*K_31</f>
        <v>31.466200894153729</v>
      </c>
    </row>
    <row r="1152" spans="2:6" x14ac:dyDescent="0.2">
      <c r="B1152" s="2">
        <f t="shared" si="17"/>
        <v>1143</v>
      </c>
      <c r="C1152" s="2">
        <v>1</v>
      </c>
      <c r="D1152" s="70">
        <f>SUM(F$9:F1151)*K_31+SUM(E$9:E1151)*K_21+SUM(C$9:C1151)-SUM(D$9:D1151)*(K_12+K_13+K_10)</f>
        <v>33.13077373807937</v>
      </c>
      <c r="E1152" s="70">
        <f>SUM(D$9:D1151)*K_12-SUM(E$9:E1151)*K_21</f>
        <v>33.125209114612062</v>
      </c>
      <c r="F1152" s="73">
        <f>SUM(D$9:D1151)*K_13-SUM(F$9:F1151)*K_31</f>
        <v>31.471192983579783</v>
      </c>
    </row>
    <row r="1153" spans="2:6" x14ac:dyDescent="0.2">
      <c r="B1153" s="2">
        <f t="shared" si="17"/>
        <v>1144</v>
      </c>
      <c r="C1153" s="2">
        <v>1</v>
      </c>
      <c r="D1153" s="70">
        <f>SUM(F$9:F1152)*K_31+SUM(E$9:E1152)*K_21+SUM(C$9:C1152)-SUM(D$9:D1152)*(K_12+K_13+K_10)</f>
        <v>33.131315321325928</v>
      </c>
      <c r="E1153" s="70">
        <f>SUM(D$9:D1152)*K_12-SUM(E$9:E1152)*K_21</f>
        <v>33.125765576958656</v>
      </c>
      <c r="F1153" s="73">
        <f>SUM(D$9:D1152)*K_13-SUM(F$9:F1152)*K_31</f>
        <v>31.476171725843287</v>
      </c>
    </row>
    <row r="1154" spans="2:6" x14ac:dyDescent="0.2">
      <c r="B1154" s="2">
        <f t="shared" si="17"/>
        <v>1145</v>
      </c>
      <c r="C1154" s="2">
        <v>1</v>
      </c>
      <c r="D1154" s="70">
        <f>SUM(F$9:F1153)*K_31+SUM(E$9:E1153)*K_21+SUM(C$9:C1153)-SUM(D$9:D1153)*(K_12+K_13+K_10)</f>
        <v>33.1318554564632</v>
      </c>
      <c r="E1154" s="70">
        <f>SUM(D$9:D1153)*K_12-SUM(E$9:E1153)*K_21</f>
        <v>33.126320551395111</v>
      </c>
      <c r="F1154" s="73">
        <f>SUM(D$9:D1153)*K_13-SUM(F$9:F1153)*K_31</f>
        <v>31.481137156629728</v>
      </c>
    </row>
    <row r="1155" spans="2:6" x14ac:dyDescent="0.2">
      <c r="B1155" s="2">
        <f t="shared" si="17"/>
        <v>1146</v>
      </c>
      <c r="C1155" s="2">
        <v>1</v>
      </c>
      <c r="D1155" s="70">
        <f>SUM(F$9:F1154)*K_31+SUM(E$9:E1154)*K_21+SUM(C$9:C1154)-SUM(D$9:D1154)*(K_12+K_13+K_10)</f>
        <v>33.132394147362902</v>
      </c>
      <c r="E1155" s="70">
        <f>SUM(D$9:D1154)*K_12-SUM(E$9:E1154)*K_21</f>
        <v>33.126874041902283</v>
      </c>
      <c r="F1155" s="73">
        <f>SUM(D$9:D1154)*K_13-SUM(F$9:F1154)*K_31</f>
        <v>31.486089311529241</v>
      </c>
    </row>
    <row r="1156" spans="2:6" x14ac:dyDescent="0.2">
      <c r="B1156" s="2">
        <f t="shared" si="17"/>
        <v>1147</v>
      </c>
      <c r="C1156" s="2">
        <v>1</v>
      </c>
      <c r="D1156" s="70">
        <f>SUM(F$9:F1155)*K_31+SUM(E$9:E1155)*K_21+SUM(C$9:C1155)-SUM(D$9:D1155)*(K_12+K_13+K_10)</f>
        <v>33.132931397888569</v>
      </c>
      <c r="E1156" s="70">
        <f>SUM(D$9:D1155)*K_12-SUM(E$9:E1155)*K_21</f>
        <v>33.127426052447845</v>
      </c>
      <c r="F1156" s="73">
        <f>SUM(D$9:D1155)*K_13-SUM(F$9:F1155)*K_31</f>
        <v>31.491028226036732</v>
      </c>
    </row>
    <row r="1157" spans="2:6" x14ac:dyDescent="0.2">
      <c r="B1157" s="2">
        <f t="shared" si="17"/>
        <v>1148</v>
      </c>
      <c r="C1157" s="2">
        <v>1</v>
      </c>
      <c r="D1157" s="70">
        <f>SUM(F$9:F1156)*K_31+SUM(E$9:E1156)*K_21+SUM(C$9:C1156)-SUM(D$9:D1156)*(K_12+K_13+K_10)</f>
        <v>33.133467211893731</v>
      </c>
      <c r="E1157" s="70">
        <f>SUM(D$9:D1156)*K_12-SUM(E$9:E1156)*K_21</f>
        <v>33.127976586991281</v>
      </c>
      <c r="F1157" s="73">
        <f>SUM(D$9:D1156)*K_13-SUM(F$9:F1156)*K_31</f>
        <v>31.495953935552294</v>
      </c>
    </row>
    <row r="1158" spans="2:6" x14ac:dyDescent="0.2">
      <c r="B1158" s="2">
        <f t="shared" si="17"/>
        <v>1149</v>
      </c>
      <c r="C1158" s="2">
        <v>1</v>
      </c>
      <c r="D1158" s="70">
        <f>SUM(F$9:F1157)*K_31+SUM(E$9:E1157)*K_21+SUM(C$9:C1157)-SUM(D$9:D1157)*(K_12+K_13+K_10)</f>
        <v>33.134001593216453</v>
      </c>
      <c r="E1158" s="70">
        <f>SUM(D$9:D1157)*K_12-SUM(E$9:E1157)*K_21</f>
        <v>33.128525649482071</v>
      </c>
      <c r="F1158" s="73">
        <f>SUM(D$9:D1157)*K_13-SUM(F$9:F1157)*K_31</f>
        <v>31.500866475381329</v>
      </c>
    </row>
    <row r="1159" spans="2:6" x14ac:dyDescent="0.2">
      <c r="B1159" s="2">
        <f t="shared" si="17"/>
        <v>1150</v>
      </c>
      <c r="C1159" s="2">
        <v>1</v>
      </c>
      <c r="D1159" s="70">
        <f>SUM(F$9:F1158)*K_31+SUM(E$9:E1158)*K_21+SUM(C$9:C1158)-SUM(D$9:D1158)*(K_12+K_13+K_10)</f>
        <v>33.134534545693896</v>
      </c>
      <c r="E1159" s="70">
        <f>SUM(D$9:D1158)*K_12-SUM(E$9:E1158)*K_21</f>
        <v>33.129073243855146</v>
      </c>
      <c r="F1159" s="73">
        <f>SUM(D$9:D1158)*K_13-SUM(F$9:F1158)*K_31</f>
        <v>31.505765880734828</v>
      </c>
    </row>
    <row r="1160" spans="2:6" x14ac:dyDescent="0.2">
      <c r="B1160" s="2">
        <f t="shared" si="17"/>
        <v>1151</v>
      </c>
      <c r="C1160" s="2">
        <v>1</v>
      </c>
      <c r="D1160" s="70">
        <f>SUM(F$9:F1159)*K_31+SUM(E$9:E1159)*K_21+SUM(C$9:C1159)-SUM(D$9:D1159)*(K_12+K_13+K_10)</f>
        <v>33.135066073145026</v>
      </c>
      <c r="E1160" s="70">
        <f>SUM(D$9:D1159)*K_12-SUM(E$9:E1159)*K_21</f>
        <v>33.129619374039066</v>
      </c>
      <c r="F1160" s="73">
        <f>SUM(D$9:D1159)*K_13-SUM(F$9:F1159)*K_31</f>
        <v>31.5106521867297</v>
      </c>
    </row>
    <row r="1161" spans="2:6" x14ac:dyDescent="0.2">
      <c r="B1161" s="2">
        <f t="shared" si="17"/>
        <v>1152</v>
      </c>
      <c r="C1161" s="2">
        <v>1</v>
      </c>
      <c r="D1161" s="70">
        <f>SUM(F$9:F1160)*K_31+SUM(E$9:E1160)*K_21+SUM(C$9:C1160)-SUM(D$9:D1160)*(K_12+K_13+K_10)</f>
        <v>33.135596179379718</v>
      </c>
      <c r="E1161" s="70">
        <f>SUM(D$9:D1160)*K_12-SUM(E$9:E1160)*K_21</f>
        <v>33.130164043949662</v>
      </c>
      <c r="F1161" s="73">
        <f>SUM(D$9:D1160)*K_13-SUM(F$9:F1160)*K_31</f>
        <v>31.515525428388955</v>
      </c>
    </row>
    <row r="1162" spans="2:6" x14ac:dyDescent="0.2">
      <c r="B1162" s="2">
        <f t="shared" si="17"/>
        <v>1153</v>
      </c>
      <c r="C1162" s="2">
        <v>1</v>
      </c>
      <c r="D1162" s="70">
        <f>SUM(F$9:F1161)*K_31+SUM(E$9:E1161)*K_21+SUM(C$9:C1161)-SUM(D$9:D1161)*(K_12+K_13+K_10)</f>
        <v>33.136124868202387</v>
      </c>
      <c r="E1162" s="70">
        <f>SUM(D$9:D1161)*K_12-SUM(E$9:E1161)*K_21</f>
        <v>33.130707257492759</v>
      </c>
      <c r="F1162" s="73">
        <f>SUM(D$9:D1161)*K_13-SUM(F$9:F1161)*K_31</f>
        <v>31.520385640641933</v>
      </c>
    </row>
    <row r="1163" spans="2:6" x14ac:dyDescent="0.2">
      <c r="B1163" s="2">
        <f t="shared" ref="B1163:B1226" si="18">B1162+1</f>
        <v>1154</v>
      </c>
      <c r="C1163" s="2">
        <v>1</v>
      </c>
      <c r="D1163" s="70">
        <f>SUM(F$9:F1162)*K_31+SUM(E$9:E1162)*K_21+SUM(C$9:C1162)-SUM(D$9:D1162)*(K_12+K_13+K_10)</f>
        <v>33.136652143402898</v>
      </c>
      <c r="E1163" s="70">
        <f>SUM(D$9:D1162)*K_12-SUM(E$9:E1162)*K_21</f>
        <v>33.131249018563722</v>
      </c>
      <c r="F1163" s="73">
        <f>SUM(D$9:D1162)*K_13-SUM(F$9:F1162)*K_31</f>
        <v>31.525232858324614</v>
      </c>
    </row>
    <row r="1164" spans="2:6" x14ac:dyDescent="0.2">
      <c r="B1164" s="2">
        <f t="shared" si="18"/>
        <v>1155</v>
      </c>
      <c r="C1164" s="2">
        <v>1</v>
      </c>
      <c r="D1164" s="70">
        <f>SUM(F$9:F1163)*K_31+SUM(E$9:E1163)*K_21+SUM(C$9:C1163)-SUM(D$9:D1163)*(K_12+K_13+K_10)</f>
        <v>33.137178008762021</v>
      </c>
      <c r="E1164" s="70">
        <f>SUM(D$9:D1163)*K_12-SUM(E$9:E1163)*K_21</f>
        <v>33.131789331047457</v>
      </c>
      <c r="F1164" s="73">
        <f>SUM(D$9:D1163)*K_13-SUM(F$9:F1163)*K_31</f>
        <v>31.53006711617985</v>
      </c>
    </row>
    <row r="1165" spans="2:6" x14ac:dyDescent="0.2">
      <c r="B1165" s="2">
        <f t="shared" si="18"/>
        <v>1156</v>
      </c>
      <c r="C1165" s="2">
        <v>1</v>
      </c>
      <c r="D1165" s="70">
        <f>SUM(F$9:F1164)*K_31+SUM(E$9:E1164)*K_21+SUM(C$9:C1164)-SUM(D$9:D1164)*(K_12+K_13+K_10)</f>
        <v>33.137702468049611</v>
      </c>
      <c r="E1165" s="70">
        <f>SUM(D$9:D1164)*K_12-SUM(E$9:E1164)*K_21</f>
        <v>33.132328198818868</v>
      </c>
      <c r="F1165" s="73">
        <f>SUM(D$9:D1164)*K_13-SUM(F$9:F1164)*K_31</f>
        <v>31.5348884488576</v>
      </c>
    </row>
    <row r="1166" spans="2:6" x14ac:dyDescent="0.2">
      <c r="B1166" s="2">
        <f t="shared" si="18"/>
        <v>1157</v>
      </c>
      <c r="C1166" s="2">
        <v>1</v>
      </c>
      <c r="D1166" s="70">
        <f>SUM(F$9:F1165)*K_31+SUM(E$9:E1165)*K_21+SUM(C$9:C1165)-SUM(D$9:D1165)*(K_12+K_13+K_10)</f>
        <v>33.138225525027337</v>
      </c>
      <c r="E1166" s="70">
        <f>SUM(D$9:D1165)*K_12-SUM(E$9:E1165)*K_21</f>
        <v>33.132865625742397</v>
      </c>
      <c r="F1166" s="73">
        <f>SUM(D$9:D1165)*K_13-SUM(F$9:F1165)*K_31</f>
        <v>31.539696890915181</v>
      </c>
    </row>
    <row r="1167" spans="2:6" x14ac:dyDescent="0.2">
      <c r="B1167" s="2">
        <f t="shared" si="18"/>
        <v>1158</v>
      </c>
      <c r="C1167" s="2">
        <v>1</v>
      </c>
      <c r="D1167" s="70">
        <f>SUM(F$9:F1166)*K_31+SUM(E$9:E1166)*K_21+SUM(C$9:C1166)-SUM(D$9:D1166)*(K_12+K_13+K_10)</f>
        <v>33.138747183445048</v>
      </c>
      <c r="E1167" s="70">
        <f>SUM(D$9:D1166)*K_12-SUM(E$9:E1166)*K_21</f>
        <v>33.133401615671119</v>
      </c>
      <c r="F1167" s="73">
        <f>SUM(D$9:D1166)*K_13-SUM(F$9:F1166)*K_31</f>
        <v>31.544492476817524</v>
      </c>
    </row>
    <row r="1168" spans="2:6" x14ac:dyDescent="0.2">
      <c r="B1168" s="2">
        <f t="shared" si="18"/>
        <v>1159</v>
      </c>
      <c r="C1168" s="2">
        <v>1</v>
      </c>
      <c r="D1168" s="70">
        <f>SUM(F$9:F1167)*K_31+SUM(E$9:E1167)*K_21+SUM(C$9:C1167)-SUM(D$9:D1167)*(K_12+K_13+K_10)</f>
        <v>33.139267447043494</v>
      </c>
      <c r="E1168" s="70">
        <f>SUM(D$9:D1167)*K_12-SUM(E$9:E1167)*K_21</f>
        <v>33.133936172449012</v>
      </c>
      <c r="F1168" s="73">
        <f>SUM(D$9:D1167)*K_13-SUM(F$9:F1167)*K_31</f>
        <v>31.549275240937419</v>
      </c>
    </row>
    <row r="1169" spans="2:6" x14ac:dyDescent="0.2">
      <c r="B1169" s="2">
        <f t="shared" si="18"/>
        <v>1160</v>
      </c>
      <c r="C1169" s="2">
        <v>1</v>
      </c>
      <c r="D1169" s="70">
        <f>SUM(F$9:F1168)*K_31+SUM(E$9:E1168)*K_21+SUM(C$9:C1168)-SUM(D$9:D1168)*(K_12+K_13+K_10)</f>
        <v>33.139786319555242</v>
      </c>
      <c r="E1169" s="70">
        <f>SUM(D$9:D1168)*K_12-SUM(E$9:E1168)*K_21</f>
        <v>33.134469299908233</v>
      </c>
      <c r="F1169" s="73">
        <f>SUM(D$9:D1168)*K_13-SUM(F$9:F1168)*K_31</f>
        <v>31.554045217555725</v>
      </c>
    </row>
    <row r="1170" spans="2:6" x14ac:dyDescent="0.2">
      <c r="B1170" s="2">
        <f t="shared" si="18"/>
        <v>1161</v>
      </c>
      <c r="C1170" s="2">
        <v>1</v>
      </c>
      <c r="D1170" s="70">
        <f>SUM(F$9:F1169)*K_31+SUM(E$9:E1169)*K_21+SUM(C$9:C1169)-SUM(D$9:D1169)*(K_12+K_13+K_10)</f>
        <v>33.140303804698306</v>
      </c>
      <c r="E1170" s="70">
        <f>SUM(D$9:D1169)*K_12-SUM(E$9:E1169)*K_21</f>
        <v>33.135001001872297</v>
      </c>
      <c r="F1170" s="73">
        <f>SUM(D$9:D1169)*K_13-SUM(F$9:F1169)*K_31</f>
        <v>31.558802440861712</v>
      </c>
    </row>
    <row r="1171" spans="2:6" x14ac:dyDescent="0.2">
      <c r="B1171" s="2">
        <f t="shared" si="18"/>
        <v>1162</v>
      </c>
      <c r="C1171" s="2">
        <v>1</v>
      </c>
      <c r="D1171" s="70">
        <f>SUM(F$9:F1170)*K_31+SUM(E$9:E1170)*K_21+SUM(C$9:C1170)-SUM(D$9:D1170)*(K_12+K_13+K_10)</f>
        <v>33.140819906183424</v>
      </c>
      <c r="E1171" s="70">
        <f>SUM(D$9:D1170)*K_12-SUM(E$9:E1170)*K_21</f>
        <v>33.135531282155171</v>
      </c>
      <c r="F1171" s="73">
        <f>SUM(D$9:D1170)*K_13-SUM(F$9:F1170)*K_31</f>
        <v>31.563546944953231</v>
      </c>
    </row>
    <row r="1172" spans="2:6" x14ac:dyDescent="0.2">
      <c r="B1172" s="2">
        <f t="shared" si="18"/>
        <v>1163</v>
      </c>
      <c r="C1172" s="2">
        <v>1</v>
      </c>
      <c r="D1172" s="70">
        <f>SUM(F$9:F1171)*K_31+SUM(E$9:E1171)*K_21+SUM(C$9:C1171)-SUM(D$9:D1171)*(K_12+K_13+K_10)</f>
        <v>33.141334627711331</v>
      </c>
      <c r="E1172" s="70">
        <f>SUM(D$9:D1171)*K_12-SUM(E$9:E1171)*K_21</f>
        <v>33.136060144558087</v>
      </c>
      <c r="F1172" s="73">
        <f>SUM(D$9:D1171)*K_13-SUM(F$9:F1171)*K_31</f>
        <v>31.568278763836929</v>
      </c>
    </row>
    <row r="1173" spans="2:6" x14ac:dyDescent="0.2">
      <c r="B1173" s="2">
        <f t="shared" si="18"/>
        <v>1164</v>
      </c>
      <c r="C1173" s="2">
        <v>1</v>
      </c>
      <c r="D1173" s="70">
        <f>SUM(F$9:F1172)*K_31+SUM(E$9:E1172)*K_21+SUM(C$9:C1172)-SUM(D$9:D1172)*(K_12+K_13+K_10)</f>
        <v>33.141847972972755</v>
      </c>
      <c r="E1173" s="70">
        <f>SUM(D$9:D1172)*K_12-SUM(E$9:E1172)*K_21</f>
        <v>33.136587592873639</v>
      </c>
      <c r="F1173" s="73">
        <f>SUM(D$9:D1172)*K_13-SUM(F$9:F1172)*K_31</f>
        <v>31.572997931428546</v>
      </c>
    </row>
    <row r="1174" spans="2:6" x14ac:dyDescent="0.2">
      <c r="B1174" s="2">
        <f t="shared" si="18"/>
        <v>1165</v>
      </c>
      <c r="C1174" s="2">
        <v>1</v>
      </c>
      <c r="D1174" s="70">
        <f>SUM(F$9:F1173)*K_31+SUM(E$9:E1173)*K_21+SUM(C$9:C1173)-SUM(D$9:D1173)*(K_12+K_13+K_10)</f>
        <v>33.142359945648423</v>
      </c>
      <c r="E1174" s="70">
        <f>SUM(D$9:D1173)*K_12-SUM(E$9:E1173)*K_21</f>
        <v>33.137113630883505</v>
      </c>
      <c r="F1174" s="73">
        <f>SUM(D$9:D1173)*K_13-SUM(F$9:F1173)*K_31</f>
        <v>31.577704481553198</v>
      </c>
    </row>
    <row r="1175" spans="2:6" x14ac:dyDescent="0.2">
      <c r="B1175" s="2">
        <f t="shared" si="18"/>
        <v>1166</v>
      </c>
      <c r="C1175" s="2">
        <v>1</v>
      </c>
      <c r="D1175" s="70">
        <f>SUM(F$9:F1174)*K_31+SUM(E$9:E1174)*K_21+SUM(C$9:C1174)-SUM(D$9:D1174)*(K_12+K_13+K_10)</f>
        <v>33.142870549409963</v>
      </c>
      <c r="E1175" s="70">
        <f>SUM(D$9:D1174)*K_12-SUM(E$9:E1174)*K_21</f>
        <v>33.137638262360269</v>
      </c>
      <c r="F1175" s="73">
        <f>SUM(D$9:D1174)*K_13-SUM(F$9:F1174)*K_31</f>
        <v>31.582398447945465</v>
      </c>
    </row>
    <row r="1176" spans="2:6" x14ac:dyDescent="0.2">
      <c r="B1176" s="2">
        <f t="shared" si="18"/>
        <v>1167</v>
      </c>
      <c r="C1176" s="2">
        <v>1</v>
      </c>
      <c r="D1176" s="70">
        <f>SUM(F$9:F1175)*K_31+SUM(E$9:E1175)*K_21+SUM(C$9:C1175)-SUM(D$9:D1175)*(K_12+K_13+K_10)</f>
        <v>33.143379787919002</v>
      </c>
      <c r="E1176" s="70">
        <f>SUM(D$9:D1175)*K_12-SUM(E$9:E1175)*K_21</f>
        <v>33.138161491065148</v>
      </c>
      <c r="F1176" s="73">
        <f>SUM(D$9:D1175)*K_13-SUM(F$9:F1175)*K_31</f>
        <v>31.587079864249873</v>
      </c>
    </row>
    <row r="1177" spans="2:6" x14ac:dyDescent="0.2">
      <c r="B1177" s="2">
        <f t="shared" si="18"/>
        <v>1168</v>
      </c>
      <c r="C1177" s="2">
        <v>1</v>
      </c>
      <c r="D1177" s="70">
        <f>SUM(F$9:F1176)*K_31+SUM(E$9:E1176)*K_21+SUM(C$9:C1176)-SUM(D$9:D1176)*(K_12+K_13+K_10)</f>
        <v>33.143887664824433</v>
      </c>
      <c r="E1177" s="70">
        <f>SUM(D$9:D1176)*K_12-SUM(E$9:E1176)*K_21</f>
        <v>33.138683320750715</v>
      </c>
      <c r="F1177" s="73">
        <f>SUM(D$9:D1176)*K_13-SUM(F$9:F1176)*K_31</f>
        <v>31.591748764020878</v>
      </c>
    </row>
    <row r="1178" spans="2:6" x14ac:dyDescent="0.2">
      <c r="B1178" s="2">
        <f t="shared" si="18"/>
        <v>1169</v>
      </c>
      <c r="C1178" s="2">
        <v>1</v>
      </c>
      <c r="D1178" s="70">
        <f>SUM(F$9:F1177)*K_31+SUM(E$9:E1177)*K_21+SUM(C$9:C1177)-SUM(D$9:D1177)*(K_12+K_13+K_10)</f>
        <v>33.144394183769691</v>
      </c>
      <c r="E1178" s="70">
        <f>SUM(D$9:D1177)*K_12-SUM(E$9:E1177)*K_21</f>
        <v>33.139203755158178</v>
      </c>
      <c r="F1178" s="73">
        <f>SUM(D$9:D1177)*K_13-SUM(F$9:F1177)*K_31</f>
        <v>31.596405180723295</v>
      </c>
    </row>
    <row r="1179" spans="2:6" x14ac:dyDescent="0.2">
      <c r="B1179" s="2">
        <f t="shared" si="18"/>
        <v>1170</v>
      </c>
      <c r="C1179" s="2">
        <v>1</v>
      </c>
      <c r="D1179" s="70">
        <f>SUM(F$9:F1178)*K_31+SUM(E$9:E1178)*K_21+SUM(C$9:C1178)-SUM(D$9:D1178)*(K_12+K_13+K_10)</f>
        <v>33.144899348386389</v>
      </c>
      <c r="E1179" s="70">
        <f>SUM(D$9:D1178)*K_12-SUM(E$9:E1178)*K_21</f>
        <v>33.139722798019648</v>
      </c>
      <c r="F1179" s="73">
        <f>SUM(D$9:D1178)*K_13-SUM(F$9:F1178)*K_31</f>
        <v>31.601049147732425</v>
      </c>
    </row>
    <row r="1180" spans="2:6" x14ac:dyDescent="0.2">
      <c r="B1180" s="2">
        <f t="shared" si="18"/>
        <v>1171</v>
      </c>
      <c r="C1180" s="2">
        <v>1</v>
      </c>
      <c r="D1180" s="70">
        <f>SUM(F$9:F1179)*K_31+SUM(E$9:E1179)*K_21+SUM(C$9:C1179)-SUM(D$9:D1179)*(K_12+K_13+K_10)</f>
        <v>33.145403162296134</v>
      </c>
      <c r="E1180" s="70">
        <f>SUM(D$9:D1179)*K_12-SUM(E$9:E1179)*K_21</f>
        <v>33.140240453056322</v>
      </c>
      <c r="F1180" s="73">
        <f>SUM(D$9:D1179)*K_13-SUM(F$9:F1179)*K_31</f>
        <v>31.605680698334396</v>
      </c>
    </row>
    <row r="1181" spans="2:6" x14ac:dyDescent="0.2">
      <c r="B1181" s="2">
        <f t="shared" si="18"/>
        <v>1172</v>
      </c>
      <c r="C1181" s="2">
        <v>1</v>
      </c>
      <c r="D1181" s="70">
        <f>SUM(F$9:F1180)*K_31+SUM(E$9:E1180)*K_21+SUM(C$9:C1180)-SUM(D$9:D1180)*(K_12+K_13+K_10)</f>
        <v>33.14590562911053</v>
      </c>
      <c r="E1181" s="70">
        <f>SUM(D$9:D1180)*K_12-SUM(E$9:E1180)*K_21</f>
        <v>33.140756723980303</v>
      </c>
      <c r="F1181" s="73">
        <f>SUM(D$9:D1180)*K_13-SUM(F$9:F1180)*K_31</f>
        <v>31.610299865726262</v>
      </c>
    </row>
    <row r="1182" spans="2:6" x14ac:dyDescent="0.2">
      <c r="B1182" s="2">
        <f t="shared" si="18"/>
        <v>1173</v>
      </c>
      <c r="C1182" s="2">
        <v>1</v>
      </c>
      <c r="D1182" s="70">
        <f>SUM(F$9:F1181)*K_31+SUM(E$9:E1181)*K_21+SUM(C$9:C1181)-SUM(D$9:D1181)*(K_12+K_13+K_10)</f>
        <v>33.146406752434814</v>
      </c>
      <c r="E1182" s="70">
        <f>SUM(D$9:D1181)*K_12-SUM(E$9:E1181)*K_21</f>
        <v>33.141271614493689</v>
      </c>
      <c r="F1182" s="73">
        <f>SUM(D$9:D1181)*K_13-SUM(F$9:F1181)*K_31</f>
        <v>31.614906683016414</v>
      </c>
    </row>
    <row r="1183" spans="2:6" x14ac:dyDescent="0.2">
      <c r="B1183" s="2">
        <f t="shared" si="18"/>
        <v>1174</v>
      </c>
      <c r="C1183" s="2">
        <v>1</v>
      </c>
      <c r="D1183" s="70">
        <f>SUM(F$9:F1182)*K_31+SUM(E$9:E1182)*K_21+SUM(C$9:C1182)-SUM(D$9:D1182)*(K_12+K_13+K_10)</f>
        <v>33.146906535858761</v>
      </c>
      <c r="E1183" s="70">
        <f>SUM(D$9:D1182)*K_12-SUM(E$9:E1182)*K_21</f>
        <v>33.14178512828812</v>
      </c>
      <c r="F1183" s="73">
        <f>SUM(D$9:D1182)*K_13-SUM(F$9:F1182)*K_31</f>
        <v>31.619501183224685</v>
      </c>
    </row>
    <row r="1184" spans="2:6" x14ac:dyDescent="0.2">
      <c r="B1184" s="2">
        <f t="shared" si="18"/>
        <v>1175</v>
      </c>
      <c r="C1184" s="2">
        <v>1</v>
      </c>
      <c r="D1184" s="70">
        <f>SUM(F$9:F1183)*K_31+SUM(E$9:E1183)*K_21+SUM(C$9:C1183)-SUM(D$9:D1183)*(K_12+K_13+K_10)</f>
        <v>33.147404982967601</v>
      </c>
      <c r="E1184" s="70">
        <f>SUM(D$9:D1183)*K_12-SUM(E$9:E1183)*K_21</f>
        <v>33.14229726904523</v>
      </c>
      <c r="F1184" s="73">
        <f>SUM(D$9:D1183)*K_13-SUM(F$9:F1183)*K_31</f>
        <v>31.624083399282597</v>
      </c>
    </row>
    <row r="1185" spans="2:6" x14ac:dyDescent="0.2">
      <c r="B1185" s="2">
        <f t="shared" si="18"/>
        <v>1176</v>
      </c>
      <c r="C1185" s="2">
        <v>1</v>
      </c>
      <c r="D1185" s="70">
        <f>SUM(F$9:F1184)*K_31+SUM(E$9:E1184)*K_21+SUM(C$9:C1184)-SUM(D$9:D1184)*(K_12+K_13+K_10)</f>
        <v>33.147902097334736</v>
      </c>
      <c r="E1185" s="70">
        <f>SUM(D$9:D1184)*K_12-SUM(E$9:E1184)*K_21</f>
        <v>33.142808040438013</v>
      </c>
      <c r="F1185" s="73">
        <f>SUM(D$9:D1184)*K_13-SUM(F$9:F1184)*K_31</f>
        <v>31.628653364033667</v>
      </c>
    </row>
    <row r="1186" spans="2:6" x14ac:dyDescent="0.2">
      <c r="B1186" s="2">
        <f t="shared" si="18"/>
        <v>1177</v>
      </c>
      <c r="C1186" s="2">
        <v>1</v>
      </c>
      <c r="D1186" s="70">
        <f>SUM(F$9:F1185)*K_31+SUM(E$9:E1185)*K_21+SUM(C$9:C1185)-SUM(D$9:D1185)*(K_12+K_13+K_10)</f>
        <v>33.148397882525387</v>
      </c>
      <c r="E1186" s="70">
        <f>SUM(D$9:D1185)*K_12-SUM(E$9:E1185)*K_21</f>
        <v>33.143317446127639</v>
      </c>
      <c r="F1186" s="73">
        <f>SUM(D$9:D1185)*K_13-SUM(F$9:F1185)*K_31</f>
        <v>31.633211110233574</v>
      </c>
    </row>
    <row r="1187" spans="2:6" x14ac:dyDescent="0.2">
      <c r="B1187" s="2">
        <f t="shared" si="18"/>
        <v>1178</v>
      </c>
      <c r="C1187" s="2">
        <v>1</v>
      </c>
      <c r="D1187" s="70">
        <f>SUM(F$9:F1186)*K_31+SUM(E$9:E1186)*K_21+SUM(C$9:C1186)-SUM(D$9:D1186)*(K_12+K_13+K_10)</f>
        <v>33.14889234209204</v>
      </c>
      <c r="E1187" s="70">
        <f>SUM(D$9:D1186)*K_12-SUM(E$9:E1186)*K_21</f>
        <v>33.143825489768005</v>
      </c>
      <c r="F1187" s="73">
        <f>SUM(D$9:D1186)*K_13-SUM(F$9:F1186)*K_31</f>
        <v>31.637756670550445</v>
      </c>
    </row>
    <row r="1188" spans="2:6" x14ac:dyDescent="0.2">
      <c r="B1188" s="2">
        <f t="shared" si="18"/>
        <v>1179</v>
      </c>
      <c r="C1188" s="2">
        <v>1</v>
      </c>
      <c r="D1188" s="70">
        <f>SUM(F$9:F1187)*K_31+SUM(E$9:E1187)*K_21+SUM(C$9:C1187)-SUM(D$9:D1187)*(K_12+K_13+K_10)</f>
        <v>33.149385479582634</v>
      </c>
      <c r="E1188" s="70">
        <f>SUM(D$9:D1187)*K_12-SUM(E$9:E1187)*K_21</f>
        <v>33.144332175000727</v>
      </c>
      <c r="F1188" s="73">
        <f>SUM(D$9:D1187)*K_13-SUM(F$9:F1187)*K_31</f>
        <v>31.642290077565079</v>
      </c>
    </row>
    <row r="1189" spans="2:6" x14ac:dyDescent="0.2">
      <c r="B1189" s="2">
        <f t="shared" si="18"/>
        <v>1180</v>
      </c>
      <c r="C1189" s="2">
        <v>1</v>
      </c>
      <c r="D1189" s="70">
        <f>SUM(F$9:F1188)*K_31+SUM(E$9:E1188)*K_21+SUM(C$9:C1188)-SUM(D$9:D1188)*(K_12+K_13+K_10)</f>
        <v>33.149877298529645</v>
      </c>
      <c r="E1189" s="70">
        <f>SUM(D$9:D1188)*K_12-SUM(E$9:E1188)*K_21</f>
        <v>33.144837505459236</v>
      </c>
      <c r="F1189" s="73">
        <f>SUM(D$9:D1188)*K_13-SUM(F$9:F1188)*K_31</f>
        <v>31.646811363771135</v>
      </c>
    </row>
    <row r="1190" spans="2:6" x14ac:dyDescent="0.2">
      <c r="B1190" s="2">
        <f t="shared" si="18"/>
        <v>1181</v>
      </c>
      <c r="C1190" s="2">
        <v>1</v>
      </c>
      <c r="D1190" s="70">
        <f>SUM(F$9:F1189)*K_31+SUM(E$9:E1189)*K_21+SUM(C$9:C1189)-SUM(D$9:D1189)*(K_12+K_13+K_10)</f>
        <v>33.150367802463734</v>
      </c>
      <c r="E1190" s="70">
        <f>SUM(D$9:D1189)*K_12-SUM(E$9:E1189)*K_21</f>
        <v>33.14534148476605</v>
      </c>
      <c r="F1190" s="73">
        <f>SUM(D$9:D1189)*K_13-SUM(F$9:F1189)*K_31</f>
        <v>31.651320561575403</v>
      </c>
    </row>
    <row r="1191" spans="2:6" x14ac:dyDescent="0.2">
      <c r="B1191" s="2">
        <f t="shared" si="18"/>
        <v>1182</v>
      </c>
      <c r="C1191" s="2">
        <v>1</v>
      </c>
      <c r="D1191" s="70">
        <f>SUM(F$9:F1190)*K_31+SUM(E$9:E1190)*K_21+SUM(C$9:C1190)-SUM(D$9:D1190)*(K_12+K_13+K_10)</f>
        <v>33.150856994897367</v>
      </c>
      <c r="E1191" s="70">
        <f>SUM(D$9:D1190)*K_12-SUM(E$9:E1190)*K_21</f>
        <v>33.1458441165355</v>
      </c>
      <c r="F1191" s="73">
        <f>SUM(D$9:D1190)*K_13-SUM(F$9:F1190)*K_31</f>
        <v>31.655817703298055</v>
      </c>
    </row>
    <row r="1192" spans="2:6" x14ac:dyDescent="0.2">
      <c r="B1192" s="2">
        <f t="shared" si="18"/>
        <v>1183</v>
      </c>
      <c r="C1192" s="2">
        <v>1</v>
      </c>
      <c r="D1192" s="70">
        <f>SUM(F$9:F1191)*K_31+SUM(E$9:E1191)*K_21+SUM(C$9:C1191)-SUM(D$9:D1191)*(K_12+K_13+K_10)</f>
        <v>33.151344879339376</v>
      </c>
      <c r="E1192" s="70">
        <f>SUM(D$9:D1191)*K_12-SUM(E$9:E1191)*K_21</f>
        <v>33.146345404371914</v>
      </c>
      <c r="F1192" s="73">
        <f>SUM(D$9:D1191)*K_13-SUM(F$9:F1191)*K_31</f>
        <v>31.660302821172877</v>
      </c>
    </row>
    <row r="1193" spans="2:6" x14ac:dyDescent="0.2">
      <c r="B1193" s="2">
        <f t="shared" si="18"/>
        <v>1184</v>
      </c>
      <c r="C1193" s="2">
        <v>1</v>
      </c>
      <c r="D1193" s="70">
        <f>SUM(F$9:F1192)*K_31+SUM(E$9:E1192)*K_21+SUM(C$9:C1192)-SUM(D$9:D1192)*(K_12+K_13+K_10)</f>
        <v>33.151831459287678</v>
      </c>
      <c r="E1193" s="70">
        <f>SUM(D$9:D1192)*K_12-SUM(E$9:E1192)*K_21</f>
        <v>33.146845351868706</v>
      </c>
      <c r="F1193" s="73">
        <f>SUM(D$9:D1192)*K_13-SUM(F$9:F1192)*K_31</f>
        <v>31.66477594734738</v>
      </c>
    </row>
    <row r="1194" spans="2:6" x14ac:dyDescent="0.2">
      <c r="B1194" s="2">
        <f t="shared" si="18"/>
        <v>1185</v>
      </c>
      <c r="C1194" s="2">
        <v>1</v>
      </c>
      <c r="D1194" s="70">
        <f>SUM(F$9:F1193)*K_31+SUM(E$9:E1193)*K_21+SUM(C$9:C1193)-SUM(D$9:D1193)*(K_12+K_13+K_10)</f>
        <v>33.152316738230184</v>
      </c>
      <c r="E1194" s="70">
        <f>SUM(D$9:D1193)*K_12-SUM(E$9:E1193)*K_21</f>
        <v>33.147343962611103</v>
      </c>
      <c r="F1194" s="73">
        <f>SUM(D$9:D1193)*K_13-SUM(F$9:F1193)*K_31</f>
        <v>31.669237113883213</v>
      </c>
    </row>
    <row r="1195" spans="2:6" x14ac:dyDescent="0.2">
      <c r="B1195" s="2">
        <f t="shared" si="18"/>
        <v>1186</v>
      </c>
      <c r="C1195" s="2">
        <v>1</v>
      </c>
      <c r="D1195" s="70">
        <f>SUM(F$9:F1194)*K_31+SUM(E$9:E1194)*K_21+SUM(C$9:C1194)-SUM(D$9:D1194)*(K_12+K_13+K_10)</f>
        <v>33.15280071964844</v>
      </c>
      <c r="E1195" s="70">
        <f>SUM(D$9:D1194)*K_12-SUM(E$9:E1194)*K_21</f>
        <v>33.147841240172966</v>
      </c>
      <c r="F1195" s="73">
        <f>SUM(D$9:D1194)*K_13-SUM(F$9:F1194)*K_31</f>
        <v>31.673686352756263</v>
      </c>
    </row>
    <row r="1196" spans="2:6" x14ac:dyDescent="0.2">
      <c r="B1196" s="2">
        <f t="shared" si="18"/>
        <v>1187</v>
      </c>
      <c r="C1196" s="2">
        <v>1</v>
      </c>
      <c r="D1196" s="70">
        <f>SUM(F$9:F1195)*K_31+SUM(E$9:E1195)*K_21+SUM(C$9:C1195)-SUM(D$9:D1195)*(K_12+K_13+K_10)</f>
        <v>33.153283407010349</v>
      </c>
      <c r="E1196" s="70">
        <f>SUM(D$9:D1195)*K_12-SUM(E$9:E1195)*K_21</f>
        <v>33.148337188120877</v>
      </c>
      <c r="F1196" s="73">
        <f>SUM(D$9:D1195)*K_13-SUM(F$9:F1195)*K_31</f>
        <v>31.678123695856925</v>
      </c>
    </row>
    <row r="1197" spans="2:6" x14ac:dyDescent="0.2">
      <c r="B1197" s="2">
        <f t="shared" si="18"/>
        <v>1188</v>
      </c>
      <c r="C1197" s="2">
        <v>1</v>
      </c>
      <c r="D1197" s="70">
        <f>SUM(F$9:F1196)*K_31+SUM(E$9:E1196)*K_21+SUM(C$9:C1196)-SUM(D$9:D1196)*(K_12+K_13+K_10)</f>
        <v>33.153764803778358</v>
      </c>
      <c r="E1197" s="70">
        <f>SUM(D$9:D1196)*K_12-SUM(E$9:E1196)*K_21</f>
        <v>33.148831810010051</v>
      </c>
      <c r="F1197" s="73">
        <f>SUM(D$9:D1196)*K_13-SUM(F$9:F1196)*K_31</f>
        <v>31.682549174990399</v>
      </c>
    </row>
    <row r="1198" spans="2:6" x14ac:dyDescent="0.2">
      <c r="B1198" s="2">
        <f t="shared" si="18"/>
        <v>1189</v>
      </c>
      <c r="C1198" s="2">
        <v>1</v>
      </c>
      <c r="D1198" s="70">
        <f>SUM(F$9:F1197)*K_31+SUM(E$9:E1197)*K_21+SUM(C$9:C1197)-SUM(D$9:D1197)*(K_12+K_13+K_10)</f>
        <v>33.154244913401271</v>
      </c>
      <c r="E1198" s="70">
        <f>SUM(D$9:D1197)*K_12-SUM(E$9:E1197)*K_21</f>
        <v>33.149325109387064</v>
      </c>
      <c r="F1198" s="73">
        <f>SUM(D$9:D1197)*K_13-SUM(F$9:F1197)*K_31</f>
        <v>31.686962821876762</v>
      </c>
    </row>
    <row r="1199" spans="2:6" x14ac:dyDescent="0.2">
      <c r="B1199" s="2">
        <f t="shared" si="18"/>
        <v>1190</v>
      </c>
      <c r="C1199" s="2">
        <v>1</v>
      </c>
      <c r="D1199" s="70">
        <f>SUM(F$9:F1198)*K_31+SUM(E$9:E1198)*K_21+SUM(C$9:C1198)-SUM(D$9:D1198)*(K_12+K_13+K_10)</f>
        <v>33.154723739323344</v>
      </c>
      <c r="E1199" s="70">
        <f>SUM(D$9:D1198)*K_12-SUM(E$9:E1198)*K_21</f>
        <v>33.14981708978803</v>
      </c>
      <c r="F1199" s="73">
        <f>SUM(D$9:D1198)*K_13-SUM(F$9:F1198)*K_31</f>
        <v>31.691364668151323</v>
      </c>
    </row>
    <row r="1200" spans="2:6" x14ac:dyDescent="0.2">
      <c r="B1200" s="2">
        <f t="shared" si="18"/>
        <v>1191</v>
      </c>
      <c r="C1200" s="2">
        <v>1</v>
      </c>
      <c r="D1200" s="70">
        <f>SUM(F$9:F1199)*K_31+SUM(E$9:E1199)*K_21+SUM(C$9:C1199)-SUM(D$9:D1199)*(K_12+K_13+K_10)</f>
        <v>33.155201284977011</v>
      </c>
      <c r="E1200" s="70">
        <f>SUM(D$9:D1199)*K_12-SUM(E$9:E1199)*K_21</f>
        <v>33.150307754741334</v>
      </c>
      <c r="F1200" s="73">
        <f>SUM(D$9:D1199)*K_13-SUM(F$9:F1199)*K_31</f>
        <v>31.695754745364852</v>
      </c>
    </row>
    <row r="1201" spans="2:6" x14ac:dyDescent="0.2">
      <c r="B1201" s="2">
        <f t="shared" si="18"/>
        <v>1192</v>
      </c>
      <c r="C1201" s="2">
        <v>1</v>
      </c>
      <c r="D1201" s="70">
        <f>SUM(F$9:F1200)*K_31+SUM(E$9:E1200)*K_21+SUM(C$9:C1200)-SUM(D$9:D1200)*(K_12+K_13+K_10)</f>
        <v>33.155677553785608</v>
      </c>
      <c r="E1201" s="70">
        <f>SUM(D$9:D1200)*K_12-SUM(E$9:E1200)*K_21</f>
        <v>33.150797107765356</v>
      </c>
      <c r="F1201" s="73">
        <f>SUM(D$9:D1200)*K_13-SUM(F$9:F1200)*K_31</f>
        <v>31.70013308498369</v>
      </c>
    </row>
    <row r="1202" spans="2:6" x14ac:dyDescent="0.2">
      <c r="B1202" s="2">
        <f t="shared" si="18"/>
        <v>1193</v>
      </c>
      <c r="C1202" s="2">
        <v>1</v>
      </c>
      <c r="D1202" s="70">
        <f>SUM(F$9:F1201)*K_31+SUM(E$9:E1201)*K_21+SUM(C$9:C1201)-SUM(D$9:D1201)*(K_12+K_13+K_10)</f>
        <v>33.15615254916338</v>
      </c>
      <c r="E1202" s="70">
        <f>SUM(D$9:D1201)*K_12-SUM(E$9:E1201)*K_21</f>
        <v>33.151285152367109</v>
      </c>
      <c r="F1202" s="73">
        <f>SUM(D$9:D1201)*K_13-SUM(F$9:F1201)*K_31</f>
        <v>31.704499718390082</v>
      </c>
    </row>
    <row r="1203" spans="2:6" x14ac:dyDescent="0.2">
      <c r="B1203" s="2">
        <f t="shared" si="18"/>
        <v>1194</v>
      </c>
      <c r="C1203" s="2">
        <v>1</v>
      </c>
      <c r="D1203" s="70">
        <f>SUM(F$9:F1202)*K_31+SUM(E$9:E1202)*K_21+SUM(C$9:C1202)-SUM(D$9:D1202)*(K_12+K_13+K_10)</f>
        <v>33.156626274516384</v>
      </c>
      <c r="E1203" s="70">
        <f>SUM(D$9:D1202)*K_12-SUM(E$9:E1202)*K_21</f>
        <v>33.151771892046781</v>
      </c>
      <c r="F1203" s="73">
        <f>SUM(D$9:D1202)*K_13-SUM(F$9:F1202)*K_31</f>
        <v>31.708854676882396</v>
      </c>
    </row>
    <row r="1204" spans="2:6" x14ac:dyDescent="0.2">
      <c r="B1204" s="2">
        <f t="shared" si="18"/>
        <v>1195</v>
      </c>
      <c r="C1204" s="2">
        <v>1</v>
      </c>
      <c r="D1204" s="70">
        <f>SUM(F$9:F1203)*K_31+SUM(E$9:E1203)*K_21+SUM(C$9:C1203)-SUM(D$9:D1203)*(K_12+K_13+K_10)</f>
        <v>33.157098733240673</v>
      </c>
      <c r="E1204" s="70">
        <f>SUM(D$9:D1203)*K_12-SUM(E$9:E1203)*K_21</f>
        <v>33.152257330294105</v>
      </c>
      <c r="F1204" s="73">
        <f>SUM(D$9:D1203)*K_13-SUM(F$9:F1203)*K_31</f>
        <v>31.713197991675301</v>
      </c>
    </row>
    <row r="1205" spans="2:6" x14ac:dyDescent="0.2">
      <c r="B1205" s="2">
        <f t="shared" si="18"/>
        <v>1196</v>
      </c>
      <c r="C1205" s="2">
        <v>1</v>
      </c>
      <c r="D1205" s="70">
        <f>SUM(F$9:F1204)*K_31+SUM(E$9:E1204)*K_21+SUM(C$9:C1204)-SUM(D$9:D1204)*(K_12+K_13+K_10)</f>
        <v>33.157569928724115</v>
      </c>
      <c r="E1205" s="70">
        <f>SUM(D$9:D1204)*K_12-SUM(E$9:E1204)*K_21</f>
        <v>33.152741470588808</v>
      </c>
      <c r="F1205" s="73">
        <f>SUM(D$9:D1204)*K_13-SUM(F$9:F1204)*K_31</f>
        <v>31.717529693900005</v>
      </c>
    </row>
    <row r="1206" spans="2:6" x14ac:dyDescent="0.2">
      <c r="B1206" s="2">
        <f t="shared" si="18"/>
        <v>1197</v>
      </c>
      <c r="C1206" s="2">
        <v>1</v>
      </c>
      <c r="D1206" s="70">
        <f>SUM(F$9:F1205)*K_31+SUM(E$9:E1205)*K_21+SUM(C$9:C1205)-SUM(D$9:D1205)*(K_12+K_13+K_10)</f>
        <v>33.158039864345483</v>
      </c>
      <c r="E1206" s="70">
        <f>SUM(D$9:D1205)*K_12-SUM(E$9:E1205)*K_21</f>
        <v>33.153224316402429</v>
      </c>
      <c r="F1206" s="73">
        <f>SUM(D$9:D1205)*K_13-SUM(F$9:F1205)*K_31</f>
        <v>31.721849814604454</v>
      </c>
    </row>
    <row r="1207" spans="2:6" x14ac:dyDescent="0.2">
      <c r="B1207" s="2">
        <f t="shared" si="18"/>
        <v>1198</v>
      </c>
      <c r="C1207" s="2">
        <v>1</v>
      </c>
      <c r="D1207" s="70">
        <f>SUM(F$9:F1206)*K_31+SUM(E$9:E1206)*K_21+SUM(C$9:C1206)-SUM(D$9:D1206)*(K_12+K_13+K_10)</f>
        <v>33.158508543471726</v>
      </c>
      <c r="E1207" s="70">
        <f>SUM(D$9:D1206)*K_12-SUM(E$9:E1206)*K_21</f>
        <v>33.153705871196053</v>
      </c>
      <c r="F1207" s="73">
        <f>SUM(D$9:D1206)*K_13-SUM(F$9:F1206)*K_31</f>
        <v>31.726158384753674</v>
      </c>
    </row>
    <row r="1208" spans="2:6" x14ac:dyDescent="0.2">
      <c r="B1208" s="2">
        <f t="shared" si="18"/>
        <v>1199</v>
      </c>
      <c r="C1208" s="2">
        <v>1</v>
      </c>
      <c r="D1208" s="70">
        <f>SUM(F$9:F1207)*K_31+SUM(E$9:E1207)*K_21+SUM(C$9:C1207)-SUM(D$9:D1207)*(K_12+K_13+K_10)</f>
        <v>33.158975969463427</v>
      </c>
      <c r="E1208" s="70">
        <f>SUM(D$9:D1207)*K_12-SUM(E$9:E1207)*K_21</f>
        <v>33.154186138423483</v>
      </c>
      <c r="F1208" s="73">
        <f>SUM(D$9:D1207)*K_13-SUM(F$9:F1207)*K_31</f>
        <v>31.730455435229828</v>
      </c>
    </row>
    <row r="1209" spans="2:6" x14ac:dyDescent="0.2">
      <c r="B1209" s="2">
        <f t="shared" si="18"/>
        <v>1200</v>
      </c>
      <c r="C1209" s="2">
        <v>1</v>
      </c>
      <c r="D1209" s="70">
        <f>SUM(F$9:F1208)*K_31+SUM(E$9:E1208)*K_21+SUM(C$9:C1208)-SUM(D$9:D1208)*(K_12+K_13+K_10)</f>
        <v>33.159442145672983</v>
      </c>
      <c r="E1209" s="70">
        <f>SUM(D$9:D1208)*K_12-SUM(E$9:E1208)*K_21</f>
        <v>33.154665121527159</v>
      </c>
      <c r="F1209" s="73">
        <f>SUM(D$9:D1208)*K_13-SUM(F$9:F1208)*K_31</f>
        <v>31.734740996832514</v>
      </c>
    </row>
    <row r="1210" spans="2:6" x14ac:dyDescent="0.2">
      <c r="B1210" s="2">
        <f t="shared" si="18"/>
        <v>1201</v>
      </c>
      <c r="C1210" s="2">
        <v>1</v>
      </c>
      <c r="D1210" s="70">
        <f>SUM(F$9:F1209)*K_31+SUM(E$9:E1209)*K_21+SUM(C$9:C1209)-SUM(D$9:D1209)*(K_12+K_13+K_10)</f>
        <v>33.159907075441879</v>
      </c>
      <c r="E1210" s="70">
        <f>SUM(D$9:D1209)*K_12-SUM(E$9:E1209)*K_21</f>
        <v>33.155142823941787</v>
      </c>
      <c r="F1210" s="73">
        <f>SUM(D$9:D1209)*K_13-SUM(F$9:F1209)*K_31</f>
        <v>31.739015100279062</v>
      </c>
    </row>
    <row r="1211" spans="2:6" x14ac:dyDescent="0.2">
      <c r="B1211" s="2">
        <f t="shared" si="18"/>
        <v>1202</v>
      </c>
      <c r="C1211" s="2">
        <v>1</v>
      </c>
      <c r="D1211" s="70">
        <f>SUM(F$9:F1210)*K_31+SUM(E$9:E1210)*K_21+SUM(C$9:C1210)-SUM(D$9:D1210)*(K_12+K_13+K_10)</f>
        <v>33.160370762102502</v>
      </c>
      <c r="E1211" s="70">
        <f>SUM(D$9:D1210)*K_12-SUM(E$9:E1210)*K_21</f>
        <v>33.155619249092524</v>
      </c>
      <c r="F1211" s="73">
        <f>SUM(D$9:D1210)*K_13-SUM(F$9:F1210)*K_31</f>
        <v>31.74327777620455</v>
      </c>
    </row>
    <row r="1212" spans="2:6" x14ac:dyDescent="0.2">
      <c r="B1212" s="2">
        <f t="shared" si="18"/>
        <v>1203</v>
      </c>
      <c r="C1212" s="2">
        <v>1</v>
      </c>
      <c r="D1212" s="70">
        <f>SUM(F$9:F1211)*K_31+SUM(E$9:E1211)*K_21+SUM(C$9:C1211)-SUM(D$9:D1211)*(K_12+K_13+K_10)</f>
        <v>33.160833208979057</v>
      </c>
      <c r="E1212" s="70">
        <f>SUM(D$9:D1211)*K_12-SUM(E$9:E1211)*K_21</f>
        <v>33.156094400394068</v>
      </c>
      <c r="F1212" s="73">
        <f>SUM(D$9:D1211)*K_13-SUM(F$9:F1211)*K_31</f>
        <v>31.747529055162246</v>
      </c>
    </row>
    <row r="1213" spans="2:6" x14ac:dyDescent="0.2">
      <c r="B1213" s="2">
        <f t="shared" si="18"/>
        <v>1204</v>
      </c>
      <c r="C1213" s="2">
        <v>1</v>
      </c>
      <c r="D1213" s="70">
        <f>SUM(F$9:F1212)*K_31+SUM(E$9:E1212)*K_21+SUM(C$9:C1212)-SUM(D$9:D1212)*(K_12+K_13+K_10)</f>
        <v>33.161294419390288</v>
      </c>
      <c r="E1213" s="70">
        <f>SUM(D$9:D1212)*K_12-SUM(E$9:E1212)*K_21</f>
        <v>33.15656828125293</v>
      </c>
      <c r="F1213" s="73">
        <f>SUM(D$9:D1212)*K_13-SUM(F$9:F1212)*K_31</f>
        <v>31.751768967623704</v>
      </c>
    </row>
    <row r="1214" spans="2:6" x14ac:dyDescent="0.2">
      <c r="B1214" s="2">
        <f t="shared" si="18"/>
        <v>1205</v>
      </c>
      <c r="C1214" s="2">
        <v>1</v>
      </c>
      <c r="D1214" s="70">
        <f>SUM(F$9:F1213)*K_31+SUM(E$9:E1213)*K_21+SUM(C$9:C1213)-SUM(D$9:D1213)*(K_12+K_13+K_10)</f>
        <v>33.161754396639481</v>
      </c>
      <c r="E1214" s="70">
        <f>SUM(D$9:D1213)*K_12-SUM(E$9:E1213)*K_21</f>
        <v>33.15704089506653</v>
      </c>
      <c r="F1214" s="73">
        <f>SUM(D$9:D1213)*K_13-SUM(F$9:F1213)*K_31</f>
        <v>31.755997543979007</v>
      </c>
    </row>
    <row r="1215" spans="2:6" x14ac:dyDescent="0.2">
      <c r="B1215" s="2">
        <f t="shared" si="18"/>
        <v>1206</v>
      </c>
      <c r="C1215" s="2">
        <v>1</v>
      </c>
      <c r="D1215" s="70">
        <f>SUM(F$9:F1214)*K_31+SUM(E$9:E1214)*K_21+SUM(C$9:C1214)-SUM(D$9:D1214)*(K_12+K_13+K_10)</f>
        <v>33.162213144024463</v>
      </c>
      <c r="E1215" s="70">
        <f>SUM(D$9:D1214)*K_12-SUM(E$9:E1214)*K_21</f>
        <v>33.157512245224552</v>
      </c>
      <c r="F1215" s="73">
        <f>SUM(D$9:D1214)*K_13-SUM(F$9:F1214)*K_31</f>
        <v>31.760214814536994</v>
      </c>
    </row>
    <row r="1216" spans="2:6" x14ac:dyDescent="0.2">
      <c r="B1216" s="2">
        <f t="shared" si="18"/>
        <v>1207</v>
      </c>
      <c r="C1216" s="2">
        <v>1</v>
      </c>
      <c r="D1216" s="70">
        <f>SUM(F$9:F1215)*K_31+SUM(E$9:E1215)*K_21+SUM(C$9:C1215)-SUM(D$9:D1215)*(K_12+K_13+K_10)</f>
        <v>33.162670664834877</v>
      </c>
      <c r="E1216" s="70">
        <f>SUM(D$9:D1215)*K_12-SUM(E$9:E1215)*K_21</f>
        <v>33.157982335103952</v>
      </c>
      <c r="F1216" s="73">
        <f>SUM(D$9:D1215)*K_13-SUM(F$9:F1215)*K_31</f>
        <v>31.764420809525447</v>
      </c>
    </row>
    <row r="1217" spans="2:6" x14ac:dyDescent="0.2">
      <c r="B1217" s="2">
        <f t="shared" si="18"/>
        <v>1208</v>
      </c>
      <c r="C1217" s="2">
        <v>1</v>
      </c>
      <c r="D1217" s="70">
        <f>SUM(F$9:F1216)*K_31+SUM(E$9:E1216)*K_21+SUM(C$9:C1216)-SUM(D$9:D1216)*(K_12+K_13+K_10)</f>
        <v>33.16312696235218</v>
      </c>
      <c r="E1217" s="70">
        <f>SUM(D$9:D1216)*K_12-SUM(E$9:E1216)*K_21</f>
        <v>33.158451168076681</v>
      </c>
      <c r="F1217" s="73">
        <f>SUM(D$9:D1216)*K_13-SUM(F$9:F1216)*K_31</f>
        <v>31.768615559091359</v>
      </c>
    </row>
    <row r="1218" spans="2:6" x14ac:dyDescent="0.2">
      <c r="B1218" s="2">
        <f t="shared" si="18"/>
        <v>1209</v>
      </c>
      <c r="C1218" s="2">
        <v>1</v>
      </c>
      <c r="D1218" s="70">
        <f>SUM(F$9:F1217)*K_31+SUM(E$9:E1217)*K_21+SUM(C$9:C1217)-SUM(D$9:D1217)*(K_12+K_13+K_10)</f>
        <v>33.163582039843277</v>
      </c>
      <c r="E1218" s="70">
        <f>SUM(D$9:D1217)*K_12-SUM(E$9:E1217)*K_21</f>
        <v>33.158918747504686</v>
      </c>
      <c r="F1218" s="73">
        <f>SUM(D$9:D1217)*K_13-SUM(F$9:F1217)*K_31</f>
        <v>31.772799093301145</v>
      </c>
    </row>
    <row r="1219" spans="2:6" x14ac:dyDescent="0.2">
      <c r="B1219" s="2">
        <f t="shared" si="18"/>
        <v>1210</v>
      </c>
      <c r="C1219" s="2">
        <v>1</v>
      </c>
      <c r="D1219" s="70">
        <f>SUM(F$9:F1218)*K_31+SUM(E$9:E1218)*K_21+SUM(C$9:C1218)-SUM(D$9:D1218)*(K_12+K_13+K_10)</f>
        <v>33.164035900574163</v>
      </c>
      <c r="E1219" s="70">
        <f>SUM(D$9:D1218)*K_12-SUM(E$9:E1218)*K_21</f>
        <v>33.159385076738545</v>
      </c>
      <c r="F1219" s="73">
        <f>SUM(D$9:D1218)*K_13-SUM(F$9:F1218)*K_31</f>
        <v>31.776971442140777</v>
      </c>
    </row>
    <row r="1220" spans="2:6" x14ac:dyDescent="0.2">
      <c r="B1220" s="2">
        <f t="shared" si="18"/>
        <v>1211</v>
      </c>
      <c r="C1220" s="2">
        <v>1</v>
      </c>
      <c r="D1220" s="70">
        <f>SUM(F$9:F1219)*K_31+SUM(E$9:E1219)*K_21+SUM(C$9:C1219)-SUM(D$9:D1219)*(K_12+K_13+K_10)</f>
        <v>33.16448854779901</v>
      </c>
      <c r="E1220" s="70">
        <f>SUM(D$9:D1219)*K_12-SUM(E$9:E1219)*K_21</f>
        <v>33.159850159122016</v>
      </c>
      <c r="F1220" s="73">
        <f>SUM(D$9:D1219)*K_13-SUM(F$9:F1219)*K_31</f>
        <v>31.781132635516087</v>
      </c>
    </row>
    <row r="1221" spans="2:6" x14ac:dyDescent="0.2">
      <c r="B1221" s="2">
        <f t="shared" si="18"/>
        <v>1212</v>
      </c>
      <c r="C1221" s="2">
        <v>1</v>
      </c>
      <c r="D1221" s="70">
        <f>SUM(F$9:F1220)*K_31+SUM(E$9:E1220)*K_21+SUM(C$9:C1220)-SUM(D$9:D1220)*(K_12+K_13+K_10)</f>
        <v>33.164939984759258</v>
      </c>
      <c r="E1221" s="70">
        <f>SUM(D$9:D1220)*K_12-SUM(E$9:E1220)*K_21</f>
        <v>33.16031399799067</v>
      </c>
      <c r="F1221" s="73">
        <f>SUM(D$9:D1220)*K_13-SUM(F$9:F1220)*K_31</f>
        <v>31.785282703252946</v>
      </c>
    </row>
    <row r="1222" spans="2:6" x14ac:dyDescent="0.2">
      <c r="B1222" s="2">
        <f t="shared" si="18"/>
        <v>1213</v>
      </c>
      <c r="C1222" s="2">
        <v>1</v>
      </c>
      <c r="D1222" s="70">
        <f>SUM(F$9:F1221)*K_31+SUM(E$9:E1221)*K_21+SUM(C$9:C1221)-SUM(D$9:D1221)*(K_12+K_13+K_10)</f>
        <v>33.165390214695435</v>
      </c>
      <c r="E1222" s="70">
        <f>SUM(D$9:D1221)*K_12-SUM(E$9:E1221)*K_21</f>
        <v>33.160776596666892</v>
      </c>
      <c r="F1222" s="73">
        <f>SUM(D$9:D1221)*K_13-SUM(F$9:F1221)*K_31</f>
        <v>31.789421675097458</v>
      </c>
    </row>
    <row r="1223" spans="2:6" x14ac:dyDescent="0.2">
      <c r="B1223" s="2">
        <f t="shared" si="18"/>
        <v>1214</v>
      </c>
      <c r="C1223" s="2">
        <v>1</v>
      </c>
      <c r="D1223" s="70">
        <f>SUM(F$9:F1222)*K_31+SUM(E$9:E1222)*K_21+SUM(C$9:C1222)-SUM(D$9:D1222)*(K_12+K_13+K_10)</f>
        <v>33.16583924083352</v>
      </c>
      <c r="E1223" s="70">
        <f>SUM(D$9:D1222)*K_12-SUM(E$9:E1222)*K_21</f>
        <v>33.161237958469428</v>
      </c>
      <c r="F1223" s="73">
        <f>SUM(D$9:D1222)*K_13-SUM(F$9:F1222)*K_31</f>
        <v>31.79354958071626</v>
      </c>
    </row>
    <row r="1224" spans="2:6" x14ac:dyDescent="0.2">
      <c r="B1224" s="2">
        <f t="shared" si="18"/>
        <v>1215</v>
      </c>
      <c r="C1224" s="2">
        <v>1</v>
      </c>
      <c r="D1224" s="70">
        <f>SUM(F$9:F1223)*K_31+SUM(E$9:E1223)*K_21+SUM(C$9:C1223)-SUM(D$9:D1223)*(K_12+K_13+K_10)</f>
        <v>33.166287066391305</v>
      </c>
      <c r="E1224" s="70">
        <f>SUM(D$9:D1223)*K_12-SUM(E$9:E1223)*K_21</f>
        <v>33.16169808670611</v>
      </c>
      <c r="F1224" s="73">
        <f>SUM(D$9:D1223)*K_13-SUM(F$9:F1223)*K_31</f>
        <v>31.797666449696607</v>
      </c>
    </row>
    <row r="1225" spans="2:6" x14ac:dyDescent="0.2">
      <c r="B1225" s="2">
        <f t="shared" si="18"/>
        <v>1216</v>
      </c>
      <c r="C1225" s="2">
        <v>1</v>
      </c>
      <c r="D1225" s="70">
        <f>SUM(F$9:F1224)*K_31+SUM(E$9:E1224)*K_21+SUM(C$9:C1224)-SUM(D$9:D1224)*(K_12+K_13+K_10)</f>
        <v>33.166733694580216</v>
      </c>
      <c r="E1225" s="70">
        <f>SUM(D$9:D1224)*K_12-SUM(E$9:E1224)*K_21</f>
        <v>33.162156984674766</v>
      </c>
      <c r="F1225" s="73">
        <f>SUM(D$9:D1224)*K_13-SUM(F$9:F1224)*K_31</f>
        <v>31.801772311546699</v>
      </c>
    </row>
    <row r="1226" spans="2:6" x14ac:dyDescent="0.2">
      <c r="B1226" s="2">
        <f t="shared" si="18"/>
        <v>1217</v>
      </c>
      <c r="C1226" s="2">
        <v>1</v>
      </c>
      <c r="D1226" s="70">
        <f>SUM(F$9:F1225)*K_31+SUM(E$9:E1225)*K_21+SUM(C$9:C1225)-SUM(D$9:D1225)*(K_12+K_13+K_10)</f>
        <v>33.167179128602584</v>
      </c>
      <c r="E1226" s="70">
        <f>SUM(D$9:D1225)*K_12-SUM(E$9:E1225)*K_21</f>
        <v>33.162614655665493</v>
      </c>
      <c r="F1226" s="73">
        <f>SUM(D$9:D1225)*K_13-SUM(F$9:F1225)*K_31</f>
        <v>31.805867195695811</v>
      </c>
    </row>
  </sheetData>
  <mergeCells count="1">
    <mergeCell ref="K31:M31"/>
  </mergeCells>
  <phoneticPr fontId="10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22</vt:i4>
      </vt:variant>
    </vt:vector>
  </HeadingPairs>
  <TitlesOfParts>
    <vt:vector size="33" baseType="lpstr">
      <vt:lpstr>4.1 kg</vt:lpstr>
      <vt:lpstr>16.4 kg</vt:lpstr>
      <vt:lpstr>73 kg</vt:lpstr>
      <vt:lpstr>73 kg (2)</vt:lpstr>
      <vt:lpstr>Clevidipine</vt:lpstr>
      <vt:lpstr>Ericsson</vt:lpstr>
      <vt:lpstr>BP PK</vt:lpstr>
      <vt:lpstr>2COMP</vt:lpstr>
      <vt:lpstr>3COMP</vt:lpstr>
      <vt:lpstr>3COMP (C)</vt:lpstr>
      <vt:lpstr>3COMP (B)</vt:lpstr>
      <vt:lpstr>Decay</vt:lpstr>
      <vt:lpstr>FLOW</vt:lpstr>
      <vt:lpstr>FLOWSS</vt:lpstr>
      <vt:lpstr>'3COMP'!K_10</vt:lpstr>
      <vt:lpstr>'3COMP (B)'!K_10</vt:lpstr>
      <vt:lpstr>'3COMP (C)'!K_10</vt:lpstr>
      <vt:lpstr>K_10</vt:lpstr>
      <vt:lpstr>'3COMP'!K_12</vt:lpstr>
      <vt:lpstr>'3COMP (B)'!K_12</vt:lpstr>
      <vt:lpstr>'3COMP (C)'!K_12</vt:lpstr>
      <vt:lpstr>K_12</vt:lpstr>
      <vt:lpstr>'3COMP (B)'!K_13</vt:lpstr>
      <vt:lpstr>'3COMP (C)'!K_13</vt:lpstr>
      <vt:lpstr>K_13</vt:lpstr>
      <vt:lpstr>'3COMP'!K_21</vt:lpstr>
      <vt:lpstr>'3COMP (B)'!K_21</vt:lpstr>
      <vt:lpstr>'3COMP (C)'!K_21</vt:lpstr>
      <vt:lpstr>K_21</vt:lpstr>
      <vt:lpstr>'3COMP (B)'!K_31</vt:lpstr>
      <vt:lpstr>'3COMP (C)'!K_31</vt:lpstr>
      <vt:lpstr>K_31</vt:lpstr>
      <vt:lpstr>StepDUR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Butterfield</dc:creator>
  <cp:lastModifiedBy>Adam, Amal Mohamoud</cp:lastModifiedBy>
  <dcterms:created xsi:type="dcterms:W3CDTF">2023-02-27T05:11:03Z</dcterms:created>
  <dcterms:modified xsi:type="dcterms:W3CDTF">2024-08-13T21:30:11Z</dcterms:modified>
</cp:coreProperties>
</file>